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ia.perez\Downloads\"/>
    </mc:Choice>
  </mc:AlternateContent>
  <xr:revisionPtr revIDLastSave="0" documentId="13_ncr:1_{F58853EC-140C-4D5C-80D9-8B5E2BF5C8C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ordenadas Actualizadas Plexos" sheetId="1" r:id="rId1"/>
    <sheet name="Calculadora Coordenadas Infotec" sheetId="2" r:id="rId2"/>
  </sheets>
  <definedNames>
    <definedName name="_xlnm._FilterDatabase" localSheetId="1" hidden="1">'Calculadora Coordenadas Infotec'!$A$7:$AT$1212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 s="1"/>
  <c r="L1212" i="2" l="1"/>
  <c r="K1212" i="2"/>
  <c r="I1212" i="2"/>
  <c r="H1212" i="2"/>
  <c r="M1211" i="2"/>
  <c r="L1211" i="2"/>
  <c r="K1211" i="2"/>
  <c r="I1211" i="2"/>
  <c r="H1211" i="2"/>
  <c r="P1210" i="2"/>
  <c r="Q1210" i="2" s="1"/>
  <c r="L1210" i="2"/>
  <c r="M1210" i="2" s="1"/>
  <c r="I1210" i="2"/>
  <c r="H1210" i="2"/>
  <c r="K1210" i="2" s="1"/>
  <c r="L1209" i="2"/>
  <c r="M1209" i="2" s="1"/>
  <c r="I1209" i="2"/>
  <c r="H1209" i="2"/>
  <c r="K1209" i="2" s="1"/>
  <c r="L1208" i="2"/>
  <c r="K1208" i="2"/>
  <c r="I1208" i="2"/>
  <c r="H1208" i="2"/>
  <c r="M1207" i="2"/>
  <c r="L1207" i="2"/>
  <c r="I1207" i="2"/>
  <c r="H1207" i="2"/>
  <c r="K1207" i="2" s="1"/>
  <c r="P1206" i="2"/>
  <c r="Q1206" i="2" s="1"/>
  <c r="L1206" i="2"/>
  <c r="M1206" i="2" s="1"/>
  <c r="K1206" i="2"/>
  <c r="I1206" i="2"/>
  <c r="H1206" i="2"/>
  <c r="R1205" i="2"/>
  <c r="Q1205" i="2"/>
  <c r="P1205" i="2"/>
  <c r="M1205" i="2"/>
  <c r="L1205" i="2"/>
  <c r="I1205" i="2"/>
  <c r="H1205" i="2"/>
  <c r="K1205" i="2" s="1"/>
  <c r="L1204" i="2"/>
  <c r="K1204" i="2"/>
  <c r="I1204" i="2"/>
  <c r="H1204" i="2"/>
  <c r="M1203" i="2"/>
  <c r="L1203" i="2"/>
  <c r="I1203" i="2"/>
  <c r="H1203" i="2"/>
  <c r="K1203" i="2" s="1"/>
  <c r="L1202" i="2"/>
  <c r="M1202" i="2" s="1"/>
  <c r="K1202" i="2"/>
  <c r="I1202" i="2"/>
  <c r="H1202" i="2"/>
  <c r="R1201" i="2"/>
  <c r="S1201" i="2" s="1"/>
  <c r="T1201" i="2" s="1"/>
  <c r="Q1201" i="2"/>
  <c r="P1201" i="2"/>
  <c r="M1201" i="2"/>
  <c r="L1201" i="2"/>
  <c r="I1201" i="2"/>
  <c r="H1201" i="2"/>
  <c r="K1201" i="2" s="1"/>
  <c r="L1200" i="2"/>
  <c r="K1200" i="2"/>
  <c r="I1200" i="2"/>
  <c r="H1200" i="2"/>
  <c r="L1199" i="2"/>
  <c r="I1199" i="2"/>
  <c r="H1199" i="2"/>
  <c r="K1199" i="2" s="1"/>
  <c r="L1198" i="2"/>
  <c r="M1198" i="2" s="1"/>
  <c r="K1198" i="2"/>
  <c r="I1198" i="2"/>
  <c r="H1198" i="2"/>
  <c r="P1197" i="2"/>
  <c r="Q1197" i="2" s="1"/>
  <c r="M1197" i="2"/>
  <c r="L1197" i="2"/>
  <c r="I1197" i="2"/>
  <c r="H1197" i="2"/>
  <c r="K1197" i="2" s="1"/>
  <c r="L1196" i="2"/>
  <c r="K1196" i="2"/>
  <c r="I1196" i="2"/>
  <c r="H1196" i="2"/>
  <c r="M1195" i="2"/>
  <c r="L1195" i="2"/>
  <c r="I1195" i="2"/>
  <c r="H1195" i="2"/>
  <c r="K1195" i="2" s="1"/>
  <c r="L1194" i="2"/>
  <c r="K1194" i="2"/>
  <c r="I1194" i="2"/>
  <c r="H1194" i="2"/>
  <c r="M1193" i="2"/>
  <c r="L1193" i="2"/>
  <c r="I1193" i="2"/>
  <c r="H1193" i="2"/>
  <c r="K1193" i="2" s="1"/>
  <c r="R1192" i="2"/>
  <c r="Q1192" i="2"/>
  <c r="P1192" i="2"/>
  <c r="L1192" i="2"/>
  <c r="M1192" i="2" s="1"/>
  <c r="K1192" i="2"/>
  <c r="I1192" i="2"/>
  <c r="H1192" i="2"/>
  <c r="L1191" i="2"/>
  <c r="I1191" i="2"/>
  <c r="H1191" i="2"/>
  <c r="K1191" i="2" s="1"/>
  <c r="L1190" i="2"/>
  <c r="K1190" i="2"/>
  <c r="I1190" i="2"/>
  <c r="H1190" i="2"/>
  <c r="P1189" i="2"/>
  <c r="Q1189" i="2" s="1"/>
  <c r="M1189" i="2"/>
  <c r="L1189" i="2"/>
  <c r="K1189" i="2"/>
  <c r="I1189" i="2"/>
  <c r="H1189" i="2"/>
  <c r="L1188" i="2"/>
  <c r="M1188" i="2" s="1"/>
  <c r="I1188" i="2"/>
  <c r="H1188" i="2"/>
  <c r="K1188" i="2" s="1"/>
  <c r="L1187" i="2"/>
  <c r="I1187" i="2"/>
  <c r="H1187" i="2"/>
  <c r="K1187" i="2" s="1"/>
  <c r="P1186" i="2"/>
  <c r="Q1186" i="2" s="1"/>
  <c r="M1186" i="2"/>
  <c r="L1186" i="2"/>
  <c r="I1186" i="2"/>
  <c r="H1186" i="2"/>
  <c r="K1186" i="2" s="1"/>
  <c r="R1185" i="2"/>
  <c r="S1185" i="2" s="1"/>
  <c r="T1185" i="2" s="1"/>
  <c r="P1185" i="2"/>
  <c r="Q1185" i="2" s="1"/>
  <c r="M1185" i="2"/>
  <c r="L1185" i="2"/>
  <c r="K1185" i="2"/>
  <c r="I1185" i="2"/>
  <c r="H1185" i="2"/>
  <c r="L1184" i="2"/>
  <c r="I1184" i="2"/>
  <c r="H1184" i="2"/>
  <c r="K1184" i="2" s="1"/>
  <c r="L1183" i="2"/>
  <c r="M1183" i="2" s="1"/>
  <c r="I1183" i="2"/>
  <c r="H1183" i="2"/>
  <c r="K1183" i="2" s="1"/>
  <c r="L1182" i="2"/>
  <c r="I1182" i="2"/>
  <c r="H1182" i="2"/>
  <c r="K1182" i="2" s="1"/>
  <c r="M1181" i="2"/>
  <c r="L1181" i="2"/>
  <c r="K1181" i="2"/>
  <c r="I1181" i="2"/>
  <c r="H1181" i="2"/>
  <c r="L1180" i="2"/>
  <c r="I1180" i="2"/>
  <c r="H1180" i="2"/>
  <c r="K1180" i="2" s="1"/>
  <c r="L1179" i="2"/>
  <c r="I1179" i="2"/>
  <c r="H1179" i="2"/>
  <c r="K1179" i="2" s="1"/>
  <c r="L1178" i="2"/>
  <c r="M1178" i="2" s="1"/>
  <c r="I1178" i="2"/>
  <c r="H1178" i="2"/>
  <c r="K1178" i="2" s="1"/>
  <c r="Q1177" i="2"/>
  <c r="S1177" i="2" s="1"/>
  <c r="T1177" i="2" s="1"/>
  <c r="P1177" i="2"/>
  <c r="M1177" i="2"/>
  <c r="R1177" i="2" s="1"/>
  <c r="L1177" i="2"/>
  <c r="I1177" i="2"/>
  <c r="H1177" i="2"/>
  <c r="K1177" i="2" s="1"/>
  <c r="M1176" i="2"/>
  <c r="L1176" i="2"/>
  <c r="K1176" i="2"/>
  <c r="I1176" i="2"/>
  <c r="H1176" i="2"/>
  <c r="M1175" i="2"/>
  <c r="L1175" i="2"/>
  <c r="I1175" i="2"/>
  <c r="H1175" i="2"/>
  <c r="K1175" i="2" s="1"/>
  <c r="P1174" i="2"/>
  <c r="Q1174" i="2" s="1"/>
  <c r="M1174" i="2"/>
  <c r="L1174" i="2"/>
  <c r="I1174" i="2"/>
  <c r="H1174" i="2"/>
  <c r="K1174" i="2" s="1"/>
  <c r="M1173" i="2"/>
  <c r="L1173" i="2"/>
  <c r="I1173" i="2"/>
  <c r="H1173" i="2"/>
  <c r="K1173" i="2" s="1"/>
  <c r="L1172" i="2"/>
  <c r="K1172" i="2"/>
  <c r="I1172" i="2"/>
  <c r="H1172" i="2"/>
  <c r="L1171" i="2"/>
  <c r="I1171" i="2"/>
  <c r="H1171" i="2"/>
  <c r="K1171" i="2" s="1"/>
  <c r="P1170" i="2"/>
  <c r="Q1170" i="2" s="1"/>
  <c r="M1170" i="2"/>
  <c r="L1170" i="2"/>
  <c r="I1170" i="2"/>
  <c r="H1170" i="2"/>
  <c r="K1170" i="2" s="1"/>
  <c r="M1169" i="2"/>
  <c r="L1169" i="2"/>
  <c r="K1169" i="2"/>
  <c r="I1169" i="2"/>
  <c r="H1169" i="2"/>
  <c r="L1168" i="2"/>
  <c r="M1168" i="2" s="1"/>
  <c r="I1168" i="2"/>
  <c r="H1168" i="2"/>
  <c r="K1168" i="2" s="1"/>
  <c r="L1167" i="2"/>
  <c r="K1167" i="2"/>
  <c r="I1167" i="2"/>
  <c r="H1167" i="2"/>
  <c r="M1166" i="2"/>
  <c r="L1166" i="2"/>
  <c r="I1166" i="2"/>
  <c r="H1166" i="2"/>
  <c r="K1166" i="2" s="1"/>
  <c r="L1165" i="2"/>
  <c r="M1165" i="2" s="1"/>
  <c r="I1165" i="2"/>
  <c r="H1165" i="2"/>
  <c r="K1165" i="2" s="1"/>
  <c r="R1164" i="2"/>
  <c r="Q1164" i="2"/>
  <c r="P1164" i="2"/>
  <c r="L1164" i="2"/>
  <c r="M1164" i="2" s="1"/>
  <c r="I1164" i="2"/>
  <c r="H1164" i="2"/>
  <c r="K1164" i="2" s="1"/>
  <c r="L1163" i="2"/>
  <c r="K1163" i="2"/>
  <c r="I1163" i="2"/>
  <c r="H1163" i="2"/>
  <c r="M1162" i="2"/>
  <c r="L1162" i="2"/>
  <c r="I1162" i="2"/>
  <c r="H1162" i="2"/>
  <c r="K1162" i="2" s="1"/>
  <c r="R1161" i="2"/>
  <c r="S1161" i="2" s="1"/>
  <c r="T1161" i="2" s="1"/>
  <c r="P1161" i="2"/>
  <c r="Q1161" i="2" s="1"/>
  <c r="L1161" i="2"/>
  <c r="M1161" i="2" s="1"/>
  <c r="I1161" i="2"/>
  <c r="H1161" i="2"/>
  <c r="K1161" i="2" s="1"/>
  <c r="P1160" i="2"/>
  <c r="L1160" i="2"/>
  <c r="M1160" i="2" s="1"/>
  <c r="I1160" i="2"/>
  <c r="H1160" i="2"/>
  <c r="K1160" i="2" s="1"/>
  <c r="L1159" i="2"/>
  <c r="K1159" i="2"/>
  <c r="I1159" i="2"/>
  <c r="H1159" i="2"/>
  <c r="L1158" i="2"/>
  <c r="I1158" i="2"/>
  <c r="H1158" i="2"/>
  <c r="K1158" i="2" s="1"/>
  <c r="L1157" i="2"/>
  <c r="M1157" i="2" s="1"/>
  <c r="P1157" i="2" s="1"/>
  <c r="Q1157" i="2" s="1"/>
  <c r="I1157" i="2"/>
  <c r="H1157" i="2"/>
  <c r="K1157" i="2" s="1"/>
  <c r="P1156" i="2"/>
  <c r="R1156" i="2" s="1"/>
  <c r="M1156" i="2"/>
  <c r="L1156" i="2"/>
  <c r="I1156" i="2"/>
  <c r="H1156" i="2"/>
  <c r="K1156" i="2" s="1"/>
  <c r="M1155" i="2"/>
  <c r="L1155" i="2"/>
  <c r="I1155" i="2"/>
  <c r="H1155" i="2"/>
  <c r="K1155" i="2" s="1"/>
  <c r="L1154" i="2"/>
  <c r="M1154" i="2" s="1"/>
  <c r="K1154" i="2"/>
  <c r="I1154" i="2"/>
  <c r="H1154" i="2"/>
  <c r="M1153" i="2"/>
  <c r="L1153" i="2"/>
  <c r="I1153" i="2"/>
  <c r="H1153" i="2"/>
  <c r="K1153" i="2" s="1"/>
  <c r="L1152" i="2"/>
  <c r="K1152" i="2"/>
  <c r="I1152" i="2"/>
  <c r="H1152" i="2"/>
  <c r="M1151" i="2"/>
  <c r="L1151" i="2"/>
  <c r="I1151" i="2"/>
  <c r="H1151" i="2"/>
  <c r="K1151" i="2" s="1"/>
  <c r="L1150" i="2"/>
  <c r="M1150" i="2" s="1"/>
  <c r="K1150" i="2"/>
  <c r="I1150" i="2"/>
  <c r="H1150" i="2"/>
  <c r="M1149" i="2"/>
  <c r="L1149" i="2"/>
  <c r="I1149" i="2"/>
  <c r="H1149" i="2"/>
  <c r="K1149" i="2" s="1"/>
  <c r="L1148" i="2"/>
  <c r="K1148" i="2"/>
  <c r="I1148" i="2"/>
  <c r="H1148" i="2"/>
  <c r="M1147" i="2"/>
  <c r="L1147" i="2"/>
  <c r="I1147" i="2"/>
  <c r="H1147" i="2"/>
  <c r="K1147" i="2" s="1"/>
  <c r="L1146" i="2"/>
  <c r="M1146" i="2" s="1"/>
  <c r="K1146" i="2"/>
  <c r="I1146" i="2"/>
  <c r="H1146" i="2"/>
  <c r="M1145" i="2"/>
  <c r="L1145" i="2"/>
  <c r="I1145" i="2"/>
  <c r="H1145" i="2"/>
  <c r="K1145" i="2" s="1"/>
  <c r="L1144" i="2"/>
  <c r="K1144" i="2"/>
  <c r="I1144" i="2"/>
  <c r="H1144" i="2"/>
  <c r="M1143" i="2"/>
  <c r="L1143" i="2"/>
  <c r="I1143" i="2"/>
  <c r="H1143" i="2"/>
  <c r="K1143" i="2" s="1"/>
  <c r="L1142" i="2"/>
  <c r="M1142" i="2" s="1"/>
  <c r="K1142" i="2"/>
  <c r="I1142" i="2"/>
  <c r="H1142" i="2"/>
  <c r="L1141" i="2"/>
  <c r="K1141" i="2"/>
  <c r="I1141" i="2"/>
  <c r="H1141" i="2"/>
  <c r="L1140" i="2"/>
  <c r="K1140" i="2"/>
  <c r="I1140" i="2"/>
  <c r="H1140" i="2"/>
  <c r="L1139" i="2"/>
  <c r="M1139" i="2" s="1"/>
  <c r="I1139" i="2"/>
  <c r="H1139" i="2"/>
  <c r="K1139" i="2" s="1"/>
  <c r="L1138" i="2"/>
  <c r="M1138" i="2" s="1"/>
  <c r="P1138" i="2" s="1"/>
  <c r="Q1138" i="2" s="1"/>
  <c r="I1138" i="2"/>
  <c r="H1138" i="2"/>
  <c r="K1138" i="2" s="1"/>
  <c r="L1137" i="2"/>
  <c r="K1137" i="2"/>
  <c r="I1137" i="2"/>
  <c r="H1137" i="2"/>
  <c r="M1136" i="2"/>
  <c r="L1136" i="2"/>
  <c r="K1136" i="2"/>
  <c r="I1136" i="2"/>
  <c r="H1136" i="2"/>
  <c r="P1135" i="2"/>
  <c r="Q1135" i="2" s="1"/>
  <c r="L1135" i="2"/>
  <c r="M1135" i="2" s="1"/>
  <c r="I1135" i="2"/>
  <c r="H1135" i="2"/>
  <c r="K1135" i="2" s="1"/>
  <c r="Q1134" i="2"/>
  <c r="P1134" i="2"/>
  <c r="R1134" i="2" s="1"/>
  <c r="S1134" i="2" s="1"/>
  <c r="T1134" i="2" s="1"/>
  <c r="L1134" i="2"/>
  <c r="M1134" i="2" s="1"/>
  <c r="I1134" i="2"/>
  <c r="H1134" i="2"/>
  <c r="K1134" i="2" s="1"/>
  <c r="L1133" i="2"/>
  <c r="K1133" i="2"/>
  <c r="I1133" i="2"/>
  <c r="H1133" i="2"/>
  <c r="M1132" i="2"/>
  <c r="L1132" i="2"/>
  <c r="K1132" i="2"/>
  <c r="I1132" i="2"/>
  <c r="H1132" i="2"/>
  <c r="P1131" i="2"/>
  <c r="Q1131" i="2" s="1"/>
  <c r="L1131" i="2"/>
  <c r="M1131" i="2" s="1"/>
  <c r="I1131" i="2"/>
  <c r="H1131" i="2"/>
  <c r="K1131" i="2" s="1"/>
  <c r="P1130" i="2"/>
  <c r="Q1130" i="2" s="1"/>
  <c r="L1130" i="2"/>
  <c r="M1130" i="2" s="1"/>
  <c r="K1130" i="2"/>
  <c r="I1130" i="2"/>
  <c r="H1130" i="2"/>
  <c r="M1129" i="2"/>
  <c r="L1129" i="2"/>
  <c r="K1129" i="2"/>
  <c r="I1129" i="2"/>
  <c r="H1129" i="2"/>
  <c r="L1128" i="2"/>
  <c r="M1128" i="2" s="1"/>
  <c r="K1128" i="2"/>
  <c r="I1128" i="2"/>
  <c r="H1128" i="2"/>
  <c r="M1127" i="2"/>
  <c r="L1127" i="2"/>
  <c r="I1127" i="2"/>
  <c r="H1127" i="2"/>
  <c r="K1127" i="2" s="1"/>
  <c r="P1126" i="2"/>
  <c r="Q1126" i="2" s="1"/>
  <c r="L1126" i="2"/>
  <c r="M1126" i="2" s="1"/>
  <c r="K1126" i="2"/>
  <c r="I1126" i="2"/>
  <c r="H1126" i="2"/>
  <c r="M1125" i="2"/>
  <c r="L1125" i="2"/>
  <c r="I1125" i="2"/>
  <c r="H1125" i="2"/>
  <c r="K1125" i="2" s="1"/>
  <c r="L1124" i="2"/>
  <c r="K1124" i="2"/>
  <c r="I1124" i="2"/>
  <c r="H1124" i="2"/>
  <c r="M1123" i="2"/>
  <c r="L1123" i="2"/>
  <c r="I1123" i="2"/>
  <c r="H1123" i="2"/>
  <c r="K1123" i="2" s="1"/>
  <c r="L1122" i="2"/>
  <c r="M1122" i="2" s="1"/>
  <c r="K1122" i="2"/>
  <c r="I1122" i="2"/>
  <c r="H1122" i="2"/>
  <c r="M1121" i="2"/>
  <c r="L1121" i="2"/>
  <c r="I1121" i="2"/>
  <c r="H1121" i="2"/>
  <c r="K1121" i="2" s="1"/>
  <c r="L1120" i="2"/>
  <c r="K1120" i="2"/>
  <c r="I1120" i="2"/>
  <c r="H1120" i="2"/>
  <c r="M1119" i="2"/>
  <c r="L1119" i="2"/>
  <c r="I1119" i="2"/>
  <c r="H1119" i="2"/>
  <c r="K1119" i="2" s="1"/>
  <c r="L1118" i="2"/>
  <c r="K1118" i="2"/>
  <c r="I1118" i="2"/>
  <c r="H1118" i="2"/>
  <c r="M1117" i="2"/>
  <c r="L1117" i="2"/>
  <c r="I1117" i="2"/>
  <c r="H1117" i="2"/>
  <c r="K1117" i="2" s="1"/>
  <c r="L1116" i="2"/>
  <c r="K1116" i="2"/>
  <c r="I1116" i="2"/>
  <c r="H1116" i="2"/>
  <c r="M1115" i="2"/>
  <c r="L1115" i="2"/>
  <c r="I1115" i="2"/>
  <c r="H1115" i="2"/>
  <c r="K1115" i="2" s="1"/>
  <c r="L1114" i="2"/>
  <c r="K1114" i="2"/>
  <c r="I1114" i="2"/>
  <c r="H1114" i="2"/>
  <c r="M1113" i="2"/>
  <c r="L1113" i="2"/>
  <c r="I1113" i="2"/>
  <c r="H1113" i="2"/>
  <c r="K1113" i="2" s="1"/>
  <c r="P1112" i="2"/>
  <c r="Q1112" i="2" s="1"/>
  <c r="L1112" i="2"/>
  <c r="M1112" i="2" s="1"/>
  <c r="I1112" i="2"/>
  <c r="H1112" i="2"/>
  <c r="K1112" i="2" s="1"/>
  <c r="L1111" i="2"/>
  <c r="I1111" i="2"/>
  <c r="H1111" i="2"/>
  <c r="K1111" i="2" s="1"/>
  <c r="L1110" i="2"/>
  <c r="K1110" i="2"/>
  <c r="I1110" i="2"/>
  <c r="H1110" i="2"/>
  <c r="P1109" i="2"/>
  <c r="M1109" i="2"/>
  <c r="L1109" i="2"/>
  <c r="I1109" i="2"/>
  <c r="H1109" i="2"/>
  <c r="K1109" i="2" s="1"/>
  <c r="L1108" i="2"/>
  <c r="M1108" i="2" s="1"/>
  <c r="P1108" i="2" s="1"/>
  <c r="Q1108" i="2" s="1"/>
  <c r="I1108" i="2"/>
  <c r="H1108" i="2"/>
  <c r="K1108" i="2" s="1"/>
  <c r="M1107" i="2"/>
  <c r="L1107" i="2"/>
  <c r="K1107" i="2"/>
  <c r="I1107" i="2"/>
  <c r="H1107" i="2"/>
  <c r="M1106" i="2"/>
  <c r="L1106" i="2"/>
  <c r="K1106" i="2"/>
  <c r="I1106" i="2"/>
  <c r="H1106" i="2"/>
  <c r="M1105" i="2"/>
  <c r="L1105" i="2"/>
  <c r="I1105" i="2"/>
  <c r="H1105" i="2"/>
  <c r="K1105" i="2" s="1"/>
  <c r="P1104" i="2"/>
  <c r="Q1104" i="2" s="1"/>
  <c r="M1104" i="2"/>
  <c r="L1104" i="2"/>
  <c r="I1104" i="2"/>
  <c r="H1104" i="2"/>
  <c r="K1104" i="2" s="1"/>
  <c r="M1103" i="2"/>
  <c r="L1103" i="2"/>
  <c r="K1103" i="2"/>
  <c r="I1103" i="2"/>
  <c r="H1103" i="2"/>
  <c r="L1102" i="2"/>
  <c r="K1102" i="2"/>
  <c r="I1102" i="2"/>
  <c r="H1102" i="2"/>
  <c r="M1101" i="2"/>
  <c r="L1101" i="2"/>
  <c r="I1101" i="2"/>
  <c r="H1101" i="2"/>
  <c r="K1101" i="2" s="1"/>
  <c r="P1100" i="2"/>
  <c r="Q1100" i="2" s="1"/>
  <c r="M1100" i="2"/>
  <c r="L1100" i="2"/>
  <c r="K1100" i="2"/>
  <c r="I1100" i="2"/>
  <c r="H1100" i="2"/>
  <c r="M1099" i="2"/>
  <c r="L1099" i="2"/>
  <c r="K1099" i="2"/>
  <c r="I1099" i="2"/>
  <c r="H1099" i="2"/>
  <c r="M1098" i="2"/>
  <c r="L1098" i="2"/>
  <c r="K1098" i="2"/>
  <c r="I1098" i="2"/>
  <c r="H1098" i="2"/>
  <c r="M1097" i="2"/>
  <c r="L1097" i="2"/>
  <c r="I1097" i="2"/>
  <c r="H1097" i="2"/>
  <c r="K1097" i="2" s="1"/>
  <c r="M1096" i="2"/>
  <c r="L1096" i="2"/>
  <c r="I1096" i="2"/>
  <c r="H1096" i="2"/>
  <c r="K1096" i="2" s="1"/>
  <c r="M1095" i="2"/>
  <c r="L1095" i="2"/>
  <c r="I1095" i="2"/>
  <c r="H1095" i="2"/>
  <c r="K1095" i="2" s="1"/>
  <c r="M1094" i="2"/>
  <c r="L1094" i="2"/>
  <c r="K1094" i="2"/>
  <c r="I1094" i="2"/>
  <c r="H1094" i="2"/>
  <c r="R1093" i="2"/>
  <c r="S1093" i="2" s="1"/>
  <c r="T1093" i="2" s="1"/>
  <c r="Q1093" i="2"/>
  <c r="P1093" i="2"/>
  <c r="M1093" i="2"/>
  <c r="L1093" i="2"/>
  <c r="K1093" i="2"/>
  <c r="I1093" i="2"/>
  <c r="H1093" i="2"/>
  <c r="L1092" i="2"/>
  <c r="I1092" i="2"/>
  <c r="H1092" i="2"/>
  <c r="K1092" i="2" s="1"/>
  <c r="L1091" i="2"/>
  <c r="K1091" i="2"/>
  <c r="I1091" i="2"/>
  <c r="H1091" i="2"/>
  <c r="L1090" i="2"/>
  <c r="K1090" i="2"/>
  <c r="I1090" i="2"/>
  <c r="H1090" i="2"/>
  <c r="P1089" i="2"/>
  <c r="R1089" i="2" s="1"/>
  <c r="M1089" i="2"/>
  <c r="L1089" i="2"/>
  <c r="I1089" i="2"/>
  <c r="H1089" i="2"/>
  <c r="K1089" i="2" s="1"/>
  <c r="P1088" i="2"/>
  <c r="Q1088" i="2" s="1"/>
  <c r="L1088" i="2"/>
  <c r="M1088" i="2" s="1"/>
  <c r="I1088" i="2"/>
  <c r="H1088" i="2"/>
  <c r="K1088" i="2" s="1"/>
  <c r="L1087" i="2"/>
  <c r="K1087" i="2"/>
  <c r="I1087" i="2"/>
  <c r="H1087" i="2"/>
  <c r="L1086" i="2"/>
  <c r="K1086" i="2"/>
  <c r="I1086" i="2"/>
  <c r="H1086" i="2"/>
  <c r="P1085" i="2"/>
  <c r="R1085" i="2" s="1"/>
  <c r="M1085" i="2"/>
  <c r="L1085" i="2"/>
  <c r="I1085" i="2"/>
  <c r="H1085" i="2"/>
  <c r="K1085" i="2" s="1"/>
  <c r="L1084" i="2"/>
  <c r="M1084" i="2" s="1"/>
  <c r="I1084" i="2"/>
  <c r="H1084" i="2"/>
  <c r="K1084" i="2" s="1"/>
  <c r="L1083" i="2"/>
  <c r="K1083" i="2"/>
  <c r="I1083" i="2"/>
  <c r="H1083" i="2"/>
  <c r="L1082" i="2"/>
  <c r="K1082" i="2"/>
  <c r="I1082" i="2"/>
  <c r="H1082" i="2"/>
  <c r="P1081" i="2"/>
  <c r="R1081" i="2" s="1"/>
  <c r="M1081" i="2"/>
  <c r="L1081" i="2"/>
  <c r="I1081" i="2"/>
  <c r="H1081" i="2"/>
  <c r="K1081" i="2" s="1"/>
  <c r="P1080" i="2"/>
  <c r="Q1080" i="2" s="1"/>
  <c r="L1080" i="2"/>
  <c r="M1080" i="2" s="1"/>
  <c r="I1080" i="2"/>
  <c r="H1080" i="2"/>
  <c r="K1080" i="2" s="1"/>
  <c r="L1079" i="2"/>
  <c r="K1079" i="2"/>
  <c r="I1079" i="2"/>
  <c r="H1079" i="2"/>
  <c r="L1078" i="2"/>
  <c r="K1078" i="2"/>
  <c r="I1078" i="2"/>
  <c r="H1078" i="2"/>
  <c r="P1077" i="2"/>
  <c r="R1077" i="2" s="1"/>
  <c r="M1077" i="2"/>
  <c r="L1077" i="2"/>
  <c r="I1077" i="2"/>
  <c r="H1077" i="2"/>
  <c r="K1077" i="2" s="1"/>
  <c r="L1076" i="2"/>
  <c r="M1076" i="2" s="1"/>
  <c r="I1076" i="2"/>
  <c r="H1076" i="2"/>
  <c r="K1076" i="2" s="1"/>
  <c r="L1075" i="2"/>
  <c r="K1075" i="2"/>
  <c r="I1075" i="2"/>
  <c r="H1075" i="2"/>
  <c r="L1074" i="2"/>
  <c r="K1074" i="2"/>
  <c r="I1074" i="2"/>
  <c r="H1074" i="2"/>
  <c r="R1073" i="2"/>
  <c r="S1073" i="2" s="1"/>
  <c r="T1073" i="2" s="1"/>
  <c r="P1073" i="2"/>
  <c r="Q1073" i="2" s="1"/>
  <c r="M1073" i="2"/>
  <c r="L1073" i="2"/>
  <c r="I1073" i="2"/>
  <c r="H1073" i="2"/>
  <c r="K1073" i="2" s="1"/>
  <c r="L1072" i="2"/>
  <c r="I1072" i="2"/>
  <c r="H1072" i="2"/>
  <c r="K1072" i="2" s="1"/>
  <c r="L1071" i="2"/>
  <c r="K1071" i="2"/>
  <c r="I1071" i="2"/>
  <c r="H1071" i="2"/>
  <c r="L1070" i="2"/>
  <c r="K1070" i="2"/>
  <c r="I1070" i="2"/>
  <c r="H1070" i="2"/>
  <c r="P1069" i="2"/>
  <c r="Q1069" i="2" s="1"/>
  <c r="M1069" i="2"/>
  <c r="L1069" i="2"/>
  <c r="I1069" i="2"/>
  <c r="H1069" i="2"/>
  <c r="K1069" i="2" s="1"/>
  <c r="L1068" i="2"/>
  <c r="M1068" i="2" s="1"/>
  <c r="I1068" i="2"/>
  <c r="H1068" i="2"/>
  <c r="K1068" i="2" s="1"/>
  <c r="L1067" i="2"/>
  <c r="M1067" i="2" s="1"/>
  <c r="K1067" i="2"/>
  <c r="I1067" i="2"/>
  <c r="H1067" i="2"/>
  <c r="M1066" i="2"/>
  <c r="L1066" i="2"/>
  <c r="K1066" i="2"/>
  <c r="I1066" i="2"/>
  <c r="H1066" i="2"/>
  <c r="L1065" i="2"/>
  <c r="I1065" i="2"/>
  <c r="H1065" i="2"/>
  <c r="K1065" i="2" s="1"/>
  <c r="L1064" i="2"/>
  <c r="M1064" i="2" s="1"/>
  <c r="I1064" i="2"/>
  <c r="H1064" i="2"/>
  <c r="K1064" i="2" s="1"/>
  <c r="M1063" i="2"/>
  <c r="L1063" i="2"/>
  <c r="K1063" i="2"/>
  <c r="I1063" i="2"/>
  <c r="H1063" i="2"/>
  <c r="M1062" i="2"/>
  <c r="P1062" i="2" s="1"/>
  <c r="L1062" i="2"/>
  <c r="K1062" i="2"/>
  <c r="I1062" i="2"/>
  <c r="H1062" i="2"/>
  <c r="L1061" i="2"/>
  <c r="M1061" i="2" s="1"/>
  <c r="I1061" i="2"/>
  <c r="H1061" i="2"/>
  <c r="K1061" i="2" s="1"/>
  <c r="P1060" i="2"/>
  <c r="L1060" i="2"/>
  <c r="M1060" i="2" s="1"/>
  <c r="K1060" i="2"/>
  <c r="I1060" i="2"/>
  <c r="H1060" i="2"/>
  <c r="M1059" i="2"/>
  <c r="L1059" i="2"/>
  <c r="K1059" i="2"/>
  <c r="I1059" i="2"/>
  <c r="H1059" i="2"/>
  <c r="L1058" i="2"/>
  <c r="K1058" i="2"/>
  <c r="I1058" i="2"/>
  <c r="H1058" i="2"/>
  <c r="L1057" i="2"/>
  <c r="M1057" i="2" s="1"/>
  <c r="I1057" i="2"/>
  <c r="H1057" i="2"/>
  <c r="K1057" i="2" s="1"/>
  <c r="L1056" i="2"/>
  <c r="M1056" i="2" s="1"/>
  <c r="I1056" i="2"/>
  <c r="H1056" i="2"/>
  <c r="K1056" i="2" s="1"/>
  <c r="L1055" i="2"/>
  <c r="I1055" i="2"/>
  <c r="H1055" i="2"/>
  <c r="K1055" i="2" s="1"/>
  <c r="L1054" i="2"/>
  <c r="K1054" i="2"/>
  <c r="I1054" i="2"/>
  <c r="H1054" i="2"/>
  <c r="L1053" i="2"/>
  <c r="I1053" i="2"/>
  <c r="H1053" i="2"/>
  <c r="K1053" i="2" s="1"/>
  <c r="P1052" i="2"/>
  <c r="Q1052" i="2" s="1"/>
  <c r="L1052" i="2"/>
  <c r="M1052" i="2" s="1"/>
  <c r="I1052" i="2"/>
  <c r="H1052" i="2"/>
  <c r="K1052" i="2" s="1"/>
  <c r="L1051" i="2"/>
  <c r="I1051" i="2"/>
  <c r="H1051" i="2"/>
  <c r="K1051" i="2" s="1"/>
  <c r="L1050" i="2"/>
  <c r="K1050" i="2"/>
  <c r="I1050" i="2"/>
  <c r="H1050" i="2"/>
  <c r="L1049" i="2"/>
  <c r="I1049" i="2"/>
  <c r="H1049" i="2"/>
  <c r="K1049" i="2" s="1"/>
  <c r="L1048" i="2"/>
  <c r="I1048" i="2"/>
  <c r="H1048" i="2"/>
  <c r="K1048" i="2" s="1"/>
  <c r="L1047" i="2"/>
  <c r="I1047" i="2"/>
  <c r="H1047" i="2"/>
  <c r="K1047" i="2" s="1"/>
  <c r="L1046" i="2"/>
  <c r="K1046" i="2"/>
  <c r="I1046" i="2"/>
  <c r="H1046" i="2"/>
  <c r="L1045" i="2"/>
  <c r="I1045" i="2"/>
  <c r="H1045" i="2"/>
  <c r="K1045" i="2" s="1"/>
  <c r="L1044" i="2"/>
  <c r="I1044" i="2"/>
  <c r="H1044" i="2"/>
  <c r="K1044" i="2" s="1"/>
  <c r="L1043" i="2"/>
  <c r="I1043" i="2"/>
  <c r="H1043" i="2"/>
  <c r="K1043" i="2" s="1"/>
  <c r="L1042" i="2"/>
  <c r="K1042" i="2"/>
  <c r="I1042" i="2"/>
  <c r="H1042" i="2"/>
  <c r="P1041" i="2"/>
  <c r="Q1041" i="2" s="1"/>
  <c r="M1041" i="2"/>
  <c r="L1041" i="2"/>
  <c r="I1041" i="2"/>
  <c r="H1041" i="2"/>
  <c r="K1041" i="2" s="1"/>
  <c r="L1040" i="2"/>
  <c r="I1040" i="2"/>
  <c r="H1040" i="2"/>
  <c r="K1040" i="2" s="1"/>
  <c r="L1039" i="2"/>
  <c r="M1039" i="2" s="1"/>
  <c r="I1039" i="2"/>
  <c r="H1039" i="2"/>
  <c r="K1039" i="2" s="1"/>
  <c r="L1038" i="2"/>
  <c r="K1038" i="2"/>
  <c r="I1038" i="2"/>
  <c r="H1038" i="2"/>
  <c r="P1037" i="2"/>
  <c r="Q1037" i="2" s="1"/>
  <c r="M1037" i="2"/>
  <c r="L1037" i="2"/>
  <c r="I1037" i="2"/>
  <c r="H1037" i="2"/>
  <c r="K1037" i="2" s="1"/>
  <c r="L1036" i="2"/>
  <c r="I1036" i="2"/>
  <c r="H1036" i="2"/>
  <c r="K1036" i="2" s="1"/>
  <c r="L1035" i="2"/>
  <c r="M1035" i="2" s="1"/>
  <c r="P1035" i="2" s="1"/>
  <c r="Q1035" i="2" s="1"/>
  <c r="I1035" i="2"/>
  <c r="H1035" i="2"/>
  <c r="K1035" i="2" s="1"/>
  <c r="L1034" i="2"/>
  <c r="K1034" i="2"/>
  <c r="I1034" i="2"/>
  <c r="H1034" i="2"/>
  <c r="M1033" i="2"/>
  <c r="L1033" i="2"/>
  <c r="I1033" i="2"/>
  <c r="H1033" i="2"/>
  <c r="K1033" i="2" s="1"/>
  <c r="P1032" i="2"/>
  <c r="Q1032" i="2" s="1"/>
  <c r="L1032" i="2"/>
  <c r="M1032" i="2" s="1"/>
  <c r="K1032" i="2"/>
  <c r="I1032" i="2"/>
  <c r="H1032" i="2"/>
  <c r="M1031" i="2"/>
  <c r="L1031" i="2"/>
  <c r="I1031" i="2"/>
  <c r="H1031" i="2"/>
  <c r="K1031" i="2" s="1"/>
  <c r="T1030" i="2"/>
  <c r="P1030" i="2"/>
  <c r="Q1030" i="2" s="1"/>
  <c r="M1030" i="2"/>
  <c r="R1030" i="2" s="1"/>
  <c r="S1030" i="2" s="1"/>
  <c r="L1030" i="2"/>
  <c r="K1030" i="2"/>
  <c r="I1030" i="2"/>
  <c r="H1030" i="2"/>
  <c r="L1029" i="2"/>
  <c r="I1029" i="2"/>
  <c r="H1029" i="2"/>
  <c r="K1029" i="2" s="1"/>
  <c r="P1028" i="2"/>
  <c r="Q1028" i="2" s="1"/>
  <c r="L1028" i="2"/>
  <c r="M1028" i="2" s="1"/>
  <c r="K1028" i="2"/>
  <c r="I1028" i="2"/>
  <c r="H1028" i="2"/>
  <c r="M1027" i="2"/>
  <c r="L1027" i="2"/>
  <c r="I1027" i="2"/>
  <c r="H1027" i="2"/>
  <c r="K1027" i="2" s="1"/>
  <c r="P1026" i="2"/>
  <c r="Q1026" i="2" s="1"/>
  <c r="M1026" i="2"/>
  <c r="R1026" i="2" s="1"/>
  <c r="S1026" i="2" s="1"/>
  <c r="T1026" i="2" s="1"/>
  <c r="L1026" i="2"/>
  <c r="K1026" i="2"/>
  <c r="I1026" i="2"/>
  <c r="H1026" i="2"/>
  <c r="L1025" i="2"/>
  <c r="K1025" i="2"/>
  <c r="I1025" i="2"/>
  <c r="H1025" i="2"/>
  <c r="L1024" i="2"/>
  <c r="I1024" i="2"/>
  <c r="H1024" i="2"/>
  <c r="K1024" i="2" s="1"/>
  <c r="L1023" i="2"/>
  <c r="K1023" i="2"/>
  <c r="I1023" i="2"/>
  <c r="H1023" i="2"/>
  <c r="L1022" i="2"/>
  <c r="I1022" i="2"/>
  <c r="H1022" i="2"/>
  <c r="K1022" i="2" s="1"/>
  <c r="L1021" i="2"/>
  <c r="M1021" i="2" s="1"/>
  <c r="K1021" i="2"/>
  <c r="I1021" i="2"/>
  <c r="H1021" i="2"/>
  <c r="L1020" i="2"/>
  <c r="M1020" i="2" s="1"/>
  <c r="I1020" i="2"/>
  <c r="H1020" i="2"/>
  <c r="K1020" i="2" s="1"/>
  <c r="L1019" i="2"/>
  <c r="K1019" i="2"/>
  <c r="I1019" i="2"/>
  <c r="H1019" i="2"/>
  <c r="M1018" i="2"/>
  <c r="L1018" i="2"/>
  <c r="I1018" i="2"/>
  <c r="H1018" i="2"/>
  <c r="K1018" i="2" s="1"/>
  <c r="L1017" i="2"/>
  <c r="M1017" i="2" s="1"/>
  <c r="K1017" i="2"/>
  <c r="I1017" i="2"/>
  <c r="H1017" i="2"/>
  <c r="P1016" i="2"/>
  <c r="Q1016" i="2" s="1"/>
  <c r="L1016" i="2"/>
  <c r="M1016" i="2" s="1"/>
  <c r="I1016" i="2"/>
  <c r="H1016" i="2"/>
  <c r="K1016" i="2" s="1"/>
  <c r="L1015" i="2"/>
  <c r="K1015" i="2"/>
  <c r="I1015" i="2"/>
  <c r="H1015" i="2"/>
  <c r="L1014" i="2"/>
  <c r="I1014" i="2"/>
  <c r="H1014" i="2"/>
  <c r="K1014" i="2" s="1"/>
  <c r="L1013" i="2"/>
  <c r="K1013" i="2"/>
  <c r="I1013" i="2"/>
  <c r="H1013" i="2"/>
  <c r="L1012" i="2"/>
  <c r="M1012" i="2" s="1"/>
  <c r="I1012" i="2"/>
  <c r="H1012" i="2"/>
  <c r="K1012" i="2" s="1"/>
  <c r="L1011" i="2"/>
  <c r="K1011" i="2"/>
  <c r="I1011" i="2"/>
  <c r="H1011" i="2"/>
  <c r="M1010" i="2"/>
  <c r="L1010" i="2"/>
  <c r="I1010" i="2"/>
  <c r="H1010" i="2"/>
  <c r="K1010" i="2" s="1"/>
  <c r="L1009" i="2"/>
  <c r="K1009" i="2"/>
  <c r="I1009" i="2"/>
  <c r="H1009" i="2"/>
  <c r="P1008" i="2"/>
  <c r="Q1008" i="2" s="1"/>
  <c r="L1008" i="2"/>
  <c r="M1008" i="2" s="1"/>
  <c r="I1008" i="2"/>
  <c r="H1008" i="2"/>
  <c r="K1008" i="2" s="1"/>
  <c r="L1007" i="2"/>
  <c r="K1007" i="2"/>
  <c r="I1007" i="2"/>
  <c r="H1007" i="2"/>
  <c r="L1006" i="2"/>
  <c r="I1006" i="2"/>
  <c r="H1006" i="2"/>
  <c r="K1006" i="2" s="1"/>
  <c r="L1005" i="2"/>
  <c r="K1005" i="2"/>
  <c r="I1005" i="2"/>
  <c r="H1005" i="2"/>
  <c r="L1004" i="2"/>
  <c r="M1004" i="2" s="1"/>
  <c r="I1004" i="2"/>
  <c r="H1004" i="2"/>
  <c r="K1004" i="2" s="1"/>
  <c r="L1003" i="2"/>
  <c r="K1003" i="2"/>
  <c r="I1003" i="2"/>
  <c r="H1003" i="2"/>
  <c r="M1002" i="2"/>
  <c r="L1002" i="2"/>
  <c r="I1002" i="2"/>
  <c r="H1002" i="2"/>
  <c r="K1002" i="2" s="1"/>
  <c r="M1001" i="2"/>
  <c r="P1001" i="2" s="1"/>
  <c r="L1001" i="2"/>
  <c r="K1001" i="2"/>
  <c r="I1001" i="2"/>
  <c r="H1001" i="2"/>
  <c r="L1000" i="2"/>
  <c r="M1000" i="2" s="1"/>
  <c r="I1000" i="2"/>
  <c r="H1000" i="2"/>
  <c r="K1000" i="2" s="1"/>
  <c r="L999" i="2"/>
  <c r="K999" i="2"/>
  <c r="I999" i="2"/>
  <c r="H999" i="2"/>
  <c r="L998" i="2"/>
  <c r="M998" i="2" s="1"/>
  <c r="I998" i="2"/>
  <c r="H998" i="2"/>
  <c r="K998" i="2" s="1"/>
  <c r="P997" i="2"/>
  <c r="Q997" i="2" s="1"/>
  <c r="L997" i="2"/>
  <c r="M997" i="2" s="1"/>
  <c r="I997" i="2"/>
  <c r="H997" i="2"/>
  <c r="K997" i="2" s="1"/>
  <c r="L996" i="2"/>
  <c r="I996" i="2"/>
  <c r="H996" i="2"/>
  <c r="K996" i="2" s="1"/>
  <c r="L995" i="2"/>
  <c r="K995" i="2"/>
  <c r="I995" i="2"/>
  <c r="H995" i="2"/>
  <c r="L994" i="2"/>
  <c r="M994" i="2" s="1"/>
  <c r="I994" i="2"/>
  <c r="H994" i="2"/>
  <c r="K994" i="2" s="1"/>
  <c r="L993" i="2"/>
  <c r="I993" i="2"/>
  <c r="H993" i="2"/>
  <c r="K993" i="2" s="1"/>
  <c r="L992" i="2"/>
  <c r="I992" i="2"/>
  <c r="H992" i="2"/>
  <c r="K992" i="2" s="1"/>
  <c r="L991" i="2"/>
  <c r="K991" i="2"/>
  <c r="I991" i="2"/>
  <c r="H991" i="2"/>
  <c r="L990" i="2"/>
  <c r="I990" i="2"/>
  <c r="H990" i="2"/>
  <c r="K990" i="2" s="1"/>
  <c r="L989" i="2"/>
  <c r="I989" i="2"/>
  <c r="H989" i="2"/>
  <c r="K989" i="2" s="1"/>
  <c r="L988" i="2"/>
  <c r="I988" i="2"/>
  <c r="H988" i="2"/>
  <c r="K988" i="2" s="1"/>
  <c r="L987" i="2"/>
  <c r="K987" i="2"/>
  <c r="I987" i="2"/>
  <c r="H987" i="2"/>
  <c r="L986" i="2"/>
  <c r="I986" i="2"/>
  <c r="H986" i="2"/>
  <c r="K986" i="2" s="1"/>
  <c r="L985" i="2"/>
  <c r="I985" i="2"/>
  <c r="H985" i="2"/>
  <c r="K985" i="2" s="1"/>
  <c r="L984" i="2"/>
  <c r="I984" i="2"/>
  <c r="H984" i="2"/>
  <c r="K984" i="2" s="1"/>
  <c r="L983" i="2"/>
  <c r="K983" i="2"/>
  <c r="I983" i="2"/>
  <c r="H983" i="2"/>
  <c r="L982" i="2"/>
  <c r="I982" i="2"/>
  <c r="H982" i="2"/>
  <c r="K982" i="2" s="1"/>
  <c r="L981" i="2"/>
  <c r="I981" i="2"/>
  <c r="H981" i="2"/>
  <c r="K981" i="2" s="1"/>
  <c r="L980" i="2"/>
  <c r="M980" i="2" s="1"/>
  <c r="I980" i="2"/>
  <c r="H980" i="2"/>
  <c r="K980" i="2" s="1"/>
  <c r="L979" i="2"/>
  <c r="K979" i="2"/>
  <c r="I979" i="2"/>
  <c r="H979" i="2"/>
  <c r="L978" i="2"/>
  <c r="I978" i="2"/>
  <c r="H978" i="2"/>
  <c r="K978" i="2" s="1"/>
  <c r="L977" i="2"/>
  <c r="I977" i="2"/>
  <c r="H977" i="2"/>
  <c r="K977" i="2" s="1"/>
  <c r="L976" i="2"/>
  <c r="M976" i="2" s="1"/>
  <c r="I976" i="2"/>
  <c r="H976" i="2"/>
  <c r="K976" i="2" s="1"/>
  <c r="L975" i="2"/>
  <c r="K975" i="2"/>
  <c r="I975" i="2"/>
  <c r="H975" i="2"/>
  <c r="L974" i="2"/>
  <c r="I974" i="2"/>
  <c r="H974" i="2"/>
  <c r="K974" i="2" s="1"/>
  <c r="L973" i="2"/>
  <c r="I973" i="2"/>
  <c r="H973" i="2"/>
  <c r="K973" i="2" s="1"/>
  <c r="L972" i="2"/>
  <c r="M972" i="2" s="1"/>
  <c r="P972" i="2" s="1"/>
  <c r="Q972" i="2" s="1"/>
  <c r="K972" i="2"/>
  <c r="I972" i="2"/>
  <c r="H972" i="2"/>
  <c r="S971" i="2"/>
  <c r="T971" i="2" s="1"/>
  <c r="P971" i="2"/>
  <c r="Q971" i="2" s="1"/>
  <c r="M971" i="2"/>
  <c r="R971" i="2" s="1"/>
  <c r="L971" i="2"/>
  <c r="K971" i="2"/>
  <c r="I971" i="2"/>
  <c r="H971" i="2"/>
  <c r="M970" i="2"/>
  <c r="L970" i="2"/>
  <c r="I970" i="2"/>
  <c r="H970" i="2"/>
  <c r="K970" i="2" s="1"/>
  <c r="Q969" i="2"/>
  <c r="P969" i="2"/>
  <c r="L969" i="2"/>
  <c r="M969" i="2" s="1"/>
  <c r="K969" i="2"/>
  <c r="I969" i="2"/>
  <c r="H969" i="2"/>
  <c r="M968" i="2"/>
  <c r="L968" i="2"/>
  <c r="K968" i="2"/>
  <c r="I968" i="2"/>
  <c r="H968" i="2"/>
  <c r="L967" i="2"/>
  <c r="K967" i="2"/>
  <c r="I967" i="2"/>
  <c r="H967" i="2"/>
  <c r="M966" i="2"/>
  <c r="L966" i="2"/>
  <c r="K966" i="2"/>
  <c r="I966" i="2"/>
  <c r="H966" i="2"/>
  <c r="L965" i="2"/>
  <c r="M965" i="2" s="1"/>
  <c r="K965" i="2"/>
  <c r="I965" i="2"/>
  <c r="H965" i="2"/>
  <c r="M964" i="2"/>
  <c r="L964" i="2"/>
  <c r="I964" i="2"/>
  <c r="H964" i="2"/>
  <c r="K964" i="2" s="1"/>
  <c r="L963" i="2"/>
  <c r="K963" i="2"/>
  <c r="I963" i="2"/>
  <c r="H963" i="2"/>
  <c r="M962" i="2"/>
  <c r="L962" i="2"/>
  <c r="K962" i="2"/>
  <c r="I962" i="2"/>
  <c r="H962" i="2"/>
  <c r="P961" i="2"/>
  <c r="Q961" i="2" s="1"/>
  <c r="L961" i="2"/>
  <c r="M961" i="2" s="1"/>
  <c r="K961" i="2"/>
  <c r="I961" i="2"/>
  <c r="H961" i="2"/>
  <c r="M960" i="2"/>
  <c r="L960" i="2"/>
  <c r="I960" i="2"/>
  <c r="H960" i="2"/>
  <c r="K960" i="2" s="1"/>
  <c r="L959" i="2"/>
  <c r="K959" i="2"/>
  <c r="I959" i="2"/>
  <c r="H959" i="2"/>
  <c r="M958" i="2"/>
  <c r="L958" i="2"/>
  <c r="K958" i="2"/>
  <c r="I958" i="2"/>
  <c r="H958" i="2"/>
  <c r="L957" i="2"/>
  <c r="M957" i="2" s="1"/>
  <c r="K957" i="2"/>
  <c r="I957" i="2"/>
  <c r="H957" i="2"/>
  <c r="M956" i="2"/>
  <c r="L956" i="2"/>
  <c r="I956" i="2"/>
  <c r="H956" i="2"/>
  <c r="K956" i="2" s="1"/>
  <c r="L955" i="2"/>
  <c r="K955" i="2"/>
  <c r="I955" i="2"/>
  <c r="H955" i="2"/>
  <c r="M954" i="2"/>
  <c r="L954" i="2"/>
  <c r="K954" i="2"/>
  <c r="I954" i="2"/>
  <c r="H954" i="2"/>
  <c r="L953" i="2"/>
  <c r="K953" i="2"/>
  <c r="I953" i="2"/>
  <c r="H953" i="2"/>
  <c r="M952" i="2"/>
  <c r="L952" i="2"/>
  <c r="I952" i="2"/>
  <c r="H952" i="2"/>
  <c r="K952" i="2" s="1"/>
  <c r="P951" i="2"/>
  <c r="Q951" i="2" s="1"/>
  <c r="L951" i="2"/>
  <c r="M951" i="2" s="1"/>
  <c r="K951" i="2"/>
  <c r="I951" i="2"/>
  <c r="H951" i="2"/>
  <c r="R950" i="2"/>
  <c r="S950" i="2" s="1"/>
  <c r="T950" i="2" s="1"/>
  <c r="Q950" i="2"/>
  <c r="P950" i="2"/>
  <c r="M950" i="2"/>
  <c r="L950" i="2"/>
  <c r="K950" i="2"/>
  <c r="I950" i="2"/>
  <c r="H950" i="2"/>
  <c r="M949" i="2"/>
  <c r="L949" i="2"/>
  <c r="K949" i="2"/>
  <c r="I949" i="2"/>
  <c r="H949" i="2"/>
  <c r="M948" i="2"/>
  <c r="L948" i="2"/>
  <c r="I948" i="2"/>
  <c r="H948" i="2"/>
  <c r="K948" i="2" s="1"/>
  <c r="L947" i="2"/>
  <c r="M947" i="2" s="1"/>
  <c r="I947" i="2"/>
  <c r="H947" i="2"/>
  <c r="K947" i="2" s="1"/>
  <c r="P946" i="2"/>
  <c r="Q946" i="2" s="1"/>
  <c r="M946" i="2"/>
  <c r="L946" i="2"/>
  <c r="I946" i="2"/>
  <c r="H946" i="2"/>
  <c r="K946" i="2" s="1"/>
  <c r="L945" i="2"/>
  <c r="K945" i="2"/>
  <c r="I945" i="2"/>
  <c r="H945" i="2"/>
  <c r="L944" i="2"/>
  <c r="I944" i="2"/>
  <c r="H944" i="2"/>
  <c r="K944" i="2" s="1"/>
  <c r="Q943" i="2"/>
  <c r="P943" i="2"/>
  <c r="L943" i="2"/>
  <c r="M943" i="2" s="1"/>
  <c r="K943" i="2"/>
  <c r="I943" i="2"/>
  <c r="H943" i="2"/>
  <c r="M942" i="2"/>
  <c r="P942" i="2" s="1"/>
  <c r="L942" i="2"/>
  <c r="K942" i="2"/>
  <c r="I942" i="2"/>
  <c r="H942" i="2"/>
  <c r="M941" i="2"/>
  <c r="L941" i="2"/>
  <c r="K941" i="2"/>
  <c r="I941" i="2"/>
  <c r="H941" i="2"/>
  <c r="M940" i="2"/>
  <c r="L940" i="2"/>
  <c r="I940" i="2"/>
  <c r="H940" i="2"/>
  <c r="K940" i="2" s="1"/>
  <c r="L939" i="2"/>
  <c r="M939" i="2" s="1"/>
  <c r="I939" i="2"/>
  <c r="H939" i="2"/>
  <c r="K939" i="2" s="1"/>
  <c r="Q938" i="2"/>
  <c r="P938" i="2"/>
  <c r="M938" i="2"/>
  <c r="R938" i="2" s="1"/>
  <c r="S938" i="2" s="1"/>
  <c r="T938" i="2" s="1"/>
  <c r="L938" i="2"/>
  <c r="K938" i="2"/>
  <c r="I938" i="2"/>
  <c r="H938" i="2"/>
  <c r="M937" i="2"/>
  <c r="L937" i="2"/>
  <c r="K937" i="2"/>
  <c r="I937" i="2"/>
  <c r="H937" i="2"/>
  <c r="M936" i="2"/>
  <c r="L936" i="2"/>
  <c r="I936" i="2"/>
  <c r="H936" i="2"/>
  <c r="K936" i="2" s="1"/>
  <c r="L935" i="2"/>
  <c r="M935" i="2" s="1"/>
  <c r="I935" i="2"/>
  <c r="H935" i="2"/>
  <c r="K935" i="2" s="1"/>
  <c r="P934" i="2"/>
  <c r="Q934" i="2" s="1"/>
  <c r="M934" i="2"/>
  <c r="R934" i="2" s="1"/>
  <c r="S934" i="2" s="1"/>
  <c r="T934" i="2" s="1"/>
  <c r="L934" i="2"/>
  <c r="K934" i="2"/>
  <c r="I934" i="2"/>
  <c r="H934" i="2"/>
  <c r="M933" i="2"/>
  <c r="L933" i="2"/>
  <c r="K933" i="2"/>
  <c r="I933" i="2"/>
  <c r="H933" i="2"/>
  <c r="L932" i="2"/>
  <c r="M932" i="2" s="1"/>
  <c r="I932" i="2"/>
  <c r="H932" i="2"/>
  <c r="K932" i="2" s="1"/>
  <c r="L931" i="2"/>
  <c r="M931" i="2" s="1"/>
  <c r="I931" i="2"/>
  <c r="H931" i="2"/>
  <c r="K931" i="2" s="1"/>
  <c r="P930" i="2"/>
  <c r="Q930" i="2" s="1"/>
  <c r="M930" i="2"/>
  <c r="R930" i="2" s="1"/>
  <c r="L930" i="2"/>
  <c r="K930" i="2"/>
  <c r="I930" i="2"/>
  <c r="H930" i="2"/>
  <c r="M929" i="2"/>
  <c r="L929" i="2"/>
  <c r="K929" i="2"/>
  <c r="I929" i="2"/>
  <c r="H929" i="2"/>
  <c r="L928" i="2"/>
  <c r="M928" i="2" s="1"/>
  <c r="I928" i="2"/>
  <c r="H928" i="2"/>
  <c r="K928" i="2" s="1"/>
  <c r="L927" i="2"/>
  <c r="M927" i="2" s="1"/>
  <c r="I927" i="2"/>
  <c r="H927" i="2"/>
  <c r="K927" i="2" s="1"/>
  <c r="P926" i="2"/>
  <c r="Q926" i="2" s="1"/>
  <c r="M926" i="2"/>
  <c r="R926" i="2" s="1"/>
  <c r="S926" i="2" s="1"/>
  <c r="T926" i="2" s="1"/>
  <c r="L926" i="2"/>
  <c r="K926" i="2"/>
  <c r="I926" i="2"/>
  <c r="H926" i="2"/>
  <c r="M925" i="2"/>
  <c r="L925" i="2"/>
  <c r="K925" i="2"/>
  <c r="I925" i="2"/>
  <c r="H925" i="2"/>
  <c r="L924" i="2"/>
  <c r="M924" i="2" s="1"/>
  <c r="I924" i="2"/>
  <c r="H924" i="2"/>
  <c r="K924" i="2" s="1"/>
  <c r="L923" i="2"/>
  <c r="M923" i="2" s="1"/>
  <c r="I923" i="2"/>
  <c r="H923" i="2"/>
  <c r="K923" i="2" s="1"/>
  <c r="P922" i="2"/>
  <c r="Q922" i="2" s="1"/>
  <c r="M922" i="2"/>
  <c r="R922" i="2" s="1"/>
  <c r="L922" i="2"/>
  <c r="K922" i="2"/>
  <c r="I922" i="2"/>
  <c r="H922" i="2"/>
  <c r="M921" i="2"/>
  <c r="L921" i="2"/>
  <c r="K921" i="2"/>
  <c r="I921" i="2"/>
  <c r="H921" i="2"/>
  <c r="L920" i="2"/>
  <c r="M920" i="2" s="1"/>
  <c r="I920" i="2"/>
  <c r="H920" i="2"/>
  <c r="K920" i="2" s="1"/>
  <c r="L919" i="2"/>
  <c r="M919" i="2" s="1"/>
  <c r="I919" i="2"/>
  <c r="H919" i="2"/>
  <c r="K919" i="2" s="1"/>
  <c r="P918" i="2"/>
  <c r="Q918" i="2" s="1"/>
  <c r="M918" i="2"/>
  <c r="R918" i="2" s="1"/>
  <c r="L918" i="2"/>
  <c r="K918" i="2"/>
  <c r="I918" i="2"/>
  <c r="H918" i="2"/>
  <c r="M917" i="2"/>
  <c r="L917" i="2"/>
  <c r="K917" i="2"/>
  <c r="I917" i="2"/>
  <c r="H917" i="2"/>
  <c r="L916" i="2"/>
  <c r="M916" i="2" s="1"/>
  <c r="I916" i="2"/>
  <c r="H916" i="2"/>
  <c r="K916" i="2" s="1"/>
  <c r="L915" i="2"/>
  <c r="M915" i="2" s="1"/>
  <c r="I915" i="2"/>
  <c r="H915" i="2"/>
  <c r="K915" i="2" s="1"/>
  <c r="L914" i="2"/>
  <c r="M914" i="2" s="1"/>
  <c r="K914" i="2"/>
  <c r="I914" i="2"/>
  <c r="H914" i="2"/>
  <c r="M913" i="2"/>
  <c r="L913" i="2"/>
  <c r="K913" i="2"/>
  <c r="I913" i="2"/>
  <c r="H913" i="2"/>
  <c r="L912" i="2"/>
  <c r="M912" i="2" s="1"/>
  <c r="I912" i="2"/>
  <c r="H912" i="2"/>
  <c r="K912" i="2" s="1"/>
  <c r="L911" i="2"/>
  <c r="M911" i="2" s="1"/>
  <c r="I911" i="2"/>
  <c r="H911" i="2"/>
  <c r="K911" i="2" s="1"/>
  <c r="P910" i="2"/>
  <c r="Q910" i="2" s="1"/>
  <c r="L910" i="2"/>
  <c r="M910" i="2" s="1"/>
  <c r="K910" i="2"/>
  <c r="I910" i="2"/>
  <c r="H910" i="2"/>
  <c r="P909" i="2"/>
  <c r="Q909" i="2" s="1"/>
  <c r="M909" i="2"/>
  <c r="R909" i="2" s="1"/>
  <c r="S909" i="2" s="1"/>
  <c r="T909" i="2" s="1"/>
  <c r="L909" i="2"/>
  <c r="K909" i="2"/>
  <c r="I909" i="2"/>
  <c r="H909" i="2"/>
  <c r="L908" i="2"/>
  <c r="I908" i="2"/>
  <c r="H908" i="2"/>
  <c r="K908" i="2" s="1"/>
  <c r="L907" i="2"/>
  <c r="M907" i="2" s="1"/>
  <c r="I907" i="2"/>
  <c r="H907" i="2"/>
  <c r="K907" i="2" s="1"/>
  <c r="L906" i="2"/>
  <c r="M906" i="2" s="1"/>
  <c r="I906" i="2"/>
  <c r="H906" i="2"/>
  <c r="K906" i="2" s="1"/>
  <c r="P905" i="2"/>
  <c r="Q905" i="2" s="1"/>
  <c r="M905" i="2"/>
  <c r="L905" i="2"/>
  <c r="K905" i="2"/>
  <c r="I905" i="2"/>
  <c r="H905" i="2"/>
  <c r="M904" i="2"/>
  <c r="L904" i="2"/>
  <c r="I904" i="2"/>
  <c r="H904" i="2"/>
  <c r="K904" i="2" s="1"/>
  <c r="L903" i="2"/>
  <c r="M903" i="2" s="1"/>
  <c r="I903" i="2"/>
  <c r="H903" i="2"/>
  <c r="K903" i="2" s="1"/>
  <c r="L902" i="2"/>
  <c r="M902" i="2" s="1"/>
  <c r="I902" i="2"/>
  <c r="H902" i="2"/>
  <c r="K902" i="2" s="1"/>
  <c r="M901" i="2"/>
  <c r="L901" i="2"/>
  <c r="K901" i="2"/>
  <c r="I901" i="2"/>
  <c r="H901" i="2"/>
  <c r="L900" i="2"/>
  <c r="I900" i="2"/>
  <c r="H900" i="2"/>
  <c r="K900" i="2" s="1"/>
  <c r="Q899" i="2"/>
  <c r="L899" i="2"/>
  <c r="M899" i="2" s="1"/>
  <c r="P899" i="2" s="1"/>
  <c r="R899" i="2" s="1"/>
  <c r="I899" i="2"/>
  <c r="H899" i="2"/>
  <c r="K899" i="2" s="1"/>
  <c r="L898" i="2"/>
  <c r="M898" i="2" s="1"/>
  <c r="K898" i="2"/>
  <c r="I898" i="2"/>
  <c r="H898" i="2"/>
  <c r="L897" i="2"/>
  <c r="K897" i="2"/>
  <c r="I897" i="2"/>
  <c r="H897" i="2"/>
  <c r="L896" i="2"/>
  <c r="I896" i="2"/>
  <c r="H896" i="2"/>
  <c r="K896" i="2" s="1"/>
  <c r="L895" i="2"/>
  <c r="M895" i="2" s="1"/>
  <c r="P895" i="2" s="1"/>
  <c r="R895" i="2" s="1"/>
  <c r="I895" i="2"/>
  <c r="H895" i="2"/>
  <c r="K895" i="2" s="1"/>
  <c r="L894" i="2"/>
  <c r="M894" i="2" s="1"/>
  <c r="K894" i="2"/>
  <c r="I894" i="2"/>
  <c r="H894" i="2"/>
  <c r="L893" i="2"/>
  <c r="K893" i="2"/>
  <c r="I893" i="2"/>
  <c r="H893" i="2"/>
  <c r="L892" i="2"/>
  <c r="I892" i="2"/>
  <c r="H892" i="2"/>
  <c r="K892" i="2" s="1"/>
  <c r="L891" i="2"/>
  <c r="I891" i="2"/>
  <c r="H891" i="2"/>
  <c r="K891" i="2" s="1"/>
  <c r="L890" i="2"/>
  <c r="M890" i="2" s="1"/>
  <c r="K890" i="2"/>
  <c r="I890" i="2"/>
  <c r="H890" i="2"/>
  <c r="L889" i="2"/>
  <c r="M889" i="2" s="1"/>
  <c r="I889" i="2"/>
  <c r="H889" i="2"/>
  <c r="K889" i="2" s="1"/>
  <c r="L888" i="2"/>
  <c r="K888" i="2"/>
  <c r="I888" i="2"/>
  <c r="H888" i="2"/>
  <c r="L887" i="2"/>
  <c r="I887" i="2"/>
  <c r="H887" i="2"/>
  <c r="K887" i="2" s="1"/>
  <c r="L886" i="2"/>
  <c r="M886" i="2" s="1"/>
  <c r="K886" i="2"/>
  <c r="I886" i="2"/>
  <c r="H886" i="2"/>
  <c r="P885" i="2"/>
  <c r="Q885" i="2" s="1"/>
  <c r="L885" i="2"/>
  <c r="M885" i="2" s="1"/>
  <c r="I885" i="2"/>
  <c r="H885" i="2"/>
  <c r="K885" i="2" s="1"/>
  <c r="L884" i="2"/>
  <c r="K884" i="2"/>
  <c r="I884" i="2"/>
  <c r="H884" i="2"/>
  <c r="L883" i="2"/>
  <c r="I883" i="2"/>
  <c r="H883" i="2"/>
  <c r="K883" i="2" s="1"/>
  <c r="L882" i="2"/>
  <c r="M882" i="2" s="1"/>
  <c r="K882" i="2"/>
  <c r="I882" i="2"/>
  <c r="H882" i="2"/>
  <c r="L881" i="2"/>
  <c r="M881" i="2" s="1"/>
  <c r="I881" i="2"/>
  <c r="H881" i="2"/>
  <c r="K881" i="2" s="1"/>
  <c r="L880" i="2"/>
  <c r="K880" i="2"/>
  <c r="I880" i="2"/>
  <c r="H880" i="2"/>
  <c r="L879" i="2"/>
  <c r="I879" i="2"/>
  <c r="H879" i="2"/>
  <c r="K879" i="2" s="1"/>
  <c r="L878" i="2"/>
  <c r="M878" i="2" s="1"/>
  <c r="K878" i="2"/>
  <c r="I878" i="2"/>
  <c r="H878" i="2"/>
  <c r="L877" i="2"/>
  <c r="M877" i="2" s="1"/>
  <c r="I877" i="2"/>
  <c r="H877" i="2"/>
  <c r="K877" i="2" s="1"/>
  <c r="L876" i="2"/>
  <c r="K876" i="2"/>
  <c r="I876" i="2"/>
  <c r="H876" i="2"/>
  <c r="L875" i="2"/>
  <c r="I875" i="2"/>
  <c r="H875" i="2"/>
  <c r="K875" i="2" s="1"/>
  <c r="L874" i="2"/>
  <c r="K874" i="2"/>
  <c r="I874" i="2"/>
  <c r="H874" i="2"/>
  <c r="P873" i="2"/>
  <c r="Q873" i="2" s="1"/>
  <c r="L873" i="2"/>
  <c r="M873" i="2" s="1"/>
  <c r="I873" i="2"/>
  <c r="H873" i="2"/>
  <c r="K873" i="2" s="1"/>
  <c r="L872" i="2"/>
  <c r="K872" i="2"/>
  <c r="I872" i="2"/>
  <c r="H872" i="2"/>
  <c r="L871" i="2"/>
  <c r="I871" i="2"/>
  <c r="H871" i="2"/>
  <c r="K871" i="2" s="1"/>
  <c r="L870" i="2"/>
  <c r="K870" i="2"/>
  <c r="I870" i="2"/>
  <c r="H870" i="2"/>
  <c r="L869" i="2"/>
  <c r="M869" i="2" s="1"/>
  <c r="I869" i="2"/>
  <c r="H869" i="2"/>
  <c r="K869" i="2" s="1"/>
  <c r="L868" i="2"/>
  <c r="K868" i="2"/>
  <c r="I868" i="2"/>
  <c r="H868" i="2"/>
  <c r="M867" i="2"/>
  <c r="L867" i="2"/>
  <c r="I867" i="2"/>
  <c r="H867" i="2"/>
  <c r="K867" i="2" s="1"/>
  <c r="L866" i="2"/>
  <c r="K866" i="2"/>
  <c r="I866" i="2"/>
  <c r="H866" i="2"/>
  <c r="L865" i="2"/>
  <c r="M865" i="2" s="1"/>
  <c r="I865" i="2"/>
  <c r="H865" i="2"/>
  <c r="K865" i="2" s="1"/>
  <c r="L864" i="2"/>
  <c r="K864" i="2"/>
  <c r="I864" i="2"/>
  <c r="H864" i="2"/>
  <c r="L863" i="2"/>
  <c r="I863" i="2"/>
  <c r="H863" i="2"/>
  <c r="K863" i="2" s="1"/>
  <c r="L862" i="2"/>
  <c r="K862" i="2"/>
  <c r="I862" i="2"/>
  <c r="H862" i="2"/>
  <c r="M861" i="2"/>
  <c r="L861" i="2"/>
  <c r="I861" i="2"/>
  <c r="H861" i="2"/>
  <c r="K861" i="2" s="1"/>
  <c r="L860" i="2"/>
  <c r="K860" i="2"/>
  <c r="I860" i="2"/>
  <c r="H860" i="2"/>
  <c r="M859" i="2"/>
  <c r="P859" i="2" s="1"/>
  <c r="L859" i="2"/>
  <c r="I859" i="2"/>
  <c r="H859" i="2"/>
  <c r="K859" i="2" s="1"/>
  <c r="L858" i="2"/>
  <c r="K858" i="2"/>
  <c r="I858" i="2"/>
  <c r="H858" i="2"/>
  <c r="M857" i="2"/>
  <c r="L857" i="2"/>
  <c r="I857" i="2"/>
  <c r="H857" i="2"/>
  <c r="K857" i="2" s="1"/>
  <c r="L856" i="2"/>
  <c r="K856" i="2"/>
  <c r="I856" i="2"/>
  <c r="H856" i="2"/>
  <c r="M855" i="2"/>
  <c r="P855" i="2" s="1"/>
  <c r="L855" i="2"/>
  <c r="I855" i="2"/>
  <c r="H855" i="2"/>
  <c r="K855" i="2" s="1"/>
  <c r="L854" i="2"/>
  <c r="K854" i="2"/>
  <c r="I854" i="2"/>
  <c r="H854" i="2"/>
  <c r="M853" i="2"/>
  <c r="L853" i="2"/>
  <c r="I853" i="2"/>
  <c r="H853" i="2"/>
  <c r="K853" i="2" s="1"/>
  <c r="L852" i="2"/>
  <c r="K852" i="2"/>
  <c r="I852" i="2"/>
  <c r="H852" i="2"/>
  <c r="M851" i="2"/>
  <c r="P851" i="2" s="1"/>
  <c r="L851" i="2"/>
  <c r="I851" i="2"/>
  <c r="H851" i="2"/>
  <c r="K851" i="2" s="1"/>
  <c r="L850" i="2"/>
  <c r="K850" i="2"/>
  <c r="I850" i="2"/>
  <c r="H850" i="2"/>
  <c r="M849" i="2"/>
  <c r="L849" i="2"/>
  <c r="I849" i="2"/>
  <c r="H849" i="2"/>
  <c r="K849" i="2" s="1"/>
  <c r="L848" i="2"/>
  <c r="K848" i="2"/>
  <c r="I848" i="2"/>
  <c r="H848" i="2"/>
  <c r="M847" i="2"/>
  <c r="L847" i="2"/>
  <c r="I847" i="2"/>
  <c r="H847" i="2"/>
  <c r="K847" i="2" s="1"/>
  <c r="L846" i="2"/>
  <c r="M846" i="2" s="1"/>
  <c r="K846" i="2"/>
  <c r="I846" i="2"/>
  <c r="H846" i="2"/>
  <c r="M845" i="2"/>
  <c r="L845" i="2"/>
  <c r="I845" i="2"/>
  <c r="H845" i="2"/>
  <c r="K845" i="2" s="1"/>
  <c r="L844" i="2"/>
  <c r="K844" i="2"/>
  <c r="I844" i="2"/>
  <c r="H844" i="2"/>
  <c r="M843" i="2"/>
  <c r="L843" i="2"/>
  <c r="I843" i="2"/>
  <c r="H843" i="2"/>
  <c r="K843" i="2" s="1"/>
  <c r="L842" i="2"/>
  <c r="M842" i="2" s="1"/>
  <c r="K842" i="2"/>
  <c r="I842" i="2"/>
  <c r="H842" i="2"/>
  <c r="M841" i="2"/>
  <c r="L841" i="2"/>
  <c r="I841" i="2"/>
  <c r="H841" i="2"/>
  <c r="K841" i="2" s="1"/>
  <c r="L840" i="2"/>
  <c r="K840" i="2"/>
  <c r="I840" i="2"/>
  <c r="H840" i="2"/>
  <c r="M839" i="2"/>
  <c r="L839" i="2"/>
  <c r="I839" i="2"/>
  <c r="H839" i="2"/>
  <c r="K839" i="2" s="1"/>
  <c r="L838" i="2"/>
  <c r="M838" i="2" s="1"/>
  <c r="K838" i="2"/>
  <c r="I838" i="2"/>
  <c r="H838" i="2"/>
  <c r="M837" i="2"/>
  <c r="L837" i="2"/>
  <c r="I837" i="2"/>
  <c r="H837" i="2"/>
  <c r="K837" i="2" s="1"/>
  <c r="L836" i="2"/>
  <c r="K836" i="2"/>
  <c r="I836" i="2"/>
  <c r="H836" i="2"/>
  <c r="M835" i="2"/>
  <c r="L835" i="2"/>
  <c r="I835" i="2"/>
  <c r="H835" i="2"/>
  <c r="K835" i="2" s="1"/>
  <c r="L834" i="2"/>
  <c r="M834" i="2" s="1"/>
  <c r="K834" i="2"/>
  <c r="I834" i="2"/>
  <c r="H834" i="2"/>
  <c r="M833" i="2"/>
  <c r="L833" i="2"/>
  <c r="I833" i="2"/>
  <c r="H833" i="2"/>
  <c r="K833" i="2" s="1"/>
  <c r="L832" i="2"/>
  <c r="K832" i="2"/>
  <c r="I832" i="2"/>
  <c r="H832" i="2"/>
  <c r="M831" i="2"/>
  <c r="L831" i="2"/>
  <c r="I831" i="2"/>
  <c r="H831" i="2"/>
  <c r="K831" i="2" s="1"/>
  <c r="L830" i="2"/>
  <c r="M830" i="2" s="1"/>
  <c r="K830" i="2"/>
  <c r="I830" i="2"/>
  <c r="H830" i="2"/>
  <c r="M829" i="2"/>
  <c r="L829" i="2"/>
  <c r="I829" i="2"/>
  <c r="H829" i="2"/>
  <c r="K829" i="2" s="1"/>
  <c r="L828" i="2"/>
  <c r="K828" i="2"/>
  <c r="I828" i="2"/>
  <c r="H828" i="2"/>
  <c r="M827" i="2"/>
  <c r="L827" i="2"/>
  <c r="I827" i="2"/>
  <c r="H827" i="2"/>
  <c r="K827" i="2" s="1"/>
  <c r="P826" i="2"/>
  <c r="Q826" i="2" s="1"/>
  <c r="L826" i="2"/>
  <c r="M826" i="2" s="1"/>
  <c r="K826" i="2"/>
  <c r="I826" i="2"/>
  <c r="H826" i="2"/>
  <c r="M825" i="2"/>
  <c r="L825" i="2"/>
  <c r="I825" i="2"/>
  <c r="H825" i="2"/>
  <c r="K825" i="2" s="1"/>
  <c r="P824" i="2"/>
  <c r="Q824" i="2" s="1"/>
  <c r="L824" i="2"/>
  <c r="M824" i="2" s="1"/>
  <c r="K824" i="2"/>
  <c r="I824" i="2"/>
  <c r="H824" i="2"/>
  <c r="M823" i="2"/>
  <c r="L823" i="2"/>
  <c r="K823" i="2"/>
  <c r="I823" i="2"/>
  <c r="H823" i="2"/>
  <c r="L822" i="2"/>
  <c r="M822" i="2" s="1"/>
  <c r="I822" i="2"/>
  <c r="H822" i="2"/>
  <c r="K822" i="2" s="1"/>
  <c r="M821" i="2"/>
  <c r="L821" i="2"/>
  <c r="I821" i="2"/>
  <c r="H821" i="2"/>
  <c r="K821" i="2" s="1"/>
  <c r="L820" i="2"/>
  <c r="M820" i="2" s="1"/>
  <c r="K820" i="2"/>
  <c r="I820" i="2"/>
  <c r="H820" i="2"/>
  <c r="M819" i="2"/>
  <c r="L819" i="2"/>
  <c r="I819" i="2"/>
  <c r="H819" i="2"/>
  <c r="K819" i="2" s="1"/>
  <c r="L818" i="2"/>
  <c r="M818" i="2" s="1"/>
  <c r="K818" i="2"/>
  <c r="I818" i="2"/>
  <c r="H818" i="2"/>
  <c r="M817" i="2"/>
  <c r="L817" i="2"/>
  <c r="K817" i="2"/>
  <c r="I817" i="2"/>
  <c r="H817" i="2"/>
  <c r="M816" i="2"/>
  <c r="L816" i="2"/>
  <c r="K816" i="2"/>
  <c r="I816" i="2"/>
  <c r="H816" i="2"/>
  <c r="L815" i="2"/>
  <c r="M815" i="2" s="1"/>
  <c r="K815" i="2"/>
  <c r="I815" i="2"/>
  <c r="H815" i="2"/>
  <c r="L814" i="2"/>
  <c r="M814" i="2" s="1"/>
  <c r="I814" i="2"/>
  <c r="H814" i="2"/>
  <c r="K814" i="2" s="1"/>
  <c r="L813" i="2"/>
  <c r="K813" i="2"/>
  <c r="I813" i="2"/>
  <c r="H813" i="2"/>
  <c r="M812" i="2"/>
  <c r="L812" i="2"/>
  <c r="K812" i="2"/>
  <c r="I812" i="2"/>
  <c r="H812" i="2"/>
  <c r="L811" i="2"/>
  <c r="M811" i="2" s="1"/>
  <c r="K811" i="2"/>
  <c r="I811" i="2"/>
  <c r="H811" i="2"/>
  <c r="L810" i="2"/>
  <c r="M810" i="2" s="1"/>
  <c r="I810" i="2"/>
  <c r="H810" i="2"/>
  <c r="K810" i="2" s="1"/>
  <c r="L809" i="2"/>
  <c r="K809" i="2"/>
  <c r="I809" i="2"/>
  <c r="H809" i="2"/>
  <c r="M808" i="2"/>
  <c r="L808" i="2"/>
  <c r="K808" i="2"/>
  <c r="I808" i="2"/>
  <c r="H808" i="2"/>
  <c r="L807" i="2"/>
  <c r="M807" i="2" s="1"/>
  <c r="K807" i="2"/>
  <c r="I807" i="2"/>
  <c r="H807" i="2"/>
  <c r="L806" i="2"/>
  <c r="M806" i="2" s="1"/>
  <c r="I806" i="2"/>
  <c r="H806" i="2"/>
  <c r="K806" i="2" s="1"/>
  <c r="L805" i="2"/>
  <c r="K805" i="2"/>
  <c r="I805" i="2"/>
  <c r="H805" i="2"/>
  <c r="M804" i="2"/>
  <c r="L804" i="2"/>
  <c r="K804" i="2"/>
  <c r="I804" i="2"/>
  <c r="H804" i="2"/>
  <c r="M803" i="2"/>
  <c r="L803" i="2"/>
  <c r="K803" i="2"/>
  <c r="I803" i="2"/>
  <c r="H803" i="2"/>
  <c r="L802" i="2"/>
  <c r="M802" i="2" s="1"/>
  <c r="I802" i="2"/>
  <c r="H802" i="2"/>
  <c r="K802" i="2" s="1"/>
  <c r="L801" i="2"/>
  <c r="M801" i="2" s="1"/>
  <c r="I801" i="2"/>
  <c r="H801" i="2"/>
  <c r="K801" i="2" s="1"/>
  <c r="M800" i="2"/>
  <c r="L800" i="2"/>
  <c r="K800" i="2"/>
  <c r="I800" i="2"/>
  <c r="H800" i="2"/>
  <c r="M799" i="2"/>
  <c r="L799" i="2"/>
  <c r="K799" i="2"/>
  <c r="I799" i="2"/>
  <c r="H799" i="2"/>
  <c r="L798" i="2"/>
  <c r="M798" i="2" s="1"/>
  <c r="I798" i="2"/>
  <c r="H798" i="2"/>
  <c r="K798" i="2" s="1"/>
  <c r="L797" i="2"/>
  <c r="M797" i="2" s="1"/>
  <c r="I797" i="2"/>
  <c r="H797" i="2"/>
  <c r="K797" i="2" s="1"/>
  <c r="M796" i="2"/>
  <c r="L796" i="2"/>
  <c r="K796" i="2"/>
  <c r="I796" i="2"/>
  <c r="H796" i="2"/>
  <c r="M795" i="2"/>
  <c r="L795" i="2"/>
  <c r="K795" i="2"/>
  <c r="I795" i="2"/>
  <c r="H795" i="2"/>
  <c r="L794" i="2"/>
  <c r="M794" i="2" s="1"/>
  <c r="I794" i="2"/>
  <c r="H794" i="2"/>
  <c r="K794" i="2" s="1"/>
  <c r="L793" i="2"/>
  <c r="M793" i="2" s="1"/>
  <c r="I793" i="2"/>
  <c r="H793" i="2"/>
  <c r="K793" i="2" s="1"/>
  <c r="M792" i="2"/>
  <c r="L792" i="2"/>
  <c r="K792" i="2"/>
  <c r="I792" i="2"/>
  <c r="H792" i="2"/>
  <c r="M791" i="2"/>
  <c r="L791" i="2"/>
  <c r="K791" i="2"/>
  <c r="I791" i="2"/>
  <c r="H791" i="2"/>
  <c r="L790" i="2"/>
  <c r="M790" i="2" s="1"/>
  <c r="I790" i="2"/>
  <c r="H790" i="2"/>
  <c r="K790" i="2" s="1"/>
  <c r="L789" i="2"/>
  <c r="M789" i="2" s="1"/>
  <c r="I789" i="2"/>
  <c r="H789" i="2"/>
  <c r="K789" i="2" s="1"/>
  <c r="M788" i="2"/>
  <c r="L788" i="2"/>
  <c r="K788" i="2"/>
  <c r="I788" i="2"/>
  <c r="H788" i="2"/>
  <c r="M787" i="2"/>
  <c r="L787" i="2"/>
  <c r="K787" i="2"/>
  <c r="I787" i="2"/>
  <c r="H787" i="2"/>
  <c r="L786" i="2"/>
  <c r="M786" i="2" s="1"/>
  <c r="I786" i="2"/>
  <c r="H786" i="2"/>
  <c r="K786" i="2" s="1"/>
  <c r="L785" i="2"/>
  <c r="M785" i="2" s="1"/>
  <c r="I785" i="2"/>
  <c r="H785" i="2"/>
  <c r="K785" i="2" s="1"/>
  <c r="M784" i="2"/>
  <c r="L784" i="2"/>
  <c r="K784" i="2"/>
  <c r="I784" i="2"/>
  <c r="H784" i="2"/>
  <c r="M783" i="2"/>
  <c r="L783" i="2"/>
  <c r="K783" i="2"/>
  <c r="I783" i="2"/>
  <c r="H783" i="2"/>
  <c r="L782" i="2"/>
  <c r="M782" i="2" s="1"/>
  <c r="I782" i="2"/>
  <c r="H782" i="2"/>
  <c r="K782" i="2" s="1"/>
  <c r="L781" i="2"/>
  <c r="M781" i="2" s="1"/>
  <c r="I781" i="2"/>
  <c r="H781" i="2"/>
  <c r="K781" i="2" s="1"/>
  <c r="M780" i="2"/>
  <c r="L780" i="2"/>
  <c r="K780" i="2"/>
  <c r="I780" i="2"/>
  <c r="H780" i="2"/>
  <c r="M779" i="2"/>
  <c r="L779" i="2"/>
  <c r="K779" i="2"/>
  <c r="I779" i="2"/>
  <c r="H779" i="2"/>
  <c r="L778" i="2"/>
  <c r="M778" i="2" s="1"/>
  <c r="I778" i="2"/>
  <c r="H778" i="2"/>
  <c r="K778" i="2" s="1"/>
  <c r="L777" i="2"/>
  <c r="M777" i="2" s="1"/>
  <c r="I777" i="2"/>
  <c r="H777" i="2"/>
  <c r="K777" i="2" s="1"/>
  <c r="M776" i="2"/>
  <c r="L776" i="2"/>
  <c r="K776" i="2"/>
  <c r="I776" i="2"/>
  <c r="H776" i="2"/>
  <c r="M775" i="2"/>
  <c r="L775" i="2"/>
  <c r="K775" i="2"/>
  <c r="I775" i="2"/>
  <c r="H775" i="2"/>
  <c r="L774" i="2"/>
  <c r="M774" i="2" s="1"/>
  <c r="I774" i="2"/>
  <c r="H774" i="2"/>
  <c r="K774" i="2" s="1"/>
  <c r="L773" i="2"/>
  <c r="M773" i="2" s="1"/>
  <c r="I773" i="2"/>
  <c r="H773" i="2"/>
  <c r="K773" i="2" s="1"/>
  <c r="M772" i="2"/>
  <c r="L772" i="2"/>
  <c r="K772" i="2"/>
  <c r="I772" i="2"/>
  <c r="H772" i="2"/>
  <c r="M771" i="2"/>
  <c r="L771" i="2"/>
  <c r="K771" i="2"/>
  <c r="I771" i="2"/>
  <c r="H771" i="2"/>
  <c r="L770" i="2"/>
  <c r="M770" i="2" s="1"/>
  <c r="I770" i="2"/>
  <c r="H770" i="2"/>
  <c r="K770" i="2" s="1"/>
  <c r="L769" i="2"/>
  <c r="M769" i="2" s="1"/>
  <c r="I769" i="2"/>
  <c r="H769" i="2"/>
  <c r="K769" i="2" s="1"/>
  <c r="M768" i="2"/>
  <c r="L768" i="2"/>
  <c r="K768" i="2"/>
  <c r="I768" i="2"/>
  <c r="H768" i="2"/>
  <c r="M767" i="2"/>
  <c r="L767" i="2"/>
  <c r="K767" i="2"/>
  <c r="I767" i="2"/>
  <c r="H767" i="2"/>
  <c r="L766" i="2"/>
  <c r="M766" i="2" s="1"/>
  <c r="I766" i="2"/>
  <c r="H766" i="2"/>
  <c r="K766" i="2" s="1"/>
  <c r="L765" i="2"/>
  <c r="M765" i="2" s="1"/>
  <c r="I765" i="2"/>
  <c r="H765" i="2"/>
  <c r="K765" i="2" s="1"/>
  <c r="M764" i="2"/>
  <c r="L764" i="2"/>
  <c r="K764" i="2"/>
  <c r="I764" i="2"/>
  <c r="H764" i="2"/>
  <c r="M763" i="2"/>
  <c r="L763" i="2"/>
  <c r="K763" i="2"/>
  <c r="I763" i="2"/>
  <c r="H763" i="2"/>
  <c r="L762" i="2"/>
  <c r="M762" i="2" s="1"/>
  <c r="I762" i="2"/>
  <c r="H762" i="2"/>
  <c r="K762" i="2" s="1"/>
  <c r="P761" i="2"/>
  <c r="Q761" i="2" s="1"/>
  <c r="L761" i="2"/>
  <c r="M761" i="2" s="1"/>
  <c r="K761" i="2"/>
  <c r="I761" i="2"/>
  <c r="H761" i="2"/>
  <c r="P760" i="2"/>
  <c r="Q760" i="2" s="1"/>
  <c r="M760" i="2"/>
  <c r="L760" i="2"/>
  <c r="K760" i="2"/>
  <c r="I760" i="2"/>
  <c r="H760" i="2"/>
  <c r="M759" i="2"/>
  <c r="L759" i="2"/>
  <c r="K759" i="2"/>
  <c r="I759" i="2"/>
  <c r="H759" i="2"/>
  <c r="L758" i="2"/>
  <c r="M758" i="2" s="1"/>
  <c r="I758" i="2"/>
  <c r="H758" i="2"/>
  <c r="K758" i="2" s="1"/>
  <c r="P757" i="2"/>
  <c r="Q757" i="2" s="1"/>
  <c r="L757" i="2"/>
  <c r="M757" i="2" s="1"/>
  <c r="K757" i="2"/>
  <c r="I757" i="2"/>
  <c r="H757" i="2"/>
  <c r="R756" i="2"/>
  <c r="S756" i="2" s="1"/>
  <c r="T756" i="2" s="1"/>
  <c r="M756" i="2"/>
  <c r="P756" i="2" s="1"/>
  <c r="Q756" i="2" s="1"/>
  <c r="L756" i="2"/>
  <c r="K756" i="2"/>
  <c r="I756" i="2"/>
  <c r="H756" i="2"/>
  <c r="P755" i="2"/>
  <c r="Q755" i="2" s="1"/>
  <c r="M755" i="2"/>
  <c r="L755" i="2"/>
  <c r="K755" i="2"/>
  <c r="I755" i="2"/>
  <c r="H755" i="2"/>
  <c r="L754" i="2"/>
  <c r="M754" i="2" s="1"/>
  <c r="I754" i="2"/>
  <c r="H754" i="2"/>
  <c r="K754" i="2" s="1"/>
  <c r="P753" i="2"/>
  <c r="Q753" i="2" s="1"/>
  <c r="L753" i="2"/>
  <c r="M753" i="2" s="1"/>
  <c r="K753" i="2"/>
  <c r="I753" i="2"/>
  <c r="H753" i="2"/>
  <c r="Q752" i="2"/>
  <c r="P752" i="2"/>
  <c r="M752" i="2"/>
  <c r="R752" i="2" s="1"/>
  <c r="S752" i="2" s="1"/>
  <c r="T752" i="2" s="1"/>
  <c r="L752" i="2"/>
  <c r="K752" i="2"/>
  <c r="I752" i="2"/>
  <c r="H752" i="2"/>
  <c r="L751" i="2"/>
  <c r="K751" i="2"/>
  <c r="I751" i="2"/>
  <c r="H751" i="2"/>
  <c r="M750" i="2"/>
  <c r="L750" i="2"/>
  <c r="I750" i="2"/>
  <c r="H750" i="2"/>
  <c r="K750" i="2" s="1"/>
  <c r="L749" i="2"/>
  <c r="I749" i="2"/>
  <c r="H749" i="2"/>
  <c r="K749" i="2" s="1"/>
  <c r="P748" i="2"/>
  <c r="Q748" i="2" s="1"/>
  <c r="M748" i="2"/>
  <c r="L748" i="2"/>
  <c r="K748" i="2"/>
  <c r="I748" i="2"/>
  <c r="H748" i="2"/>
  <c r="M747" i="2"/>
  <c r="L747" i="2"/>
  <c r="K747" i="2"/>
  <c r="I747" i="2"/>
  <c r="H747" i="2"/>
  <c r="L746" i="2"/>
  <c r="I746" i="2"/>
  <c r="H746" i="2"/>
  <c r="K746" i="2" s="1"/>
  <c r="P745" i="2"/>
  <c r="Q745" i="2" s="1"/>
  <c r="L745" i="2"/>
  <c r="M745" i="2" s="1"/>
  <c r="I745" i="2"/>
  <c r="H745" i="2"/>
  <c r="K745" i="2" s="1"/>
  <c r="M744" i="2"/>
  <c r="P744" i="2" s="1"/>
  <c r="R744" i="2" s="1"/>
  <c r="L744" i="2"/>
  <c r="I744" i="2"/>
  <c r="H744" i="2"/>
  <c r="K744" i="2" s="1"/>
  <c r="L743" i="2"/>
  <c r="K743" i="2"/>
  <c r="I743" i="2"/>
  <c r="H743" i="2"/>
  <c r="M742" i="2"/>
  <c r="L742" i="2"/>
  <c r="I742" i="2"/>
  <c r="H742" i="2"/>
  <c r="K742" i="2" s="1"/>
  <c r="L741" i="2"/>
  <c r="M741" i="2" s="1"/>
  <c r="K741" i="2"/>
  <c r="I741" i="2"/>
  <c r="H741" i="2"/>
  <c r="L740" i="2"/>
  <c r="I740" i="2"/>
  <c r="H740" i="2"/>
  <c r="K740" i="2" s="1"/>
  <c r="M739" i="2"/>
  <c r="L739" i="2"/>
  <c r="I739" i="2"/>
  <c r="H739" i="2"/>
  <c r="K739" i="2" s="1"/>
  <c r="M738" i="2"/>
  <c r="L738" i="2"/>
  <c r="K738" i="2"/>
  <c r="I738" i="2"/>
  <c r="H738" i="2"/>
  <c r="M737" i="2"/>
  <c r="L737" i="2"/>
  <c r="I737" i="2"/>
  <c r="H737" i="2"/>
  <c r="K737" i="2" s="1"/>
  <c r="M736" i="2"/>
  <c r="L736" i="2"/>
  <c r="K736" i="2"/>
  <c r="I736" i="2"/>
  <c r="H736" i="2"/>
  <c r="M735" i="2"/>
  <c r="L735" i="2"/>
  <c r="I735" i="2"/>
  <c r="H735" i="2"/>
  <c r="K735" i="2" s="1"/>
  <c r="M734" i="2"/>
  <c r="L734" i="2"/>
  <c r="K734" i="2"/>
  <c r="I734" i="2"/>
  <c r="H734" i="2"/>
  <c r="M733" i="2"/>
  <c r="L733" i="2"/>
  <c r="I733" i="2"/>
  <c r="H733" i="2"/>
  <c r="K733" i="2" s="1"/>
  <c r="M732" i="2"/>
  <c r="L732" i="2"/>
  <c r="K732" i="2"/>
  <c r="I732" i="2"/>
  <c r="H732" i="2"/>
  <c r="M731" i="2"/>
  <c r="L731" i="2"/>
  <c r="I731" i="2"/>
  <c r="H731" i="2"/>
  <c r="K731" i="2" s="1"/>
  <c r="M730" i="2"/>
  <c r="L730" i="2"/>
  <c r="K730" i="2"/>
  <c r="I730" i="2"/>
  <c r="H730" i="2"/>
  <c r="M729" i="2"/>
  <c r="L729" i="2"/>
  <c r="I729" i="2"/>
  <c r="H729" i="2"/>
  <c r="K729" i="2" s="1"/>
  <c r="M728" i="2"/>
  <c r="L728" i="2"/>
  <c r="K728" i="2"/>
  <c r="I728" i="2"/>
  <c r="H728" i="2"/>
  <c r="M727" i="2"/>
  <c r="L727" i="2"/>
  <c r="I727" i="2"/>
  <c r="H727" i="2"/>
  <c r="K727" i="2" s="1"/>
  <c r="M726" i="2"/>
  <c r="L726" i="2"/>
  <c r="K726" i="2"/>
  <c r="I726" i="2"/>
  <c r="H726" i="2"/>
  <c r="M725" i="2"/>
  <c r="L725" i="2"/>
  <c r="I725" i="2"/>
  <c r="H725" i="2"/>
  <c r="K725" i="2" s="1"/>
  <c r="M724" i="2"/>
  <c r="L724" i="2"/>
  <c r="K724" i="2"/>
  <c r="I724" i="2"/>
  <c r="H724" i="2"/>
  <c r="M723" i="2"/>
  <c r="L723" i="2"/>
  <c r="I723" i="2"/>
  <c r="H723" i="2"/>
  <c r="K723" i="2" s="1"/>
  <c r="M722" i="2"/>
  <c r="L722" i="2"/>
  <c r="K722" i="2"/>
  <c r="I722" i="2"/>
  <c r="H722" i="2"/>
  <c r="M721" i="2"/>
  <c r="L721" i="2"/>
  <c r="I721" i="2"/>
  <c r="H721" i="2"/>
  <c r="K721" i="2" s="1"/>
  <c r="M720" i="2"/>
  <c r="L720" i="2"/>
  <c r="K720" i="2"/>
  <c r="I720" i="2"/>
  <c r="H720" i="2"/>
  <c r="M719" i="2"/>
  <c r="L719" i="2"/>
  <c r="I719" i="2"/>
  <c r="H719" i="2"/>
  <c r="K719" i="2" s="1"/>
  <c r="M718" i="2"/>
  <c r="L718" i="2"/>
  <c r="K718" i="2"/>
  <c r="I718" i="2"/>
  <c r="H718" i="2"/>
  <c r="M717" i="2"/>
  <c r="L717" i="2"/>
  <c r="I717" i="2"/>
  <c r="H717" i="2"/>
  <c r="K717" i="2" s="1"/>
  <c r="M716" i="2"/>
  <c r="L716" i="2"/>
  <c r="K716" i="2"/>
  <c r="I716" i="2"/>
  <c r="H716" i="2"/>
  <c r="M715" i="2"/>
  <c r="L715" i="2"/>
  <c r="I715" i="2"/>
  <c r="H715" i="2"/>
  <c r="K715" i="2" s="1"/>
  <c r="M714" i="2"/>
  <c r="L714" i="2"/>
  <c r="K714" i="2"/>
  <c r="I714" i="2"/>
  <c r="H714" i="2"/>
  <c r="M713" i="2"/>
  <c r="L713" i="2"/>
  <c r="I713" i="2"/>
  <c r="H713" i="2"/>
  <c r="K713" i="2" s="1"/>
  <c r="M712" i="2"/>
  <c r="L712" i="2"/>
  <c r="K712" i="2"/>
  <c r="I712" i="2"/>
  <c r="H712" i="2"/>
  <c r="M711" i="2"/>
  <c r="L711" i="2"/>
  <c r="I711" i="2"/>
  <c r="H711" i="2"/>
  <c r="K711" i="2" s="1"/>
  <c r="M710" i="2"/>
  <c r="L710" i="2"/>
  <c r="K710" i="2"/>
  <c r="I710" i="2"/>
  <c r="H710" i="2"/>
  <c r="M709" i="2"/>
  <c r="L709" i="2"/>
  <c r="I709" i="2"/>
  <c r="H709" i="2"/>
  <c r="K709" i="2" s="1"/>
  <c r="M708" i="2"/>
  <c r="L708" i="2"/>
  <c r="K708" i="2"/>
  <c r="I708" i="2"/>
  <c r="H708" i="2"/>
  <c r="M707" i="2"/>
  <c r="L707" i="2"/>
  <c r="I707" i="2"/>
  <c r="H707" i="2"/>
  <c r="K707" i="2" s="1"/>
  <c r="M706" i="2"/>
  <c r="L706" i="2"/>
  <c r="K706" i="2"/>
  <c r="I706" i="2"/>
  <c r="H706" i="2"/>
  <c r="M705" i="2"/>
  <c r="L705" i="2"/>
  <c r="I705" i="2"/>
  <c r="H705" i="2"/>
  <c r="K705" i="2" s="1"/>
  <c r="M704" i="2"/>
  <c r="L704" i="2"/>
  <c r="K704" i="2"/>
  <c r="I704" i="2"/>
  <c r="H704" i="2"/>
  <c r="M703" i="2"/>
  <c r="L703" i="2"/>
  <c r="I703" i="2"/>
  <c r="H703" i="2"/>
  <c r="K703" i="2" s="1"/>
  <c r="M702" i="2"/>
  <c r="L702" i="2"/>
  <c r="K702" i="2"/>
  <c r="I702" i="2"/>
  <c r="H702" i="2"/>
  <c r="M701" i="2"/>
  <c r="L701" i="2"/>
  <c r="I701" i="2"/>
  <c r="H701" i="2"/>
  <c r="K701" i="2" s="1"/>
  <c r="M700" i="2"/>
  <c r="L700" i="2"/>
  <c r="K700" i="2"/>
  <c r="I700" i="2"/>
  <c r="H700" i="2"/>
  <c r="M699" i="2"/>
  <c r="L699" i="2"/>
  <c r="I699" i="2"/>
  <c r="H699" i="2"/>
  <c r="K699" i="2" s="1"/>
  <c r="M698" i="2"/>
  <c r="L698" i="2"/>
  <c r="K698" i="2"/>
  <c r="I698" i="2"/>
  <c r="H698" i="2"/>
  <c r="M697" i="2"/>
  <c r="L697" i="2"/>
  <c r="I697" i="2"/>
  <c r="H697" i="2"/>
  <c r="K697" i="2" s="1"/>
  <c r="M696" i="2"/>
  <c r="L696" i="2"/>
  <c r="K696" i="2"/>
  <c r="I696" i="2"/>
  <c r="H696" i="2"/>
  <c r="M695" i="2"/>
  <c r="L695" i="2"/>
  <c r="K695" i="2"/>
  <c r="I695" i="2"/>
  <c r="H695" i="2"/>
  <c r="M694" i="2"/>
  <c r="L694" i="2"/>
  <c r="K694" i="2"/>
  <c r="I694" i="2"/>
  <c r="H694" i="2"/>
  <c r="M693" i="2"/>
  <c r="L693" i="2"/>
  <c r="I693" i="2"/>
  <c r="H693" i="2"/>
  <c r="K693" i="2" s="1"/>
  <c r="M692" i="2"/>
  <c r="L692" i="2"/>
  <c r="K692" i="2"/>
  <c r="I692" i="2"/>
  <c r="H692" i="2"/>
  <c r="M691" i="2"/>
  <c r="L691" i="2"/>
  <c r="K691" i="2"/>
  <c r="I691" i="2"/>
  <c r="H691" i="2"/>
  <c r="M690" i="2"/>
  <c r="L690" i="2"/>
  <c r="K690" i="2"/>
  <c r="I690" i="2"/>
  <c r="H690" i="2"/>
  <c r="M689" i="2"/>
  <c r="L689" i="2"/>
  <c r="I689" i="2"/>
  <c r="H689" i="2"/>
  <c r="K689" i="2" s="1"/>
  <c r="M688" i="2"/>
  <c r="L688" i="2"/>
  <c r="I688" i="2"/>
  <c r="H688" i="2"/>
  <c r="K688" i="2" s="1"/>
  <c r="M687" i="2"/>
  <c r="L687" i="2"/>
  <c r="K687" i="2"/>
  <c r="I687" i="2"/>
  <c r="H687" i="2"/>
  <c r="M686" i="2"/>
  <c r="L686" i="2"/>
  <c r="K686" i="2"/>
  <c r="I686" i="2"/>
  <c r="H686" i="2"/>
  <c r="M685" i="2"/>
  <c r="L685" i="2"/>
  <c r="I685" i="2"/>
  <c r="H685" i="2"/>
  <c r="K685" i="2" s="1"/>
  <c r="M684" i="2"/>
  <c r="L684" i="2"/>
  <c r="I684" i="2"/>
  <c r="H684" i="2"/>
  <c r="K684" i="2" s="1"/>
  <c r="M683" i="2"/>
  <c r="L683" i="2"/>
  <c r="K683" i="2"/>
  <c r="I683" i="2"/>
  <c r="H683" i="2"/>
  <c r="M682" i="2"/>
  <c r="L682" i="2"/>
  <c r="K682" i="2"/>
  <c r="I682" i="2"/>
  <c r="H682" i="2"/>
  <c r="M681" i="2"/>
  <c r="L681" i="2"/>
  <c r="K681" i="2"/>
  <c r="I681" i="2"/>
  <c r="H681" i="2"/>
  <c r="M680" i="2"/>
  <c r="L680" i="2"/>
  <c r="I680" i="2"/>
  <c r="H680" i="2"/>
  <c r="K680" i="2" s="1"/>
  <c r="M679" i="2"/>
  <c r="L679" i="2"/>
  <c r="K679" i="2"/>
  <c r="I679" i="2"/>
  <c r="H679" i="2"/>
  <c r="M678" i="2"/>
  <c r="L678" i="2"/>
  <c r="K678" i="2"/>
  <c r="I678" i="2"/>
  <c r="H678" i="2"/>
  <c r="M677" i="2"/>
  <c r="L677" i="2"/>
  <c r="I677" i="2"/>
  <c r="H677" i="2"/>
  <c r="K677" i="2" s="1"/>
  <c r="M676" i="2"/>
  <c r="L676" i="2"/>
  <c r="I676" i="2"/>
  <c r="H676" i="2"/>
  <c r="K676" i="2" s="1"/>
  <c r="M675" i="2"/>
  <c r="L675" i="2"/>
  <c r="I675" i="2"/>
  <c r="H675" i="2"/>
  <c r="K675" i="2" s="1"/>
  <c r="L674" i="2"/>
  <c r="K674" i="2"/>
  <c r="I674" i="2"/>
  <c r="H674" i="2"/>
  <c r="M673" i="2"/>
  <c r="L673" i="2"/>
  <c r="I673" i="2"/>
  <c r="H673" i="2"/>
  <c r="K673" i="2" s="1"/>
  <c r="L672" i="2"/>
  <c r="K672" i="2"/>
  <c r="I672" i="2"/>
  <c r="H672" i="2"/>
  <c r="M671" i="2"/>
  <c r="L671" i="2"/>
  <c r="K671" i="2"/>
  <c r="I671" i="2"/>
  <c r="H671" i="2"/>
  <c r="M670" i="2"/>
  <c r="L670" i="2"/>
  <c r="I670" i="2"/>
  <c r="H670" i="2"/>
  <c r="K670" i="2" s="1"/>
  <c r="M669" i="2"/>
  <c r="L669" i="2"/>
  <c r="K669" i="2"/>
  <c r="I669" i="2"/>
  <c r="H669" i="2"/>
  <c r="M668" i="2"/>
  <c r="L668" i="2"/>
  <c r="K668" i="2"/>
  <c r="I668" i="2"/>
  <c r="H668" i="2"/>
  <c r="P667" i="2"/>
  <c r="Q667" i="2" s="1"/>
  <c r="L667" i="2"/>
  <c r="M667" i="2" s="1"/>
  <c r="I667" i="2"/>
  <c r="H667" i="2"/>
  <c r="K667" i="2" s="1"/>
  <c r="L666" i="2"/>
  <c r="M666" i="2" s="1"/>
  <c r="I666" i="2"/>
  <c r="H666" i="2"/>
  <c r="K666" i="2" s="1"/>
  <c r="L665" i="2"/>
  <c r="K665" i="2"/>
  <c r="I665" i="2"/>
  <c r="H665" i="2"/>
  <c r="M664" i="2"/>
  <c r="L664" i="2"/>
  <c r="K664" i="2"/>
  <c r="I664" i="2"/>
  <c r="H664" i="2"/>
  <c r="L663" i="2"/>
  <c r="M663" i="2" s="1"/>
  <c r="I663" i="2"/>
  <c r="H663" i="2"/>
  <c r="K663" i="2" s="1"/>
  <c r="L662" i="2"/>
  <c r="M662" i="2" s="1"/>
  <c r="I662" i="2"/>
  <c r="H662" i="2"/>
  <c r="K662" i="2" s="1"/>
  <c r="L661" i="2"/>
  <c r="K661" i="2"/>
  <c r="I661" i="2"/>
  <c r="H661" i="2"/>
  <c r="M660" i="2"/>
  <c r="L660" i="2"/>
  <c r="K660" i="2"/>
  <c r="I660" i="2"/>
  <c r="H660" i="2"/>
  <c r="P659" i="2"/>
  <c r="Q659" i="2" s="1"/>
  <c r="L659" i="2"/>
  <c r="M659" i="2" s="1"/>
  <c r="I659" i="2"/>
  <c r="H659" i="2"/>
  <c r="K659" i="2" s="1"/>
  <c r="L658" i="2"/>
  <c r="M658" i="2" s="1"/>
  <c r="I658" i="2"/>
  <c r="H658" i="2"/>
  <c r="K658" i="2" s="1"/>
  <c r="L657" i="2"/>
  <c r="K657" i="2"/>
  <c r="I657" i="2"/>
  <c r="H657" i="2"/>
  <c r="M656" i="2"/>
  <c r="L656" i="2"/>
  <c r="K656" i="2"/>
  <c r="I656" i="2"/>
  <c r="H656" i="2"/>
  <c r="L655" i="2"/>
  <c r="M655" i="2" s="1"/>
  <c r="I655" i="2"/>
  <c r="H655" i="2"/>
  <c r="K655" i="2" s="1"/>
  <c r="L654" i="2"/>
  <c r="M654" i="2" s="1"/>
  <c r="I654" i="2"/>
  <c r="H654" i="2"/>
  <c r="K654" i="2" s="1"/>
  <c r="L653" i="2"/>
  <c r="K653" i="2"/>
  <c r="I653" i="2"/>
  <c r="H653" i="2"/>
  <c r="M652" i="2"/>
  <c r="L652" i="2"/>
  <c r="K652" i="2"/>
  <c r="I652" i="2"/>
  <c r="H652" i="2"/>
  <c r="P651" i="2"/>
  <c r="Q651" i="2" s="1"/>
  <c r="L651" i="2"/>
  <c r="M651" i="2" s="1"/>
  <c r="I651" i="2"/>
  <c r="H651" i="2"/>
  <c r="K651" i="2" s="1"/>
  <c r="L650" i="2"/>
  <c r="M650" i="2" s="1"/>
  <c r="I650" i="2"/>
  <c r="H650" i="2"/>
  <c r="K650" i="2" s="1"/>
  <c r="L649" i="2"/>
  <c r="K649" i="2"/>
  <c r="I649" i="2"/>
  <c r="H649" i="2"/>
  <c r="M648" i="2"/>
  <c r="L648" i="2"/>
  <c r="K648" i="2"/>
  <c r="I648" i="2"/>
  <c r="H648" i="2"/>
  <c r="L647" i="2"/>
  <c r="M647" i="2" s="1"/>
  <c r="I647" i="2"/>
  <c r="H647" i="2"/>
  <c r="K647" i="2" s="1"/>
  <c r="L646" i="2"/>
  <c r="M646" i="2" s="1"/>
  <c r="I646" i="2"/>
  <c r="H646" i="2"/>
  <c r="K646" i="2" s="1"/>
  <c r="L645" i="2"/>
  <c r="K645" i="2"/>
  <c r="I645" i="2"/>
  <c r="H645" i="2"/>
  <c r="M644" i="2"/>
  <c r="L644" i="2"/>
  <c r="K644" i="2"/>
  <c r="I644" i="2"/>
  <c r="H644" i="2"/>
  <c r="P643" i="2"/>
  <c r="Q643" i="2" s="1"/>
  <c r="L643" i="2"/>
  <c r="M643" i="2" s="1"/>
  <c r="I643" i="2"/>
  <c r="H643" i="2"/>
  <c r="K643" i="2" s="1"/>
  <c r="L642" i="2"/>
  <c r="M642" i="2" s="1"/>
  <c r="I642" i="2"/>
  <c r="H642" i="2"/>
  <c r="K642" i="2" s="1"/>
  <c r="L641" i="2"/>
  <c r="K641" i="2"/>
  <c r="I641" i="2"/>
  <c r="H641" i="2"/>
  <c r="M640" i="2"/>
  <c r="L640" i="2"/>
  <c r="K640" i="2"/>
  <c r="I640" i="2"/>
  <c r="H640" i="2"/>
  <c r="L639" i="2"/>
  <c r="M639" i="2" s="1"/>
  <c r="I639" i="2"/>
  <c r="H639" i="2"/>
  <c r="K639" i="2" s="1"/>
  <c r="L638" i="2"/>
  <c r="M638" i="2" s="1"/>
  <c r="I638" i="2"/>
  <c r="H638" i="2"/>
  <c r="K638" i="2" s="1"/>
  <c r="L637" i="2"/>
  <c r="K637" i="2"/>
  <c r="I637" i="2"/>
  <c r="H637" i="2"/>
  <c r="M636" i="2"/>
  <c r="L636" i="2"/>
  <c r="K636" i="2"/>
  <c r="I636" i="2"/>
  <c r="H636" i="2"/>
  <c r="P635" i="2"/>
  <c r="Q635" i="2" s="1"/>
  <c r="L635" i="2"/>
  <c r="M635" i="2" s="1"/>
  <c r="I635" i="2"/>
  <c r="H635" i="2"/>
  <c r="K635" i="2" s="1"/>
  <c r="L634" i="2"/>
  <c r="M634" i="2" s="1"/>
  <c r="I634" i="2"/>
  <c r="H634" i="2"/>
  <c r="K634" i="2" s="1"/>
  <c r="L633" i="2"/>
  <c r="K633" i="2"/>
  <c r="I633" i="2"/>
  <c r="H633" i="2"/>
  <c r="M632" i="2"/>
  <c r="L632" i="2"/>
  <c r="K632" i="2"/>
  <c r="I632" i="2"/>
  <c r="H632" i="2"/>
  <c r="L631" i="2"/>
  <c r="I631" i="2"/>
  <c r="H631" i="2"/>
  <c r="K631" i="2" s="1"/>
  <c r="L630" i="2"/>
  <c r="M630" i="2" s="1"/>
  <c r="I630" i="2"/>
  <c r="H630" i="2"/>
  <c r="K630" i="2" s="1"/>
  <c r="L629" i="2"/>
  <c r="K629" i="2"/>
  <c r="I629" i="2"/>
  <c r="H629" i="2"/>
  <c r="M628" i="2"/>
  <c r="L628" i="2"/>
  <c r="K628" i="2"/>
  <c r="I628" i="2"/>
  <c r="H628" i="2"/>
  <c r="L627" i="2"/>
  <c r="I627" i="2"/>
  <c r="H627" i="2"/>
  <c r="K627" i="2" s="1"/>
  <c r="L626" i="2"/>
  <c r="M626" i="2" s="1"/>
  <c r="I626" i="2"/>
  <c r="H626" i="2"/>
  <c r="K626" i="2" s="1"/>
  <c r="L625" i="2"/>
  <c r="K625" i="2"/>
  <c r="I625" i="2"/>
  <c r="H625" i="2"/>
  <c r="P624" i="2"/>
  <c r="Q624" i="2" s="1"/>
  <c r="M624" i="2"/>
  <c r="L624" i="2"/>
  <c r="K624" i="2"/>
  <c r="I624" i="2"/>
  <c r="H624" i="2"/>
  <c r="L623" i="2"/>
  <c r="I623" i="2"/>
  <c r="H623" i="2"/>
  <c r="K623" i="2" s="1"/>
  <c r="L622" i="2"/>
  <c r="M622" i="2" s="1"/>
  <c r="I622" i="2"/>
  <c r="H622" i="2"/>
  <c r="K622" i="2" s="1"/>
  <c r="L621" i="2"/>
  <c r="K621" i="2"/>
  <c r="I621" i="2"/>
  <c r="H621" i="2"/>
  <c r="M620" i="2"/>
  <c r="L620" i="2"/>
  <c r="K620" i="2"/>
  <c r="I620" i="2"/>
  <c r="H620" i="2"/>
  <c r="L619" i="2"/>
  <c r="I619" i="2"/>
  <c r="H619" i="2"/>
  <c r="K619" i="2" s="1"/>
  <c r="L618" i="2"/>
  <c r="M618" i="2" s="1"/>
  <c r="I618" i="2"/>
  <c r="H618" i="2"/>
  <c r="K618" i="2" s="1"/>
  <c r="L617" i="2"/>
  <c r="K617" i="2"/>
  <c r="I617" i="2"/>
  <c r="H617" i="2"/>
  <c r="P616" i="2"/>
  <c r="Q616" i="2" s="1"/>
  <c r="M616" i="2"/>
  <c r="L616" i="2"/>
  <c r="K616" i="2"/>
  <c r="I616" i="2"/>
  <c r="H616" i="2"/>
  <c r="L615" i="2"/>
  <c r="I615" i="2"/>
  <c r="H615" i="2"/>
  <c r="K615" i="2" s="1"/>
  <c r="L614" i="2"/>
  <c r="M614" i="2" s="1"/>
  <c r="I614" i="2"/>
  <c r="H614" i="2"/>
  <c r="K614" i="2" s="1"/>
  <c r="L613" i="2"/>
  <c r="K613" i="2"/>
  <c r="I613" i="2"/>
  <c r="H613" i="2"/>
  <c r="M612" i="2"/>
  <c r="L612" i="2"/>
  <c r="K612" i="2"/>
  <c r="I612" i="2"/>
  <c r="H612" i="2"/>
  <c r="L611" i="2"/>
  <c r="I611" i="2"/>
  <c r="H611" i="2"/>
  <c r="K611" i="2" s="1"/>
  <c r="L610" i="2"/>
  <c r="M610" i="2" s="1"/>
  <c r="I610" i="2"/>
  <c r="H610" i="2"/>
  <c r="K610" i="2" s="1"/>
  <c r="L609" i="2"/>
  <c r="I609" i="2"/>
  <c r="H609" i="2"/>
  <c r="K609" i="2" s="1"/>
  <c r="P608" i="2"/>
  <c r="Q608" i="2" s="1"/>
  <c r="M608" i="2"/>
  <c r="L608" i="2"/>
  <c r="K608" i="2"/>
  <c r="I608" i="2"/>
  <c r="H608" i="2"/>
  <c r="L607" i="2"/>
  <c r="M607" i="2" s="1"/>
  <c r="I607" i="2"/>
  <c r="H607" i="2"/>
  <c r="K607" i="2" s="1"/>
  <c r="L606" i="2"/>
  <c r="M606" i="2" s="1"/>
  <c r="K606" i="2"/>
  <c r="I606" i="2"/>
  <c r="H606" i="2"/>
  <c r="M605" i="2"/>
  <c r="L605" i="2"/>
  <c r="K605" i="2"/>
  <c r="I605" i="2"/>
  <c r="H605" i="2"/>
  <c r="P604" i="2"/>
  <c r="Q604" i="2" s="1"/>
  <c r="M604" i="2"/>
  <c r="L604" i="2"/>
  <c r="K604" i="2"/>
  <c r="I604" i="2"/>
  <c r="H604" i="2"/>
  <c r="P603" i="2"/>
  <c r="Q603" i="2" s="1"/>
  <c r="M603" i="2"/>
  <c r="R603" i="2" s="1"/>
  <c r="S603" i="2" s="1"/>
  <c r="T603" i="2" s="1"/>
  <c r="L603" i="2"/>
  <c r="I603" i="2"/>
  <c r="H603" i="2"/>
  <c r="K603" i="2" s="1"/>
  <c r="L602" i="2"/>
  <c r="M602" i="2" s="1"/>
  <c r="K602" i="2"/>
  <c r="I602" i="2"/>
  <c r="H602" i="2"/>
  <c r="L601" i="2"/>
  <c r="M601" i="2" s="1"/>
  <c r="I601" i="2"/>
  <c r="H601" i="2"/>
  <c r="K601" i="2" s="1"/>
  <c r="L600" i="2"/>
  <c r="K600" i="2"/>
  <c r="I600" i="2"/>
  <c r="H600" i="2"/>
  <c r="P599" i="2"/>
  <c r="Q599" i="2" s="1"/>
  <c r="M599" i="2"/>
  <c r="R599" i="2" s="1"/>
  <c r="S599" i="2" s="1"/>
  <c r="T599" i="2" s="1"/>
  <c r="L599" i="2"/>
  <c r="I599" i="2"/>
  <c r="H599" i="2"/>
  <c r="K599" i="2" s="1"/>
  <c r="L598" i="2"/>
  <c r="M598" i="2" s="1"/>
  <c r="K598" i="2"/>
  <c r="I598" i="2"/>
  <c r="H598" i="2"/>
  <c r="L597" i="2"/>
  <c r="M597" i="2" s="1"/>
  <c r="I597" i="2"/>
  <c r="H597" i="2"/>
  <c r="K597" i="2" s="1"/>
  <c r="L596" i="2"/>
  <c r="K596" i="2"/>
  <c r="I596" i="2"/>
  <c r="H596" i="2"/>
  <c r="P595" i="2"/>
  <c r="Q595" i="2" s="1"/>
  <c r="M595" i="2"/>
  <c r="R595" i="2" s="1"/>
  <c r="S595" i="2" s="1"/>
  <c r="T595" i="2" s="1"/>
  <c r="L595" i="2"/>
  <c r="I595" i="2"/>
  <c r="H595" i="2"/>
  <c r="K595" i="2" s="1"/>
  <c r="L594" i="2"/>
  <c r="M594" i="2" s="1"/>
  <c r="K594" i="2"/>
  <c r="I594" i="2"/>
  <c r="H594" i="2"/>
  <c r="L593" i="2"/>
  <c r="M593" i="2" s="1"/>
  <c r="I593" i="2"/>
  <c r="H593" i="2"/>
  <c r="K593" i="2" s="1"/>
  <c r="L592" i="2"/>
  <c r="K592" i="2"/>
  <c r="I592" i="2"/>
  <c r="H592" i="2"/>
  <c r="P591" i="2"/>
  <c r="Q591" i="2" s="1"/>
  <c r="M591" i="2"/>
  <c r="R591" i="2" s="1"/>
  <c r="S591" i="2" s="1"/>
  <c r="T591" i="2" s="1"/>
  <c r="L591" i="2"/>
  <c r="I591" i="2"/>
  <c r="H591" i="2"/>
  <c r="K591" i="2" s="1"/>
  <c r="L590" i="2"/>
  <c r="M590" i="2" s="1"/>
  <c r="K590" i="2"/>
  <c r="I590" i="2"/>
  <c r="H590" i="2"/>
  <c r="L589" i="2"/>
  <c r="M589" i="2" s="1"/>
  <c r="I589" i="2"/>
  <c r="H589" i="2"/>
  <c r="K589" i="2" s="1"/>
  <c r="L588" i="2"/>
  <c r="K588" i="2"/>
  <c r="I588" i="2"/>
  <c r="H588" i="2"/>
  <c r="P587" i="2"/>
  <c r="Q587" i="2" s="1"/>
  <c r="M587" i="2"/>
  <c r="R587" i="2" s="1"/>
  <c r="S587" i="2" s="1"/>
  <c r="T587" i="2" s="1"/>
  <c r="L587" i="2"/>
  <c r="I587" i="2"/>
  <c r="H587" i="2"/>
  <c r="K587" i="2" s="1"/>
  <c r="L586" i="2"/>
  <c r="M586" i="2" s="1"/>
  <c r="K586" i="2"/>
  <c r="I586" i="2"/>
  <c r="H586" i="2"/>
  <c r="L585" i="2"/>
  <c r="M585" i="2" s="1"/>
  <c r="I585" i="2"/>
  <c r="H585" i="2"/>
  <c r="K585" i="2" s="1"/>
  <c r="L584" i="2"/>
  <c r="K584" i="2"/>
  <c r="I584" i="2"/>
  <c r="H584" i="2"/>
  <c r="P583" i="2"/>
  <c r="R583" i="2" s="1"/>
  <c r="M583" i="2"/>
  <c r="L583" i="2"/>
  <c r="I583" i="2"/>
  <c r="H583" i="2"/>
  <c r="K583" i="2" s="1"/>
  <c r="L582" i="2"/>
  <c r="M582" i="2" s="1"/>
  <c r="K582" i="2"/>
  <c r="I582" i="2"/>
  <c r="H582" i="2"/>
  <c r="L581" i="2"/>
  <c r="I581" i="2"/>
  <c r="H581" i="2"/>
  <c r="K581" i="2" s="1"/>
  <c r="L580" i="2"/>
  <c r="K580" i="2"/>
  <c r="I580" i="2"/>
  <c r="H580" i="2"/>
  <c r="Q579" i="2"/>
  <c r="P579" i="2"/>
  <c r="R579" i="2" s="1"/>
  <c r="M579" i="2"/>
  <c r="L579" i="2"/>
  <c r="I579" i="2"/>
  <c r="H579" i="2"/>
  <c r="K579" i="2" s="1"/>
  <c r="L578" i="2"/>
  <c r="M578" i="2" s="1"/>
  <c r="K578" i="2"/>
  <c r="I578" i="2"/>
  <c r="H578" i="2"/>
  <c r="L577" i="2"/>
  <c r="I577" i="2"/>
  <c r="H577" i="2"/>
  <c r="K577" i="2" s="1"/>
  <c r="L576" i="2"/>
  <c r="K576" i="2"/>
  <c r="I576" i="2"/>
  <c r="H576" i="2"/>
  <c r="P575" i="2"/>
  <c r="R575" i="2" s="1"/>
  <c r="M575" i="2"/>
  <c r="L575" i="2"/>
  <c r="I575" i="2"/>
  <c r="H575" i="2"/>
  <c r="K575" i="2" s="1"/>
  <c r="L574" i="2"/>
  <c r="M574" i="2" s="1"/>
  <c r="K574" i="2"/>
  <c r="I574" i="2"/>
  <c r="H574" i="2"/>
  <c r="M573" i="2"/>
  <c r="L573" i="2"/>
  <c r="I573" i="2"/>
  <c r="H573" i="2"/>
  <c r="K573" i="2" s="1"/>
  <c r="L572" i="2"/>
  <c r="K572" i="2"/>
  <c r="I572" i="2"/>
  <c r="H572" i="2"/>
  <c r="M571" i="2"/>
  <c r="L571" i="2"/>
  <c r="I571" i="2"/>
  <c r="H571" i="2"/>
  <c r="K571" i="2" s="1"/>
  <c r="L570" i="2"/>
  <c r="K570" i="2"/>
  <c r="I570" i="2"/>
  <c r="H570" i="2"/>
  <c r="L569" i="2"/>
  <c r="M569" i="2" s="1"/>
  <c r="I569" i="2"/>
  <c r="H569" i="2"/>
  <c r="K569" i="2" s="1"/>
  <c r="L568" i="2"/>
  <c r="K568" i="2"/>
  <c r="I568" i="2"/>
  <c r="H568" i="2"/>
  <c r="M567" i="2"/>
  <c r="L567" i="2"/>
  <c r="I567" i="2"/>
  <c r="H567" i="2"/>
  <c r="K567" i="2" s="1"/>
  <c r="L566" i="2"/>
  <c r="K566" i="2"/>
  <c r="I566" i="2"/>
  <c r="H566" i="2"/>
  <c r="M565" i="2"/>
  <c r="L565" i="2"/>
  <c r="I565" i="2"/>
  <c r="H565" i="2"/>
  <c r="K565" i="2" s="1"/>
  <c r="L564" i="2"/>
  <c r="K564" i="2"/>
  <c r="I564" i="2"/>
  <c r="H564" i="2"/>
  <c r="R563" i="2"/>
  <c r="Q563" i="2"/>
  <c r="P563" i="2"/>
  <c r="M563" i="2"/>
  <c r="L563" i="2"/>
  <c r="I563" i="2"/>
  <c r="H563" i="2"/>
  <c r="K563" i="2" s="1"/>
  <c r="L562" i="2"/>
  <c r="K562" i="2"/>
  <c r="I562" i="2"/>
  <c r="H562" i="2"/>
  <c r="L561" i="2"/>
  <c r="M561" i="2" s="1"/>
  <c r="I561" i="2"/>
  <c r="H561" i="2"/>
  <c r="K561" i="2" s="1"/>
  <c r="L560" i="2"/>
  <c r="K560" i="2"/>
  <c r="I560" i="2"/>
  <c r="H560" i="2"/>
  <c r="M559" i="2"/>
  <c r="L559" i="2"/>
  <c r="I559" i="2"/>
  <c r="H559" i="2"/>
  <c r="K559" i="2" s="1"/>
  <c r="L558" i="2"/>
  <c r="K558" i="2"/>
  <c r="I558" i="2"/>
  <c r="H558" i="2"/>
  <c r="M557" i="2"/>
  <c r="L557" i="2"/>
  <c r="I557" i="2"/>
  <c r="H557" i="2"/>
  <c r="K557" i="2" s="1"/>
  <c r="L556" i="2"/>
  <c r="K556" i="2"/>
  <c r="I556" i="2"/>
  <c r="H556" i="2"/>
  <c r="L555" i="2"/>
  <c r="I555" i="2"/>
  <c r="H555" i="2"/>
  <c r="K555" i="2" s="1"/>
  <c r="L554" i="2"/>
  <c r="K554" i="2"/>
  <c r="I554" i="2"/>
  <c r="H554" i="2"/>
  <c r="L553" i="2"/>
  <c r="I553" i="2"/>
  <c r="H553" i="2"/>
  <c r="K553" i="2" s="1"/>
  <c r="L552" i="2"/>
  <c r="K552" i="2"/>
  <c r="I552" i="2"/>
  <c r="H552" i="2"/>
  <c r="L551" i="2"/>
  <c r="I551" i="2"/>
  <c r="H551" i="2"/>
  <c r="K551" i="2" s="1"/>
  <c r="L550" i="2"/>
  <c r="K550" i="2"/>
  <c r="I550" i="2"/>
  <c r="H550" i="2"/>
  <c r="L549" i="2"/>
  <c r="I549" i="2"/>
  <c r="H549" i="2"/>
  <c r="K549" i="2" s="1"/>
  <c r="L548" i="2"/>
  <c r="K548" i="2"/>
  <c r="I548" i="2"/>
  <c r="H548" i="2"/>
  <c r="L547" i="2"/>
  <c r="I547" i="2"/>
  <c r="H547" i="2"/>
  <c r="K547" i="2" s="1"/>
  <c r="L546" i="2"/>
  <c r="K546" i="2"/>
  <c r="I546" i="2"/>
  <c r="H546" i="2"/>
  <c r="L545" i="2"/>
  <c r="I545" i="2"/>
  <c r="H545" i="2"/>
  <c r="K545" i="2" s="1"/>
  <c r="L544" i="2"/>
  <c r="K544" i="2"/>
  <c r="I544" i="2"/>
  <c r="H544" i="2"/>
  <c r="L543" i="2"/>
  <c r="I543" i="2"/>
  <c r="H543" i="2"/>
  <c r="K543" i="2" s="1"/>
  <c r="L542" i="2"/>
  <c r="K542" i="2"/>
  <c r="I542" i="2"/>
  <c r="H542" i="2"/>
  <c r="L541" i="2"/>
  <c r="I541" i="2"/>
  <c r="H541" i="2"/>
  <c r="K541" i="2" s="1"/>
  <c r="P540" i="2"/>
  <c r="Q540" i="2" s="1"/>
  <c r="M540" i="2"/>
  <c r="R540" i="2" s="1"/>
  <c r="S540" i="2" s="1"/>
  <c r="T540" i="2" s="1"/>
  <c r="L540" i="2"/>
  <c r="K540" i="2"/>
  <c r="I540" i="2"/>
  <c r="H540" i="2"/>
  <c r="M539" i="2"/>
  <c r="L539" i="2"/>
  <c r="I539" i="2"/>
  <c r="H539" i="2"/>
  <c r="K539" i="2" s="1"/>
  <c r="M538" i="2"/>
  <c r="L538" i="2"/>
  <c r="I538" i="2"/>
  <c r="H538" i="2"/>
  <c r="K538" i="2" s="1"/>
  <c r="L537" i="2"/>
  <c r="M537" i="2" s="1"/>
  <c r="K537" i="2"/>
  <c r="I537" i="2"/>
  <c r="H537" i="2"/>
  <c r="M536" i="2"/>
  <c r="L536" i="2"/>
  <c r="I536" i="2"/>
  <c r="H536" i="2"/>
  <c r="K536" i="2" s="1"/>
  <c r="L535" i="2"/>
  <c r="K535" i="2"/>
  <c r="I535" i="2"/>
  <c r="H535" i="2"/>
  <c r="M534" i="2"/>
  <c r="L534" i="2"/>
  <c r="I534" i="2"/>
  <c r="H534" i="2"/>
  <c r="K534" i="2" s="1"/>
  <c r="L533" i="2"/>
  <c r="M533" i="2" s="1"/>
  <c r="K533" i="2"/>
  <c r="I533" i="2"/>
  <c r="H533" i="2"/>
  <c r="M532" i="2"/>
  <c r="L532" i="2"/>
  <c r="I532" i="2"/>
  <c r="H532" i="2"/>
  <c r="K532" i="2" s="1"/>
  <c r="L531" i="2"/>
  <c r="K531" i="2"/>
  <c r="I531" i="2"/>
  <c r="H531" i="2"/>
  <c r="M530" i="2"/>
  <c r="L530" i="2"/>
  <c r="I530" i="2"/>
  <c r="H530" i="2"/>
  <c r="K530" i="2" s="1"/>
  <c r="L529" i="2"/>
  <c r="M529" i="2" s="1"/>
  <c r="K529" i="2"/>
  <c r="I529" i="2"/>
  <c r="H529" i="2"/>
  <c r="M528" i="2"/>
  <c r="L528" i="2"/>
  <c r="I528" i="2"/>
  <c r="H528" i="2"/>
  <c r="K528" i="2" s="1"/>
  <c r="L527" i="2"/>
  <c r="K527" i="2"/>
  <c r="I527" i="2"/>
  <c r="H527" i="2"/>
  <c r="M526" i="2"/>
  <c r="L526" i="2"/>
  <c r="I526" i="2"/>
  <c r="H526" i="2"/>
  <c r="K526" i="2" s="1"/>
  <c r="L525" i="2"/>
  <c r="M525" i="2" s="1"/>
  <c r="K525" i="2"/>
  <c r="I525" i="2"/>
  <c r="H525" i="2"/>
  <c r="M524" i="2"/>
  <c r="L524" i="2"/>
  <c r="I524" i="2"/>
  <c r="H524" i="2"/>
  <c r="K524" i="2" s="1"/>
  <c r="L523" i="2"/>
  <c r="K523" i="2"/>
  <c r="I523" i="2"/>
  <c r="H523" i="2"/>
  <c r="M522" i="2"/>
  <c r="L522" i="2"/>
  <c r="I522" i="2"/>
  <c r="H522" i="2"/>
  <c r="K522" i="2" s="1"/>
  <c r="L521" i="2"/>
  <c r="M521" i="2" s="1"/>
  <c r="K521" i="2"/>
  <c r="I521" i="2"/>
  <c r="H521" i="2"/>
  <c r="M520" i="2"/>
  <c r="L520" i="2"/>
  <c r="I520" i="2"/>
  <c r="H520" i="2"/>
  <c r="K520" i="2" s="1"/>
  <c r="L519" i="2"/>
  <c r="K519" i="2"/>
  <c r="I519" i="2"/>
  <c r="H519" i="2"/>
  <c r="M518" i="2"/>
  <c r="L518" i="2"/>
  <c r="I518" i="2"/>
  <c r="H518" i="2"/>
  <c r="K518" i="2" s="1"/>
  <c r="L517" i="2"/>
  <c r="M517" i="2" s="1"/>
  <c r="K517" i="2"/>
  <c r="I517" i="2"/>
  <c r="H517" i="2"/>
  <c r="M516" i="2"/>
  <c r="L516" i="2"/>
  <c r="I516" i="2"/>
  <c r="H516" i="2"/>
  <c r="K516" i="2" s="1"/>
  <c r="L515" i="2"/>
  <c r="K515" i="2"/>
  <c r="I515" i="2"/>
  <c r="H515" i="2"/>
  <c r="M514" i="2"/>
  <c r="L514" i="2"/>
  <c r="I514" i="2"/>
  <c r="H514" i="2"/>
  <c r="K514" i="2" s="1"/>
  <c r="L513" i="2"/>
  <c r="M513" i="2" s="1"/>
  <c r="K513" i="2"/>
  <c r="I513" i="2"/>
  <c r="H513" i="2"/>
  <c r="M512" i="2"/>
  <c r="L512" i="2"/>
  <c r="I512" i="2"/>
  <c r="H512" i="2"/>
  <c r="K512" i="2" s="1"/>
  <c r="L511" i="2"/>
  <c r="K511" i="2"/>
  <c r="I511" i="2"/>
  <c r="H511" i="2"/>
  <c r="M510" i="2"/>
  <c r="L510" i="2"/>
  <c r="I510" i="2"/>
  <c r="H510" i="2"/>
  <c r="K510" i="2" s="1"/>
  <c r="L509" i="2"/>
  <c r="M509" i="2" s="1"/>
  <c r="K509" i="2"/>
  <c r="I509" i="2"/>
  <c r="H509" i="2"/>
  <c r="M508" i="2"/>
  <c r="L508" i="2"/>
  <c r="I508" i="2"/>
  <c r="H508" i="2"/>
  <c r="K508" i="2" s="1"/>
  <c r="L507" i="2"/>
  <c r="K507" i="2"/>
  <c r="I507" i="2"/>
  <c r="H507" i="2"/>
  <c r="M506" i="2"/>
  <c r="L506" i="2"/>
  <c r="I506" i="2"/>
  <c r="H506" i="2"/>
  <c r="K506" i="2" s="1"/>
  <c r="L505" i="2"/>
  <c r="M505" i="2" s="1"/>
  <c r="K505" i="2"/>
  <c r="I505" i="2"/>
  <c r="H505" i="2"/>
  <c r="M504" i="2"/>
  <c r="L504" i="2"/>
  <c r="I504" i="2"/>
  <c r="H504" i="2"/>
  <c r="K504" i="2" s="1"/>
  <c r="L503" i="2"/>
  <c r="K503" i="2"/>
  <c r="I503" i="2"/>
  <c r="H503" i="2"/>
  <c r="M502" i="2"/>
  <c r="L502" i="2"/>
  <c r="I502" i="2"/>
  <c r="H502" i="2"/>
  <c r="K502" i="2" s="1"/>
  <c r="L501" i="2"/>
  <c r="M501" i="2" s="1"/>
  <c r="K501" i="2"/>
  <c r="I501" i="2"/>
  <c r="H501" i="2"/>
  <c r="M500" i="2"/>
  <c r="L500" i="2"/>
  <c r="I500" i="2"/>
  <c r="H500" i="2"/>
  <c r="K500" i="2" s="1"/>
  <c r="L499" i="2"/>
  <c r="K499" i="2"/>
  <c r="I499" i="2"/>
  <c r="H499" i="2"/>
  <c r="M498" i="2"/>
  <c r="L498" i="2"/>
  <c r="I498" i="2"/>
  <c r="H498" i="2"/>
  <c r="K498" i="2" s="1"/>
  <c r="L497" i="2"/>
  <c r="M497" i="2" s="1"/>
  <c r="K497" i="2"/>
  <c r="I497" i="2"/>
  <c r="H497" i="2"/>
  <c r="M496" i="2"/>
  <c r="L496" i="2"/>
  <c r="I496" i="2"/>
  <c r="H496" i="2"/>
  <c r="K496" i="2" s="1"/>
  <c r="L495" i="2"/>
  <c r="K495" i="2"/>
  <c r="I495" i="2"/>
  <c r="H495" i="2"/>
  <c r="M494" i="2"/>
  <c r="L494" i="2"/>
  <c r="I494" i="2"/>
  <c r="H494" i="2"/>
  <c r="K494" i="2" s="1"/>
  <c r="L493" i="2"/>
  <c r="M493" i="2" s="1"/>
  <c r="K493" i="2"/>
  <c r="I493" i="2"/>
  <c r="H493" i="2"/>
  <c r="M492" i="2"/>
  <c r="L492" i="2"/>
  <c r="I492" i="2"/>
  <c r="H492" i="2"/>
  <c r="K492" i="2" s="1"/>
  <c r="L491" i="2"/>
  <c r="K491" i="2"/>
  <c r="I491" i="2"/>
  <c r="H491" i="2"/>
  <c r="M490" i="2"/>
  <c r="L490" i="2"/>
  <c r="I490" i="2"/>
  <c r="H490" i="2"/>
  <c r="K490" i="2" s="1"/>
  <c r="L489" i="2"/>
  <c r="K489" i="2"/>
  <c r="I489" i="2"/>
  <c r="H489" i="2"/>
  <c r="M488" i="2"/>
  <c r="L488" i="2"/>
  <c r="I488" i="2"/>
  <c r="H488" i="2"/>
  <c r="K488" i="2" s="1"/>
  <c r="L487" i="2"/>
  <c r="K487" i="2"/>
  <c r="I487" i="2"/>
  <c r="H487" i="2"/>
  <c r="M486" i="2"/>
  <c r="L486" i="2"/>
  <c r="I486" i="2"/>
  <c r="H486" i="2"/>
  <c r="K486" i="2" s="1"/>
  <c r="L485" i="2"/>
  <c r="K485" i="2"/>
  <c r="I485" i="2"/>
  <c r="H485" i="2"/>
  <c r="M484" i="2"/>
  <c r="L484" i="2"/>
  <c r="I484" i="2"/>
  <c r="H484" i="2"/>
  <c r="K484" i="2" s="1"/>
  <c r="L483" i="2"/>
  <c r="K483" i="2"/>
  <c r="I483" i="2"/>
  <c r="H483" i="2"/>
  <c r="M482" i="2"/>
  <c r="L482" i="2"/>
  <c r="I482" i="2"/>
  <c r="H482" i="2"/>
  <c r="K482" i="2" s="1"/>
  <c r="L481" i="2"/>
  <c r="K481" i="2"/>
  <c r="I481" i="2"/>
  <c r="H481" i="2"/>
  <c r="M480" i="2"/>
  <c r="L480" i="2"/>
  <c r="I480" i="2"/>
  <c r="H480" i="2"/>
  <c r="K480" i="2" s="1"/>
  <c r="L479" i="2"/>
  <c r="K479" i="2"/>
  <c r="I479" i="2"/>
  <c r="H479" i="2"/>
  <c r="M478" i="2"/>
  <c r="L478" i="2"/>
  <c r="I478" i="2"/>
  <c r="H478" i="2"/>
  <c r="K478" i="2" s="1"/>
  <c r="L477" i="2"/>
  <c r="K477" i="2"/>
  <c r="I477" i="2"/>
  <c r="H477" i="2"/>
  <c r="M476" i="2"/>
  <c r="L476" i="2"/>
  <c r="I476" i="2"/>
  <c r="H476" i="2"/>
  <c r="K476" i="2" s="1"/>
  <c r="L475" i="2"/>
  <c r="K475" i="2"/>
  <c r="I475" i="2"/>
  <c r="H475" i="2"/>
  <c r="M474" i="2"/>
  <c r="L474" i="2"/>
  <c r="I474" i="2"/>
  <c r="H474" i="2"/>
  <c r="K474" i="2" s="1"/>
  <c r="L473" i="2"/>
  <c r="K473" i="2"/>
  <c r="I473" i="2"/>
  <c r="H473" i="2"/>
  <c r="Q472" i="2"/>
  <c r="P472" i="2"/>
  <c r="M472" i="2"/>
  <c r="L472" i="2"/>
  <c r="I472" i="2"/>
  <c r="H472" i="2"/>
  <c r="K472" i="2" s="1"/>
  <c r="L471" i="2"/>
  <c r="K471" i="2"/>
  <c r="I471" i="2"/>
  <c r="H471" i="2"/>
  <c r="L470" i="2"/>
  <c r="M470" i="2" s="1"/>
  <c r="I470" i="2"/>
  <c r="H470" i="2"/>
  <c r="K470" i="2" s="1"/>
  <c r="L469" i="2"/>
  <c r="M469" i="2" s="1"/>
  <c r="K469" i="2"/>
  <c r="I469" i="2"/>
  <c r="H469" i="2"/>
  <c r="L468" i="2"/>
  <c r="M468" i="2" s="1"/>
  <c r="I468" i="2"/>
  <c r="H468" i="2"/>
  <c r="K468" i="2" s="1"/>
  <c r="L467" i="2"/>
  <c r="K467" i="2"/>
  <c r="I467" i="2"/>
  <c r="H467" i="2"/>
  <c r="L466" i="2"/>
  <c r="M466" i="2" s="1"/>
  <c r="I466" i="2"/>
  <c r="H466" i="2"/>
  <c r="K466" i="2" s="1"/>
  <c r="L465" i="2"/>
  <c r="M465" i="2" s="1"/>
  <c r="K465" i="2"/>
  <c r="I465" i="2"/>
  <c r="H465" i="2"/>
  <c r="L464" i="2"/>
  <c r="M464" i="2" s="1"/>
  <c r="I464" i="2"/>
  <c r="H464" i="2"/>
  <c r="K464" i="2" s="1"/>
  <c r="L463" i="2"/>
  <c r="K463" i="2"/>
  <c r="I463" i="2"/>
  <c r="H463" i="2"/>
  <c r="L462" i="2"/>
  <c r="M462" i="2" s="1"/>
  <c r="I462" i="2"/>
  <c r="H462" i="2"/>
  <c r="K462" i="2" s="1"/>
  <c r="L461" i="2"/>
  <c r="M461" i="2" s="1"/>
  <c r="K461" i="2"/>
  <c r="I461" i="2"/>
  <c r="H461" i="2"/>
  <c r="L460" i="2"/>
  <c r="M460" i="2" s="1"/>
  <c r="I460" i="2"/>
  <c r="H460" i="2"/>
  <c r="K460" i="2" s="1"/>
  <c r="L459" i="2"/>
  <c r="K459" i="2"/>
  <c r="I459" i="2"/>
  <c r="H459" i="2"/>
  <c r="L458" i="2"/>
  <c r="M458" i="2" s="1"/>
  <c r="I458" i="2"/>
  <c r="H458" i="2"/>
  <c r="K458" i="2" s="1"/>
  <c r="L457" i="2"/>
  <c r="M457" i="2" s="1"/>
  <c r="K457" i="2"/>
  <c r="I457" i="2"/>
  <c r="H457" i="2"/>
  <c r="L456" i="2"/>
  <c r="M456" i="2" s="1"/>
  <c r="I456" i="2"/>
  <c r="H456" i="2"/>
  <c r="K456" i="2" s="1"/>
  <c r="L455" i="2"/>
  <c r="K455" i="2"/>
  <c r="I455" i="2"/>
  <c r="H455" i="2"/>
  <c r="L454" i="2"/>
  <c r="M454" i="2" s="1"/>
  <c r="I454" i="2"/>
  <c r="H454" i="2"/>
  <c r="K454" i="2" s="1"/>
  <c r="L453" i="2"/>
  <c r="M453" i="2" s="1"/>
  <c r="K453" i="2"/>
  <c r="I453" i="2"/>
  <c r="H453" i="2"/>
  <c r="L452" i="2"/>
  <c r="M452" i="2" s="1"/>
  <c r="I452" i="2"/>
  <c r="H452" i="2"/>
  <c r="K452" i="2" s="1"/>
  <c r="L451" i="2"/>
  <c r="K451" i="2"/>
  <c r="I451" i="2"/>
  <c r="H451" i="2"/>
  <c r="L450" i="2"/>
  <c r="M450" i="2" s="1"/>
  <c r="I450" i="2"/>
  <c r="H450" i="2"/>
  <c r="K450" i="2" s="1"/>
  <c r="L449" i="2"/>
  <c r="M449" i="2" s="1"/>
  <c r="K449" i="2"/>
  <c r="I449" i="2"/>
  <c r="H449" i="2"/>
  <c r="L448" i="2"/>
  <c r="M448" i="2" s="1"/>
  <c r="I448" i="2"/>
  <c r="H448" i="2"/>
  <c r="K448" i="2" s="1"/>
  <c r="L447" i="2"/>
  <c r="K447" i="2"/>
  <c r="I447" i="2"/>
  <c r="H447" i="2"/>
  <c r="L446" i="2"/>
  <c r="M446" i="2" s="1"/>
  <c r="I446" i="2"/>
  <c r="H446" i="2"/>
  <c r="K446" i="2" s="1"/>
  <c r="L445" i="2"/>
  <c r="M445" i="2" s="1"/>
  <c r="K445" i="2"/>
  <c r="I445" i="2"/>
  <c r="H445" i="2"/>
  <c r="L444" i="2"/>
  <c r="M444" i="2" s="1"/>
  <c r="I444" i="2"/>
  <c r="H444" i="2"/>
  <c r="K444" i="2" s="1"/>
  <c r="L443" i="2"/>
  <c r="K443" i="2"/>
  <c r="I443" i="2"/>
  <c r="H443" i="2"/>
  <c r="L442" i="2"/>
  <c r="M442" i="2" s="1"/>
  <c r="I442" i="2"/>
  <c r="H442" i="2"/>
  <c r="K442" i="2" s="1"/>
  <c r="L441" i="2"/>
  <c r="M441" i="2" s="1"/>
  <c r="K441" i="2"/>
  <c r="I441" i="2"/>
  <c r="H441" i="2"/>
  <c r="L440" i="2"/>
  <c r="M440" i="2" s="1"/>
  <c r="I440" i="2"/>
  <c r="H440" i="2"/>
  <c r="K440" i="2" s="1"/>
  <c r="L439" i="2"/>
  <c r="K439" i="2"/>
  <c r="I439" i="2"/>
  <c r="H439" i="2"/>
  <c r="L438" i="2"/>
  <c r="M438" i="2" s="1"/>
  <c r="I438" i="2"/>
  <c r="H438" i="2"/>
  <c r="K438" i="2" s="1"/>
  <c r="L437" i="2"/>
  <c r="M437" i="2" s="1"/>
  <c r="K437" i="2"/>
  <c r="I437" i="2"/>
  <c r="H437" i="2"/>
  <c r="L436" i="2"/>
  <c r="M436" i="2" s="1"/>
  <c r="I436" i="2"/>
  <c r="H436" i="2"/>
  <c r="K436" i="2" s="1"/>
  <c r="L435" i="2"/>
  <c r="K435" i="2"/>
  <c r="I435" i="2"/>
  <c r="H435" i="2"/>
  <c r="L434" i="2"/>
  <c r="M434" i="2" s="1"/>
  <c r="I434" i="2"/>
  <c r="H434" i="2"/>
  <c r="K434" i="2" s="1"/>
  <c r="L433" i="2"/>
  <c r="M433" i="2" s="1"/>
  <c r="K433" i="2"/>
  <c r="I433" i="2"/>
  <c r="H433" i="2"/>
  <c r="L432" i="2"/>
  <c r="M432" i="2" s="1"/>
  <c r="I432" i="2"/>
  <c r="H432" i="2"/>
  <c r="K432" i="2" s="1"/>
  <c r="L431" i="2"/>
  <c r="K431" i="2"/>
  <c r="I431" i="2"/>
  <c r="H431" i="2"/>
  <c r="L430" i="2"/>
  <c r="M430" i="2" s="1"/>
  <c r="I430" i="2"/>
  <c r="H430" i="2"/>
  <c r="K430" i="2" s="1"/>
  <c r="L429" i="2"/>
  <c r="M429" i="2" s="1"/>
  <c r="K429" i="2"/>
  <c r="I429" i="2"/>
  <c r="H429" i="2"/>
  <c r="L428" i="2"/>
  <c r="M428" i="2" s="1"/>
  <c r="I428" i="2"/>
  <c r="H428" i="2"/>
  <c r="K428" i="2" s="1"/>
  <c r="L427" i="2"/>
  <c r="K427" i="2"/>
  <c r="I427" i="2"/>
  <c r="H427" i="2"/>
  <c r="L426" i="2"/>
  <c r="M426" i="2" s="1"/>
  <c r="I426" i="2"/>
  <c r="H426" i="2"/>
  <c r="K426" i="2" s="1"/>
  <c r="L425" i="2"/>
  <c r="M425" i="2" s="1"/>
  <c r="K425" i="2"/>
  <c r="I425" i="2"/>
  <c r="H425" i="2"/>
  <c r="L424" i="2"/>
  <c r="M424" i="2" s="1"/>
  <c r="I424" i="2"/>
  <c r="H424" i="2"/>
  <c r="K424" i="2" s="1"/>
  <c r="L423" i="2"/>
  <c r="K423" i="2"/>
  <c r="I423" i="2"/>
  <c r="H423" i="2"/>
  <c r="P422" i="2"/>
  <c r="R422" i="2" s="1"/>
  <c r="M422" i="2"/>
  <c r="L422" i="2"/>
  <c r="I422" i="2"/>
  <c r="H422" i="2"/>
  <c r="K422" i="2" s="1"/>
  <c r="L421" i="2"/>
  <c r="M421" i="2" s="1"/>
  <c r="K421" i="2"/>
  <c r="I421" i="2"/>
  <c r="H421" i="2"/>
  <c r="L420" i="2"/>
  <c r="M420" i="2" s="1"/>
  <c r="I420" i="2"/>
  <c r="H420" i="2"/>
  <c r="K420" i="2" s="1"/>
  <c r="L419" i="2"/>
  <c r="K419" i="2"/>
  <c r="I419" i="2"/>
  <c r="H419" i="2"/>
  <c r="L418" i="2"/>
  <c r="M418" i="2" s="1"/>
  <c r="I418" i="2"/>
  <c r="H418" i="2"/>
  <c r="K418" i="2" s="1"/>
  <c r="L417" i="2"/>
  <c r="M417" i="2" s="1"/>
  <c r="K417" i="2"/>
  <c r="I417" i="2"/>
  <c r="H417" i="2"/>
  <c r="L416" i="2"/>
  <c r="I416" i="2"/>
  <c r="H416" i="2"/>
  <c r="K416" i="2" s="1"/>
  <c r="L415" i="2"/>
  <c r="K415" i="2"/>
  <c r="I415" i="2"/>
  <c r="H415" i="2"/>
  <c r="P414" i="2"/>
  <c r="Q414" i="2" s="1"/>
  <c r="L414" i="2"/>
  <c r="M414" i="2" s="1"/>
  <c r="I414" i="2"/>
  <c r="H414" i="2"/>
  <c r="K414" i="2" s="1"/>
  <c r="L413" i="2"/>
  <c r="M413" i="2" s="1"/>
  <c r="K413" i="2"/>
  <c r="I413" i="2"/>
  <c r="H413" i="2"/>
  <c r="M412" i="2"/>
  <c r="L412" i="2"/>
  <c r="I412" i="2"/>
  <c r="H412" i="2"/>
  <c r="K412" i="2" s="1"/>
  <c r="L411" i="2"/>
  <c r="K411" i="2"/>
  <c r="I411" i="2"/>
  <c r="H411" i="2"/>
  <c r="L410" i="2"/>
  <c r="M410" i="2" s="1"/>
  <c r="I410" i="2"/>
  <c r="H410" i="2"/>
  <c r="K410" i="2" s="1"/>
  <c r="L409" i="2"/>
  <c r="M409" i="2" s="1"/>
  <c r="K409" i="2"/>
  <c r="I409" i="2"/>
  <c r="H409" i="2"/>
  <c r="L408" i="2"/>
  <c r="I408" i="2"/>
  <c r="H408" i="2"/>
  <c r="K408" i="2" s="1"/>
  <c r="L407" i="2"/>
  <c r="K407" i="2"/>
  <c r="I407" i="2"/>
  <c r="H407" i="2"/>
  <c r="L406" i="2"/>
  <c r="M406" i="2" s="1"/>
  <c r="I406" i="2"/>
  <c r="H406" i="2"/>
  <c r="K406" i="2" s="1"/>
  <c r="L405" i="2"/>
  <c r="K405" i="2"/>
  <c r="I405" i="2"/>
  <c r="H405" i="2"/>
  <c r="L404" i="2"/>
  <c r="I404" i="2"/>
  <c r="H404" i="2"/>
  <c r="K404" i="2" s="1"/>
  <c r="L403" i="2"/>
  <c r="K403" i="2"/>
  <c r="I403" i="2"/>
  <c r="H403" i="2"/>
  <c r="P402" i="2"/>
  <c r="Q402" i="2" s="1"/>
  <c r="L402" i="2"/>
  <c r="M402" i="2" s="1"/>
  <c r="R402" i="2" s="1"/>
  <c r="I402" i="2"/>
  <c r="H402" i="2"/>
  <c r="K402" i="2" s="1"/>
  <c r="L401" i="2"/>
  <c r="K401" i="2"/>
  <c r="I401" i="2"/>
  <c r="H401" i="2"/>
  <c r="M400" i="2"/>
  <c r="L400" i="2"/>
  <c r="I400" i="2"/>
  <c r="H400" i="2"/>
  <c r="K400" i="2" s="1"/>
  <c r="L399" i="2"/>
  <c r="K399" i="2"/>
  <c r="I399" i="2"/>
  <c r="H399" i="2"/>
  <c r="R398" i="2"/>
  <c r="P398" i="2"/>
  <c r="Q398" i="2" s="1"/>
  <c r="M398" i="2"/>
  <c r="L398" i="2"/>
  <c r="I398" i="2"/>
  <c r="H398" i="2"/>
  <c r="K398" i="2" s="1"/>
  <c r="L397" i="2"/>
  <c r="K397" i="2"/>
  <c r="I397" i="2"/>
  <c r="H397" i="2"/>
  <c r="M396" i="2"/>
  <c r="L396" i="2"/>
  <c r="I396" i="2"/>
  <c r="H396" i="2"/>
  <c r="K396" i="2" s="1"/>
  <c r="L395" i="2"/>
  <c r="K395" i="2"/>
  <c r="I395" i="2"/>
  <c r="H395" i="2"/>
  <c r="R394" i="2"/>
  <c r="P394" i="2"/>
  <c r="Q394" i="2" s="1"/>
  <c r="M394" i="2"/>
  <c r="L394" i="2"/>
  <c r="I394" i="2"/>
  <c r="H394" i="2"/>
  <c r="K394" i="2" s="1"/>
  <c r="L393" i="2"/>
  <c r="K393" i="2"/>
  <c r="I393" i="2"/>
  <c r="H393" i="2"/>
  <c r="M392" i="2"/>
  <c r="L392" i="2"/>
  <c r="I392" i="2"/>
  <c r="H392" i="2"/>
  <c r="K392" i="2" s="1"/>
  <c r="L391" i="2"/>
  <c r="K391" i="2"/>
  <c r="I391" i="2"/>
  <c r="H391" i="2"/>
  <c r="L390" i="2"/>
  <c r="I390" i="2"/>
  <c r="H390" i="2"/>
  <c r="K390" i="2" s="1"/>
  <c r="L389" i="2"/>
  <c r="K389" i="2"/>
  <c r="I389" i="2"/>
  <c r="H389" i="2"/>
  <c r="M388" i="2"/>
  <c r="L388" i="2"/>
  <c r="I388" i="2"/>
  <c r="H388" i="2"/>
  <c r="K388" i="2" s="1"/>
  <c r="L387" i="2"/>
  <c r="K387" i="2"/>
  <c r="I387" i="2"/>
  <c r="H387" i="2"/>
  <c r="L386" i="2"/>
  <c r="I386" i="2"/>
  <c r="H386" i="2"/>
  <c r="K386" i="2" s="1"/>
  <c r="L385" i="2"/>
  <c r="K385" i="2"/>
  <c r="I385" i="2"/>
  <c r="H385" i="2"/>
  <c r="M384" i="2"/>
  <c r="L384" i="2"/>
  <c r="I384" i="2"/>
  <c r="H384" i="2"/>
  <c r="K384" i="2" s="1"/>
  <c r="L383" i="2"/>
  <c r="K383" i="2"/>
  <c r="I383" i="2"/>
  <c r="H383" i="2"/>
  <c r="L382" i="2"/>
  <c r="I382" i="2"/>
  <c r="H382" i="2"/>
  <c r="K382" i="2" s="1"/>
  <c r="L381" i="2"/>
  <c r="K381" i="2"/>
  <c r="I381" i="2"/>
  <c r="H381" i="2"/>
  <c r="M380" i="2"/>
  <c r="L380" i="2"/>
  <c r="I380" i="2"/>
  <c r="H380" i="2"/>
  <c r="K380" i="2" s="1"/>
  <c r="L379" i="2"/>
  <c r="K379" i="2"/>
  <c r="I379" i="2"/>
  <c r="H379" i="2"/>
  <c r="L378" i="2"/>
  <c r="I378" i="2"/>
  <c r="H378" i="2"/>
  <c r="K378" i="2" s="1"/>
  <c r="L377" i="2"/>
  <c r="K377" i="2"/>
  <c r="I377" i="2"/>
  <c r="H377" i="2"/>
  <c r="M376" i="2"/>
  <c r="L376" i="2"/>
  <c r="I376" i="2"/>
  <c r="H376" i="2"/>
  <c r="K376" i="2" s="1"/>
  <c r="L375" i="2"/>
  <c r="K375" i="2"/>
  <c r="I375" i="2"/>
  <c r="H375" i="2"/>
  <c r="L374" i="2"/>
  <c r="I374" i="2"/>
  <c r="H374" i="2"/>
  <c r="K374" i="2" s="1"/>
  <c r="L373" i="2"/>
  <c r="K373" i="2"/>
  <c r="I373" i="2"/>
  <c r="H373" i="2"/>
  <c r="M372" i="2"/>
  <c r="L372" i="2"/>
  <c r="I372" i="2"/>
  <c r="H372" i="2"/>
  <c r="K372" i="2" s="1"/>
  <c r="L371" i="2"/>
  <c r="K371" i="2"/>
  <c r="I371" i="2"/>
  <c r="H371" i="2"/>
  <c r="L370" i="2"/>
  <c r="I370" i="2"/>
  <c r="H370" i="2"/>
  <c r="K370" i="2" s="1"/>
  <c r="L369" i="2"/>
  <c r="K369" i="2"/>
  <c r="I369" i="2"/>
  <c r="H369" i="2"/>
  <c r="L368" i="2"/>
  <c r="M368" i="2" s="1"/>
  <c r="I368" i="2"/>
  <c r="H368" i="2"/>
  <c r="K368" i="2" s="1"/>
  <c r="L367" i="2"/>
  <c r="K367" i="2"/>
  <c r="I367" i="2"/>
  <c r="H367" i="2"/>
  <c r="M366" i="2"/>
  <c r="L366" i="2"/>
  <c r="K366" i="2"/>
  <c r="I366" i="2"/>
  <c r="H366" i="2"/>
  <c r="P365" i="2"/>
  <c r="Q365" i="2" s="1"/>
  <c r="M365" i="2"/>
  <c r="R365" i="2" s="1"/>
  <c r="S365" i="2" s="1"/>
  <c r="T365" i="2" s="1"/>
  <c r="L365" i="2"/>
  <c r="I365" i="2"/>
  <c r="H365" i="2"/>
  <c r="K365" i="2" s="1"/>
  <c r="L364" i="2"/>
  <c r="M364" i="2" s="1"/>
  <c r="I364" i="2"/>
  <c r="H364" i="2"/>
  <c r="K364" i="2" s="1"/>
  <c r="L363" i="2"/>
  <c r="K363" i="2"/>
  <c r="I363" i="2"/>
  <c r="H363" i="2"/>
  <c r="M362" i="2"/>
  <c r="L362" i="2"/>
  <c r="K362" i="2"/>
  <c r="I362" i="2"/>
  <c r="H362" i="2"/>
  <c r="P361" i="2"/>
  <c r="Q361" i="2" s="1"/>
  <c r="M361" i="2"/>
  <c r="R361" i="2" s="1"/>
  <c r="L361" i="2"/>
  <c r="I361" i="2"/>
  <c r="H361" i="2"/>
  <c r="K361" i="2" s="1"/>
  <c r="L360" i="2"/>
  <c r="M360" i="2" s="1"/>
  <c r="I360" i="2"/>
  <c r="H360" i="2"/>
  <c r="K360" i="2" s="1"/>
  <c r="L359" i="2"/>
  <c r="K359" i="2"/>
  <c r="I359" i="2"/>
  <c r="H359" i="2"/>
  <c r="M358" i="2"/>
  <c r="L358" i="2"/>
  <c r="K358" i="2"/>
  <c r="I358" i="2"/>
  <c r="H358" i="2"/>
  <c r="P357" i="2"/>
  <c r="Q357" i="2" s="1"/>
  <c r="M357" i="2"/>
  <c r="R357" i="2" s="1"/>
  <c r="L357" i="2"/>
  <c r="I357" i="2"/>
  <c r="H357" i="2"/>
  <c r="K357" i="2" s="1"/>
  <c r="L356" i="2"/>
  <c r="M356" i="2" s="1"/>
  <c r="I356" i="2"/>
  <c r="H356" i="2"/>
  <c r="K356" i="2" s="1"/>
  <c r="L355" i="2"/>
  <c r="K355" i="2"/>
  <c r="I355" i="2"/>
  <c r="H355" i="2"/>
  <c r="M354" i="2"/>
  <c r="L354" i="2"/>
  <c r="K354" i="2"/>
  <c r="I354" i="2"/>
  <c r="H354" i="2"/>
  <c r="P353" i="2"/>
  <c r="Q353" i="2" s="1"/>
  <c r="M353" i="2"/>
  <c r="R353" i="2" s="1"/>
  <c r="L353" i="2"/>
  <c r="I353" i="2"/>
  <c r="H353" i="2"/>
  <c r="K353" i="2" s="1"/>
  <c r="L352" i="2"/>
  <c r="M352" i="2" s="1"/>
  <c r="I352" i="2"/>
  <c r="H352" i="2"/>
  <c r="K352" i="2" s="1"/>
  <c r="L351" i="2"/>
  <c r="K351" i="2"/>
  <c r="I351" i="2"/>
  <c r="H351" i="2"/>
  <c r="M350" i="2"/>
  <c r="L350" i="2"/>
  <c r="K350" i="2"/>
  <c r="I350" i="2"/>
  <c r="H350" i="2"/>
  <c r="P349" i="2"/>
  <c r="Q349" i="2" s="1"/>
  <c r="M349" i="2"/>
  <c r="R349" i="2" s="1"/>
  <c r="S349" i="2" s="1"/>
  <c r="T349" i="2" s="1"/>
  <c r="L349" i="2"/>
  <c r="I349" i="2"/>
  <c r="H349" i="2"/>
  <c r="K349" i="2" s="1"/>
  <c r="L348" i="2"/>
  <c r="M348" i="2" s="1"/>
  <c r="I348" i="2"/>
  <c r="H348" i="2"/>
  <c r="K348" i="2" s="1"/>
  <c r="L347" i="2"/>
  <c r="K347" i="2"/>
  <c r="I347" i="2"/>
  <c r="H347" i="2"/>
  <c r="M346" i="2"/>
  <c r="L346" i="2"/>
  <c r="K346" i="2"/>
  <c r="I346" i="2"/>
  <c r="H346" i="2"/>
  <c r="P345" i="2"/>
  <c r="Q345" i="2" s="1"/>
  <c r="M345" i="2"/>
  <c r="R345" i="2" s="1"/>
  <c r="S345" i="2" s="1"/>
  <c r="T345" i="2" s="1"/>
  <c r="L345" i="2"/>
  <c r="I345" i="2"/>
  <c r="H345" i="2"/>
  <c r="K345" i="2" s="1"/>
  <c r="L344" i="2"/>
  <c r="M344" i="2" s="1"/>
  <c r="I344" i="2"/>
  <c r="H344" i="2"/>
  <c r="K344" i="2" s="1"/>
  <c r="L343" i="2"/>
  <c r="K343" i="2"/>
  <c r="I343" i="2"/>
  <c r="H343" i="2"/>
  <c r="M342" i="2"/>
  <c r="L342" i="2"/>
  <c r="K342" i="2"/>
  <c r="I342" i="2"/>
  <c r="H342" i="2"/>
  <c r="P341" i="2"/>
  <c r="Q341" i="2" s="1"/>
  <c r="M341" i="2"/>
  <c r="R341" i="2" s="1"/>
  <c r="L341" i="2"/>
  <c r="I341" i="2"/>
  <c r="H341" i="2"/>
  <c r="K341" i="2" s="1"/>
  <c r="L340" i="2"/>
  <c r="M340" i="2" s="1"/>
  <c r="I340" i="2"/>
  <c r="H340" i="2"/>
  <c r="K340" i="2" s="1"/>
  <c r="L339" i="2"/>
  <c r="I339" i="2"/>
  <c r="H339" i="2"/>
  <c r="K339" i="2" s="1"/>
  <c r="M338" i="2"/>
  <c r="L338" i="2"/>
  <c r="K338" i="2"/>
  <c r="I338" i="2"/>
  <c r="H338" i="2"/>
  <c r="M337" i="2"/>
  <c r="L337" i="2"/>
  <c r="I337" i="2"/>
  <c r="H337" i="2"/>
  <c r="K337" i="2" s="1"/>
  <c r="L336" i="2"/>
  <c r="M336" i="2" s="1"/>
  <c r="I336" i="2"/>
  <c r="H336" i="2"/>
  <c r="K336" i="2" s="1"/>
  <c r="L335" i="2"/>
  <c r="M335" i="2" s="1"/>
  <c r="I335" i="2"/>
  <c r="H335" i="2"/>
  <c r="K335" i="2" s="1"/>
  <c r="M334" i="2"/>
  <c r="L334" i="2"/>
  <c r="K334" i="2"/>
  <c r="I334" i="2"/>
  <c r="H334" i="2"/>
  <c r="M333" i="2"/>
  <c r="L333" i="2"/>
  <c r="I333" i="2"/>
  <c r="H333" i="2"/>
  <c r="K333" i="2" s="1"/>
  <c r="L332" i="2"/>
  <c r="M332" i="2" s="1"/>
  <c r="I332" i="2"/>
  <c r="H332" i="2"/>
  <c r="K332" i="2" s="1"/>
  <c r="L331" i="2"/>
  <c r="M331" i="2" s="1"/>
  <c r="I331" i="2"/>
  <c r="H331" i="2"/>
  <c r="K331" i="2" s="1"/>
  <c r="M330" i="2"/>
  <c r="P330" i="2" s="1"/>
  <c r="Q330" i="2" s="1"/>
  <c r="L330" i="2"/>
  <c r="K330" i="2"/>
  <c r="I330" i="2"/>
  <c r="H330" i="2"/>
  <c r="M329" i="2"/>
  <c r="L329" i="2"/>
  <c r="K329" i="2"/>
  <c r="I329" i="2"/>
  <c r="H329" i="2"/>
  <c r="L328" i="2"/>
  <c r="M328" i="2" s="1"/>
  <c r="I328" i="2"/>
  <c r="H328" i="2"/>
  <c r="K328" i="2" s="1"/>
  <c r="L327" i="2"/>
  <c r="M327" i="2" s="1"/>
  <c r="I327" i="2"/>
  <c r="H327" i="2"/>
  <c r="K327" i="2" s="1"/>
  <c r="P326" i="2"/>
  <c r="Q326" i="2" s="1"/>
  <c r="M326" i="2"/>
  <c r="L326" i="2"/>
  <c r="K326" i="2"/>
  <c r="I326" i="2"/>
  <c r="H326" i="2"/>
  <c r="R325" i="2"/>
  <c r="S325" i="2" s="1"/>
  <c r="T325" i="2" s="1"/>
  <c r="P325" i="2"/>
  <c r="Q325" i="2" s="1"/>
  <c r="M325" i="2"/>
  <c r="L325" i="2"/>
  <c r="K325" i="2"/>
  <c r="I325" i="2"/>
  <c r="H325" i="2"/>
  <c r="L324" i="2"/>
  <c r="M324" i="2" s="1"/>
  <c r="I324" i="2"/>
  <c r="H324" i="2"/>
  <c r="K324" i="2" s="1"/>
  <c r="L323" i="2"/>
  <c r="M323" i="2" s="1"/>
  <c r="K323" i="2"/>
  <c r="I323" i="2"/>
  <c r="H323" i="2"/>
  <c r="P322" i="2"/>
  <c r="Q322" i="2" s="1"/>
  <c r="M322" i="2"/>
  <c r="L322" i="2"/>
  <c r="K322" i="2"/>
  <c r="I322" i="2"/>
  <c r="H322" i="2"/>
  <c r="P321" i="2"/>
  <c r="Q321" i="2" s="1"/>
  <c r="M321" i="2"/>
  <c r="R321" i="2" s="1"/>
  <c r="S321" i="2" s="1"/>
  <c r="T321" i="2" s="1"/>
  <c r="L321" i="2"/>
  <c r="K321" i="2"/>
  <c r="I321" i="2"/>
  <c r="H321" i="2"/>
  <c r="L320" i="2"/>
  <c r="M320" i="2" s="1"/>
  <c r="I320" i="2"/>
  <c r="H320" i="2"/>
  <c r="K320" i="2" s="1"/>
  <c r="L319" i="2"/>
  <c r="M319" i="2" s="1"/>
  <c r="K319" i="2"/>
  <c r="I319" i="2"/>
  <c r="H319" i="2"/>
  <c r="M318" i="2"/>
  <c r="L318" i="2"/>
  <c r="K318" i="2"/>
  <c r="I318" i="2"/>
  <c r="H318" i="2"/>
  <c r="M317" i="2"/>
  <c r="L317" i="2"/>
  <c r="K317" i="2"/>
  <c r="I317" i="2"/>
  <c r="H317" i="2"/>
  <c r="L316" i="2"/>
  <c r="M316" i="2" s="1"/>
  <c r="I316" i="2"/>
  <c r="H316" i="2"/>
  <c r="K316" i="2" s="1"/>
  <c r="L315" i="2"/>
  <c r="M315" i="2" s="1"/>
  <c r="I315" i="2"/>
  <c r="H315" i="2"/>
  <c r="K315" i="2" s="1"/>
  <c r="M314" i="2"/>
  <c r="L314" i="2"/>
  <c r="K314" i="2"/>
  <c r="I314" i="2"/>
  <c r="H314" i="2"/>
  <c r="P313" i="2"/>
  <c r="R313" i="2" s="1"/>
  <c r="M313" i="2"/>
  <c r="L313" i="2"/>
  <c r="K313" i="2"/>
  <c r="I313" i="2"/>
  <c r="H313" i="2"/>
  <c r="L312" i="2"/>
  <c r="I312" i="2"/>
  <c r="H312" i="2"/>
  <c r="K312" i="2" s="1"/>
  <c r="M311" i="2"/>
  <c r="L311" i="2"/>
  <c r="K311" i="2"/>
  <c r="I311" i="2"/>
  <c r="H311" i="2"/>
  <c r="M310" i="2"/>
  <c r="L310" i="2"/>
  <c r="I310" i="2"/>
  <c r="H310" i="2"/>
  <c r="K310" i="2" s="1"/>
  <c r="M309" i="2"/>
  <c r="L309" i="2"/>
  <c r="I309" i="2"/>
  <c r="H309" i="2"/>
  <c r="K309" i="2" s="1"/>
  <c r="M308" i="2"/>
  <c r="L308" i="2"/>
  <c r="K308" i="2"/>
  <c r="I308" i="2"/>
  <c r="H308" i="2"/>
  <c r="L307" i="2"/>
  <c r="M307" i="2" s="1"/>
  <c r="I307" i="2"/>
  <c r="H307" i="2"/>
  <c r="K307" i="2" s="1"/>
  <c r="M306" i="2"/>
  <c r="L306" i="2"/>
  <c r="K306" i="2"/>
  <c r="I306" i="2"/>
  <c r="H306" i="2"/>
  <c r="M305" i="2"/>
  <c r="L305" i="2"/>
  <c r="I305" i="2"/>
  <c r="H305" i="2"/>
  <c r="K305" i="2" s="1"/>
  <c r="M304" i="2"/>
  <c r="L304" i="2"/>
  <c r="K304" i="2"/>
  <c r="I304" i="2"/>
  <c r="H304" i="2"/>
  <c r="L303" i="2"/>
  <c r="M303" i="2" s="1"/>
  <c r="I303" i="2"/>
  <c r="H303" i="2"/>
  <c r="K303" i="2" s="1"/>
  <c r="M302" i="2"/>
  <c r="L302" i="2"/>
  <c r="K302" i="2"/>
  <c r="I302" i="2"/>
  <c r="H302" i="2"/>
  <c r="M301" i="2"/>
  <c r="L301" i="2"/>
  <c r="I301" i="2"/>
  <c r="H301" i="2"/>
  <c r="K301" i="2" s="1"/>
  <c r="M300" i="2"/>
  <c r="L300" i="2"/>
  <c r="K300" i="2"/>
  <c r="I300" i="2"/>
  <c r="H300" i="2"/>
  <c r="L299" i="2"/>
  <c r="M299" i="2" s="1"/>
  <c r="I299" i="2"/>
  <c r="H299" i="2"/>
  <c r="K299" i="2" s="1"/>
  <c r="M298" i="2"/>
  <c r="L298" i="2"/>
  <c r="K298" i="2"/>
  <c r="I298" i="2"/>
  <c r="H298" i="2"/>
  <c r="M297" i="2"/>
  <c r="L297" i="2"/>
  <c r="I297" i="2"/>
  <c r="H297" i="2"/>
  <c r="K297" i="2" s="1"/>
  <c r="M296" i="2"/>
  <c r="L296" i="2"/>
  <c r="K296" i="2"/>
  <c r="I296" i="2"/>
  <c r="H296" i="2"/>
  <c r="L295" i="2"/>
  <c r="M295" i="2" s="1"/>
  <c r="I295" i="2"/>
  <c r="H295" i="2"/>
  <c r="K295" i="2" s="1"/>
  <c r="M294" i="2"/>
  <c r="L294" i="2"/>
  <c r="K294" i="2"/>
  <c r="I294" i="2"/>
  <c r="H294" i="2"/>
  <c r="M293" i="2"/>
  <c r="L293" i="2"/>
  <c r="I293" i="2"/>
  <c r="H293" i="2"/>
  <c r="K293" i="2" s="1"/>
  <c r="M292" i="2"/>
  <c r="L292" i="2"/>
  <c r="K292" i="2"/>
  <c r="I292" i="2"/>
  <c r="H292" i="2"/>
  <c r="L291" i="2"/>
  <c r="M291" i="2" s="1"/>
  <c r="I291" i="2"/>
  <c r="H291" i="2"/>
  <c r="K291" i="2" s="1"/>
  <c r="M290" i="2"/>
  <c r="L290" i="2"/>
  <c r="K290" i="2"/>
  <c r="I290" i="2"/>
  <c r="H290" i="2"/>
  <c r="M289" i="2"/>
  <c r="L289" i="2"/>
  <c r="I289" i="2"/>
  <c r="H289" i="2"/>
  <c r="K289" i="2" s="1"/>
  <c r="M288" i="2"/>
  <c r="L288" i="2"/>
  <c r="K288" i="2"/>
  <c r="I288" i="2"/>
  <c r="H288" i="2"/>
  <c r="L287" i="2"/>
  <c r="M287" i="2" s="1"/>
  <c r="I287" i="2"/>
  <c r="H287" i="2"/>
  <c r="K287" i="2" s="1"/>
  <c r="M286" i="2"/>
  <c r="L286" i="2"/>
  <c r="K286" i="2"/>
  <c r="I286" i="2"/>
  <c r="H286" i="2"/>
  <c r="M285" i="2"/>
  <c r="L285" i="2"/>
  <c r="I285" i="2"/>
  <c r="H285" i="2"/>
  <c r="K285" i="2" s="1"/>
  <c r="M284" i="2"/>
  <c r="L284" i="2"/>
  <c r="K284" i="2"/>
  <c r="I284" i="2"/>
  <c r="H284" i="2"/>
  <c r="L283" i="2"/>
  <c r="M283" i="2" s="1"/>
  <c r="I283" i="2"/>
  <c r="H283" i="2"/>
  <c r="K283" i="2" s="1"/>
  <c r="M282" i="2"/>
  <c r="L282" i="2"/>
  <c r="K282" i="2"/>
  <c r="I282" i="2"/>
  <c r="H282" i="2"/>
  <c r="P281" i="2"/>
  <c r="Q281" i="2" s="1"/>
  <c r="M281" i="2"/>
  <c r="R281" i="2" s="1"/>
  <c r="S281" i="2" s="1"/>
  <c r="T281" i="2" s="1"/>
  <c r="L281" i="2"/>
  <c r="I281" i="2"/>
  <c r="H281" i="2"/>
  <c r="K281" i="2" s="1"/>
  <c r="M280" i="2"/>
  <c r="L280" i="2"/>
  <c r="K280" i="2"/>
  <c r="I280" i="2"/>
  <c r="H280" i="2"/>
  <c r="L279" i="2"/>
  <c r="M279" i="2" s="1"/>
  <c r="I279" i="2"/>
  <c r="H279" i="2"/>
  <c r="K279" i="2" s="1"/>
  <c r="M278" i="2"/>
  <c r="L278" i="2"/>
  <c r="K278" i="2"/>
  <c r="I278" i="2"/>
  <c r="H278" i="2"/>
  <c r="P277" i="2"/>
  <c r="Q277" i="2" s="1"/>
  <c r="M277" i="2"/>
  <c r="R277" i="2" s="1"/>
  <c r="L277" i="2"/>
  <c r="I277" i="2"/>
  <c r="H277" i="2"/>
  <c r="K277" i="2" s="1"/>
  <c r="M276" i="2"/>
  <c r="L276" i="2"/>
  <c r="K276" i="2"/>
  <c r="I276" i="2"/>
  <c r="H276" i="2"/>
  <c r="L275" i="2"/>
  <c r="M275" i="2" s="1"/>
  <c r="I275" i="2"/>
  <c r="H275" i="2"/>
  <c r="K275" i="2" s="1"/>
  <c r="M274" i="2"/>
  <c r="L274" i="2"/>
  <c r="K274" i="2"/>
  <c r="I274" i="2"/>
  <c r="H274" i="2"/>
  <c r="P273" i="2"/>
  <c r="Q273" i="2" s="1"/>
  <c r="M273" i="2"/>
  <c r="R273" i="2" s="1"/>
  <c r="S273" i="2" s="1"/>
  <c r="T273" i="2" s="1"/>
  <c r="L273" i="2"/>
  <c r="I273" i="2"/>
  <c r="H273" i="2"/>
  <c r="K273" i="2" s="1"/>
  <c r="M272" i="2"/>
  <c r="L272" i="2"/>
  <c r="K272" i="2"/>
  <c r="I272" i="2"/>
  <c r="H272" i="2"/>
  <c r="L271" i="2"/>
  <c r="M271" i="2" s="1"/>
  <c r="I271" i="2"/>
  <c r="H271" i="2"/>
  <c r="K271" i="2" s="1"/>
  <c r="M270" i="2"/>
  <c r="L270" i="2"/>
  <c r="K270" i="2"/>
  <c r="I270" i="2"/>
  <c r="H270" i="2"/>
  <c r="P269" i="2"/>
  <c r="Q269" i="2" s="1"/>
  <c r="M269" i="2"/>
  <c r="R269" i="2" s="1"/>
  <c r="L269" i="2"/>
  <c r="I269" i="2"/>
  <c r="H269" i="2"/>
  <c r="K269" i="2" s="1"/>
  <c r="M268" i="2"/>
  <c r="L268" i="2"/>
  <c r="K268" i="2"/>
  <c r="I268" i="2"/>
  <c r="H268" i="2"/>
  <c r="L267" i="2"/>
  <c r="M267" i="2" s="1"/>
  <c r="I267" i="2"/>
  <c r="H267" i="2"/>
  <c r="K267" i="2" s="1"/>
  <c r="M266" i="2"/>
  <c r="L266" i="2"/>
  <c r="K266" i="2"/>
  <c r="I266" i="2"/>
  <c r="H266" i="2"/>
  <c r="P265" i="2"/>
  <c r="Q265" i="2" s="1"/>
  <c r="M265" i="2"/>
  <c r="R265" i="2" s="1"/>
  <c r="S265" i="2" s="1"/>
  <c r="T265" i="2" s="1"/>
  <c r="L265" i="2"/>
  <c r="I265" i="2"/>
  <c r="H265" i="2"/>
  <c r="K265" i="2" s="1"/>
  <c r="M264" i="2"/>
  <c r="L264" i="2"/>
  <c r="K264" i="2"/>
  <c r="I264" i="2"/>
  <c r="H264" i="2"/>
  <c r="L263" i="2"/>
  <c r="M263" i="2" s="1"/>
  <c r="I263" i="2"/>
  <c r="H263" i="2"/>
  <c r="K263" i="2" s="1"/>
  <c r="M262" i="2"/>
  <c r="L262" i="2"/>
  <c r="K262" i="2"/>
  <c r="I262" i="2"/>
  <c r="H262" i="2"/>
  <c r="P261" i="2"/>
  <c r="Q261" i="2" s="1"/>
  <c r="M261" i="2"/>
  <c r="R261" i="2" s="1"/>
  <c r="L261" i="2"/>
  <c r="I261" i="2"/>
  <c r="H261" i="2"/>
  <c r="K261" i="2" s="1"/>
  <c r="M260" i="2"/>
  <c r="L260" i="2"/>
  <c r="K260" i="2"/>
  <c r="I260" i="2"/>
  <c r="H260" i="2"/>
  <c r="L259" i="2"/>
  <c r="M259" i="2" s="1"/>
  <c r="I259" i="2"/>
  <c r="H259" i="2"/>
  <c r="K259" i="2" s="1"/>
  <c r="M258" i="2"/>
  <c r="L258" i="2"/>
  <c r="K258" i="2"/>
  <c r="I258" i="2"/>
  <c r="H258" i="2"/>
  <c r="P257" i="2"/>
  <c r="Q257" i="2" s="1"/>
  <c r="M257" i="2"/>
  <c r="R257" i="2" s="1"/>
  <c r="S257" i="2" s="1"/>
  <c r="T257" i="2" s="1"/>
  <c r="L257" i="2"/>
  <c r="I257" i="2"/>
  <c r="H257" i="2"/>
  <c r="K257" i="2" s="1"/>
  <c r="M256" i="2"/>
  <c r="L256" i="2"/>
  <c r="K256" i="2"/>
  <c r="I256" i="2"/>
  <c r="H256" i="2"/>
  <c r="L255" i="2"/>
  <c r="M255" i="2" s="1"/>
  <c r="I255" i="2"/>
  <c r="H255" i="2"/>
  <c r="K255" i="2" s="1"/>
  <c r="M254" i="2"/>
  <c r="L254" i="2"/>
  <c r="K254" i="2"/>
  <c r="I254" i="2"/>
  <c r="H254" i="2"/>
  <c r="P253" i="2"/>
  <c r="Q253" i="2" s="1"/>
  <c r="M253" i="2"/>
  <c r="R253" i="2" s="1"/>
  <c r="L253" i="2"/>
  <c r="I253" i="2"/>
  <c r="H253" i="2"/>
  <c r="K253" i="2" s="1"/>
  <c r="M252" i="2"/>
  <c r="L252" i="2"/>
  <c r="K252" i="2"/>
  <c r="I252" i="2"/>
  <c r="H252" i="2"/>
  <c r="L251" i="2"/>
  <c r="M251" i="2" s="1"/>
  <c r="I251" i="2"/>
  <c r="H251" i="2"/>
  <c r="K251" i="2" s="1"/>
  <c r="M250" i="2"/>
  <c r="L250" i="2"/>
  <c r="K250" i="2"/>
  <c r="I250" i="2"/>
  <c r="H250" i="2"/>
  <c r="P249" i="2"/>
  <c r="Q249" i="2" s="1"/>
  <c r="M249" i="2"/>
  <c r="R249" i="2" s="1"/>
  <c r="S249" i="2" s="1"/>
  <c r="T249" i="2" s="1"/>
  <c r="L249" i="2"/>
  <c r="I249" i="2"/>
  <c r="H249" i="2"/>
  <c r="K249" i="2" s="1"/>
  <c r="M248" i="2"/>
  <c r="L248" i="2"/>
  <c r="K248" i="2"/>
  <c r="I248" i="2"/>
  <c r="H248" i="2"/>
  <c r="L247" i="2"/>
  <c r="M247" i="2" s="1"/>
  <c r="I247" i="2"/>
  <c r="H247" i="2"/>
  <c r="K247" i="2" s="1"/>
  <c r="M246" i="2"/>
  <c r="L246" i="2"/>
  <c r="K246" i="2"/>
  <c r="I246" i="2"/>
  <c r="H246" i="2"/>
  <c r="P245" i="2"/>
  <c r="Q245" i="2" s="1"/>
  <c r="M245" i="2"/>
  <c r="R245" i="2" s="1"/>
  <c r="L245" i="2"/>
  <c r="I245" i="2"/>
  <c r="H245" i="2"/>
  <c r="K245" i="2" s="1"/>
  <c r="M244" i="2"/>
  <c r="L244" i="2"/>
  <c r="K244" i="2"/>
  <c r="I244" i="2"/>
  <c r="H244" i="2"/>
  <c r="L243" i="2"/>
  <c r="M243" i="2" s="1"/>
  <c r="I243" i="2"/>
  <c r="H243" i="2"/>
  <c r="K243" i="2" s="1"/>
  <c r="M242" i="2"/>
  <c r="L242" i="2"/>
  <c r="K242" i="2"/>
  <c r="I242" i="2"/>
  <c r="H242" i="2"/>
  <c r="P241" i="2"/>
  <c r="Q241" i="2" s="1"/>
  <c r="M241" i="2"/>
  <c r="R241" i="2" s="1"/>
  <c r="S241" i="2" s="1"/>
  <c r="T241" i="2" s="1"/>
  <c r="L241" i="2"/>
  <c r="I241" i="2"/>
  <c r="H241" i="2"/>
  <c r="K241" i="2" s="1"/>
  <c r="M240" i="2"/>
  <c r="L240" i="2"/>
  <c r="K240" i="2"/>
  <c r="I240" i="2"/>
  <c r="H240" i="2"/>
  <c r="L239" i="2"/>
  <c r="M239" i="2" s="1"/>
  <c r="I239" i="2"/>
  <c r="H239" i="2"/>
  <c r="K239" i="2" s="1"/>
  <c r="M238" i="2"/>
  <c r="L238" i="2"/>
  <c r="K238" i="2"/>
  <c r="I238" i="2"/>
  <c r="H238" i="2"/>
  <c r="P237" i="2"/>
  <c r="Q237" i="2" s="1"/>
  <c r="M237" i="2"/>
  <c r="R237" i="2" s="1"/>
  <c r="L237" i="2"/>
  <c r="I237" i="2"/>
  <c r="H237" i="2"/>
  <c r="K237" i="2" s="1"/>
  <c r="M236" i="2"/>
  <c r="L236" i="2"/>
  <c r="K236" i="2"/>
  <c r="I236" i="2"/>
  <c r="H236" i="2"/>
  <c r="L235" i="2"/>
  <c r="M235" i="2" s="1"/>
  <c r="I235" i="2"/>
  <c r="H235" i="2"/>
  <c r="K235" i="2" s="1"/>
  <c r="M234" i="2"/>
  <c r="L234" i="2"/>
  <c r="K234" i="2"/>
  <c r="I234" i="2"/>
  <c r="H234" i="2"/>
  <c r="P233" i="2"/>
  <c r="Q233" i="2" s="1"/>
  <c r="M233" i="2"/>
  <c r="R233" i="2" s="1"/>
  <c r="S233" i="2" s="1"/>
  <c r="T233" i="2" s="1"/>
  <c r="L233" i="2"/>
  <c r="I233" i="2"/>
  <c r="H233" i="2"/>
  <c r="K233" i="2" s="1"/>
  <c r="M232" i="2"/>
  <c r="L232" i="2"/>
  <c r="K232" i="2"/>
  <c r="I232" i="2"/>
  <c r="H232" i="2"/>
  <c r="L231" i="2"/>
  <c r="M231" i="2" s="1"/>
  <c r="I231" i="2"/>
  <c r="H231" i="2"/>
  <c r="K231" i="2" s="1"/>
  <c r="M230" i="2"/>
  <c r="L230" i="2"/>
  <c r="K230" i="2"/>
  <c r="I230" i="2"/>
  <c r="H230" i="2"/>
  <c r="P229" i="2"/>
  <c r="Q229" i="2" s="1"/>
  <c r="M229" i="2"/>
  <c r="R229" i="2" s="1"/>
  <c r="S229" i="2" s="1"/>
  <c r="T229" i="2" s="1"/>
  <c r="L229" i="2"/>
  <c r="I229" i="2"/>
  <c r="H229" i="2"/>
  <c r="K229" i="2" s="1"/>
  <c r="M228" i="2"/>
  <c r="L228" i="2"/>
  <c r="K228" i="2"/>
  <c r="I228" i="2"/>
  <c r="H228" i="2"/>
  <c r="L227" i="2"/>
  <c r="I227" i="2"/>
  <c r="H227" i="2"/>
  <c r="K227" i="2" s="1"/>
  <c r="M226" i="2"/>
  <c r="L226" i="2"/>
  <c r="K226" i="2"/>
  <c r="I226" i="2"/>
  <c r="H226" i="2"/>
  <c r="M225" i="2"/>
  <c r="L225" i="2"/>
  <c r="I225" i="2"/>
  <c r="H225" i="2"/>
  <c r="K225" i="2" s="1"/>
  <c r="M224" i="2"/>
  <c r="L224" i="2"/>
  <c r="K224" i="2"/>
  <c r="I224" i="2"/>
  <c r="H224" i="2"/>
  <c r="L223" i="2"/>
  <c r="M223" i="2" s="1"/>
  <c r="I223" i="2"/>
  <c r="H223" i="2"/>
  <c r="K223" i="2" s="1"/>
  <c r="M222" i="2"/>
  <c r="L222" i="2"/>
  <c r="K222" i="2"/>
  <c r="I222" i="2"/>
  <c r="H222" i="2"/>
  <c r="P221" i="2"/>
  <c r="Q221" i="2" s="1"/>
  <c r="M221" i="2"/>
  <c r="L221" i="2"/>
  <c r="I221" i="2"/>
  <c r="H221" i="2"/>
  <c r="K221" i="2" s="1"/>
  <c r="M220" i="2"/>
  <c r="L220" i="2"/>
  <c r="K220" i="2"/>
  <c r="I220" i="2"/>
  <c r="H220" i="2"/>
  <c r="L219" i="2"/>
  <c r="M219" i="2" s="1"/>
  <c r="I219" i="2"/>
  <c r="H219" i="2"/>
  <c r="K219" i="2" s="1"/>
  <c r="M218" i="2"/>
  <c r="L218" i="2"/>
  <c r="K218" i="2"/>
  <c r="I218" i="2"/>
  <c r="H218" i="2"/>
  <c r="M217" i="2"/>
  <c r="L217" i="2"/>
  <c r="I217" i="2"/>
  <c r="H217" i="2"/>
  <c r="K217" i="2" s="1"/>
  <c r="M216" i="2"/>
  <c r="L216" i="2"/>
  <c r="K216" i="2"/>
  <c r="I216" i="2"/>
  <c r="H216" i="2"/>
  <c r="L215" i="2"/>
  <c r="M215" i="2" s="1"/>
  <c r="I215" i="2"/>
  <c r="H215" i="2"/>
  <c r="K215" i="2" s="1"/>
  <c r="M214" i="2"/>
  <c r="L214" i="2"/>
  <c r="K214" i="2"/>
  <c r="I214" i="2"/>
  <c r="H214" i="2"/>
  <c r="M213" i="2"/>
  <c r="L213" i="2"/>
  <c r="I213" i="2"/>
  <c r="H213" i="2"/>
  <c r="K213" i="2" s="1"/>
  <c r="M212" i="2"/>
  <c r="L212" i="2"/>
  <c r="K212" i="2"/>
  <c r="I212" i="2"/>
  <c r="H212" i="2"/>
  <c r="L211" i="2"/>
  <c r="M211" i="2" s="1"/>
  <c r="I211" i="2"/>
  <c r="H211" i="2"/>
  <c r="K211" i="2" s="1"/>
  <c r="M210" i="2"/>
  <c r="L210" i="2"/>
  <c r="K210" i="2"/>
  <c r="I210" i="2"/>
  <c r="H210" i="2"/>
  <c r="M209" i="2"/>
  <c r="L209" i="2"/>
  <c r="I209" i="2"/>
  <c r="H209" i="2"/>
  <c r="K209" i="2" s="1"/>
  <c r="M208" i="2"/>
  <c r="L208" i="2"/>
  <c r="K208" i="2"/>
  <c r="I208" i="2"/>
  <c r="H208" i="2"/>
  <c r="L207" i="2"/>
  <c r="M207" i="2" s="1"/>
  <c r="I207" i="2"/>
  <c r="H207" i="2"/>
  <c r="K207" i="2" s="1"/>
  <c r="M206" i="2"/>
  <c r="L206" i="2"/>
  <c r="K206" i="2"/>
  <c r="I206" i="2"/>
  <c r="H206" i="2"/>
  <c r="L205" i="2"/>
  <c r="M205" i="2" s="1"/>
  <c r="I205" i="2"/>
  <c r="H205" i="2"/>
  <c r="K205" i="2" s="1"/>
  <c r="M204" i="2"/>
  <c r="L204" i="2"/>
  <c r="K204" i="2"/>
  <c r="I204" i="2"/>
  <c r="H204" i="2"/>
  <c r="P203" i="2"/>
  <c r="Q203" i="2" s="1"/>
  <c r="M203" i="2"/>
  <c r="L203" i="2"/>
  <c r="I203" i="2"/>
  <c r="H203" i="2"/>
  <c r="K203" i="2" s="1"/>
  <c r="M202" i="2"/>
  <c r="L202" i="2"/>
  <c r="K202" i="2"/>
  <c r="I202" i="2"/>
  <c r="H202" i="2"/>
  <c r="L201" i="2"/>
  <c r="M201" i="2" s="1"/>
  <c r="I201" i="2"/>
  <c r="H201" i="2"/>
  <c r="K201" i="2" s="1"/>
  <c r="M200" i="2"/>
  <c r="L200" i="2"/>
  <c r="K200" i="2"/>
  <c r="I200" i="2"/>
  <c r="H200" i="2"/>
  <c r="L199" i="2"/>
  <c r="M199" i="2" s="1"/>
  <c r="I199" i="2"/>
  <c r="H199" i="2"/>
  <c r="K199" i="2" s="1"/>
  <c r="M198" i="2"/>
  <c r="L198" i="2"/>
  <c r="K198" i="2"/>
  <c r="I198" i="2"/>
  <c r="H198" i="2"/>
  <c r="L197" i="2"/>
  <c r="M197" i="2" s="1"/>
  <c r="I197" i="2"/>
  <c r="H197" i="2"/>
  <c r="K197" i="2" s="1"/>
  <c r="M196" i="2"/>
  <c r="L196" i="2"/>
  <c r="K196" i="2"/>
  <c r="I196" i="2"/>
  <c r="H196" i="2"/>
  <c r="P195" i="2"/>
  <c r="Q195" i="2" s="1"/>
  <c r="M195" i="2"/>
  <c r="L195" i="2"/>
  <c r="I195" i="2"/>
  <c r="H195" i="2"/>
  <c r="K195" i="2" s="1"/>
  <c r="M194" i="2"/>
  <c r="L194" i="2"/>
  <c r="K194" i="2"/>
  <c r="I194" i="2"/>
  <c r="H194" i="2"/>
  <c r="L193" i="2"/>
  <c r="M193" i="2" s="1"/>
  <c r="I193" i="2"/>
  <c r="H193" i="2"/>
  <c r="K193" i="2" s="1"/>
  <c r="M192" i="2"/>
  <c r="L192" i="2"/>
  <c r="K192" i="2"/>
  <c r="I192" i="2"/>
  <c r="H192" i="2"/>
  <c r="L191" i="2"/>
  <c r="M191" i="2" s="1"/>
  <c r="K191" i="2"/>
  <c r="I191" i="2"/>
  <c r="H191" i="2"/>
  <c r="L190" i="2"/>
  <c r="I190" i="2"/>
  <c r="H190" i="2"/>
  <c r="K190" i="2" s="1"/>
  <c r="R189" i="2"/>
  <c r="S189" i="2" s="1"/>
  <c r="T189" i="2" s="1"/>
  <c r="P189" i="2"/>
  <c r="Q189" i="2" s="1"/>
  <c r="M189" i="2"/>
  <c r="L189" i="2"/>
  <c r="K189" i="2"/>
  <c r="I189" i="2"/>
  <c r="H189" i="2"/>
  <c r="L188" i="2"/>
  <c r="M188" i="2" s="1"/>
  <c r="I188" i="2"/>
  <c r="H188" i="2"/>
  <c r="K188" i="2" s="1"/>
  <c r="L187" i="2"/>
  <c r="M187" i="2" s="1"/>
  <c r="K187" i="2"/>
  <c r="I187" i="2"/>
  <c r="H187" i="2"/>
  <c r="L186" i="2"/>
  <c r="I186" i="2"/>
  <c r="H186" i="2"/>
  <c r="K186" i="2" s="1"/>
  <c r="R185" i="2"/>
  <c r="S185" i="2" s="1"/>
  <c r="T185" i="2" s="1"/>
  <c r="P185" i="2"/>
  <c r="Q185" i="2" s="1"/>
  <c r="M185" i="2"/>
  <c r="L185" i="2"/>
  <c r="K185" i="2"/>
  <c r="I185" i="2"/>
  <c r="H185" i="2"/>
  <c r="L184" i="2"/>
  <c r="M184" i="2" s="1"/>
  <c r="I184" i="2"/>
  <c r="H184" i="2"/>
  <c r="K184" i="2" s="1"/>
  <c r="L183" i="2"/>
  <c r="M183" i="2" s="1"/>
  <c r="K183" i="2"/>
  <c r="I183" i="2"/>
  <c r="H183" i="2"/>
  <c r="L182" i="2"/>
  <c r="I182" i="2"/>
  <c r="H182" i="2"/>
  <c r="K182" i="2" s="1"/>
  <c r="R181" i="2"/>
  <c r="P181" i="2"/>
  <c r="Q181" i="2" s="1"/>
  <c r="M181" i="2"/>
  <c r="L181" i="2"/>
  <c r="K181" i="2"/>
  <c r="I181" i="2"/>
  <c r="H181" i="2"/>
  <c r="L180" i="2"/>
  <c r="M180" i="2" s="1"/>
  <c r="I180" i="2"/>
  <c r="H180" i="2"/>
  <c r="K180" i="2" s="1"/>
  <c r="L179" i="2"/>
  <c r="M179" i="2" s="1"/>
  <c r="K179" i="2"/>
  <c r="I179" i="2"/>
  <c r="H179" i="2"/>
  <c r="L178" i="2"/>
  <c r="I178" i="2"/>
  <c r="H178" i="2"/>
  <c r="K178" i="2" s="1"/>
  <c r="R177" i="2"/>
  <c r="P177" i="2"/>
  <c r="Q177" i="2" s="1"/>
  <c r="M177" i="2"/>
  <c r="L177" i="2"/>
  <c r="K177" i="2"/>
  <c r="I177" i="2"/>
  <c r="H177" i="2"/>
  <c r="L176" i="2"/>
  <c r="M176" i="2" s="1"/>
  <c r="I176" i="2"/>
  <c r="H176" i="2"/>
  <c r="K176" i="2" s="1"/>
  <c r="L175" i="2"/>
  <c r="M175" i="2" s="1"/>
  <c r="K175" i="2"/>
  <c r="I175" i="2"/>
  <c r="H175" i="2"/>
  <c r="L174" i="2"/>
  <c r="I174" i="2"/>
  <c r="H174" i="2"/>
  <c r="K174" i="2" s="1"/>
  <c r="R173" i="2"/>
  <c r="S173" i="2" s="1"/>
  <c r="T173" i="2" s="1"/>
  <c r="P173" i="2"/>
  <c r="Q173" i="2" s="1"/>
  <c r="M173" i="2"/>
  <c r="L173" i="2"/>
  <c r="K173" i="2"/>
  <c r="I173" i="2"/>
  <c r="H173" i="2"/>
  <c r="L172" i="2"/>
  <c r="M172" i="2" s="1"/>
  <c r="I172" i="2"/>
  <c r="H172" i="2"/>
  <c r="K172" i="2" s="1"/>
  <c r="L171" i="2"/>
  <c r="M171" i="2" s="1"/>
  <c r="K171" i="2"/>
  <c r="I171" i="2"/>
  <c r="H171" i="2"/>
  <c r="L170" i="2"/>
  <c r="I170" i="2"/>
  <c r="H170" i="2"/>
  <c r="K170" i="2" s="1"/>
  <c r="R169" i="2"/>
  <c r="S169" i="2" s="1"/>
  <c r="T169" i="2" s="1"/>
  <c r="P169" i="2"/>
  <c r="Q169" i="2" s="1"/>
  <c r="M169" i="2"/>
  <c r="L169" i="2"/>
  <c r="K169" i="2"/>
  <c r="I169" i="2"/>
  <c r="H169" i="2"/>
  <c r="L168" i="2"/>
  <c r="M168" i="2" s="1"/>
  <c r="I168" i="2"/>
  <c r="H168" i="2"/>
  <c r="K168" i="2" s="1"/>
  <c r="L167" i="2"/>
  <c r="M167" i="2" s="1"/>
  <c r="K167" i="2"/>
  <c r="I167" i="2"/>
  <c r="H167" i="2"/>
  <c r="L166" i="2"/>
  <c r="I166" i="2"/>
  <c r="H166" i="2"/>
  <c r="K166" i="2" s="1"/>
  <c r="R165" i="2"/>
  <c r="S165" i="2" s="1"/>
  <c r="T165" i="2" s="1"/>
  <c r="P165" i="2"/>
  <c r="Q165" i="2" s="1"/>
  <c r="M165" i="2"/>
  <c r="L165" i="2"/>
  <c r="K165" i="2"/>
  <c r="I165" i="2"/>
  <c r="H165" i="2"/>
  <c r="L164" i="2"/>
  <c r="M164" i="2" s="1"/>
  <c r="I164" i="2"/>
  <c r="H164" i="2"/>
  <c r="K164" i="2" s="1"/>
  <c r="L163" i="2"/>
  <c r="M163" i="2" s="1"/>
  <c r="K163" i="2"/>
  <c r="I163" i="2"/>
  <c r="H163" i="2"/>
  <c r="L162" i="2"/>
  <c r="I162" i="2"/>
  <c r="H162" i="2"/>
  <c r="K162" i="2" s="1"/>
  <c r="R161" i="2"/>
  <c r="P161" i="2"/>
  <c r="Q161" i="2" s="1"/>
  <c r="M161" i="2"/>
  <c r="L161" i="2"/>
  <c r="K161" i="2"/>
  <c r="I161" i="2"/>
  <c r="H161" i="2"/>
  <c r="L160" i="2"/>
  <c r="M160" i="2" s="1"/>
  <c r="I160" i="2"/>
  <c r="H160" i="2"/>
  <c r="K160" i="2" s="1"/>
  <c r="L159" i="2"/>
  <c r="M159" i="2" s="1"/>
  <c r="K159" i="2"/>
  <c r="I159" i="2"/>
  <c r="H159" i="2"/>
  <c r="L158" i="2"/>
  <c r="I158" i="2"/>
  <c r="H158" i="2"/>
  <c r="K158" i="2" s="1"/>
  <c r="R157" i="2"/>
  <c r="S157" i="2" s="1"/>
  <c r="T157" i="2" s="1"/>
  <c r="P157" i="2"/>
  <c r="Q157" i="2" s="1"/>
  <c r="M157" i="2"/>
  <c r="L157" i="2"/>
  <c r="K157" i="2"/>
  <c r="I157" i="2"/>
  <c r="H157" i="2"/>
  <c r="L156" i="2"/>
  <c r="M156" i="2" s="1"/>
  <c r="I156" i="2"/>
  <c r="H156" i="2"/>
  <c r="K156" i="2" s="1"/>
  <c r="L155" i="2"/>
  <c r="M155" i="2" s="1"/>
  <c r="K155" i="2"/>
  <c r="I155" i="2"/>
  <c r="H155" i="2"/>
  <c r="L154" i="2"/>
  <c r="I154" i="2"/>
  <c r="H154" i="2"/>
  <c r="K154" i="2" s="1"/>
  <c r="R153" i="2"/>
  <c r="S153" i="2" s="1"/>
  <c r="T153" i="2" s="1"/>
  <c r="P153" i="2"/>
  <c r="Q153" i="2" s="1"/>
  <c r="M153" i="2"/>
  <c r="L153" i="2"/>
  <c r="K153" i="2"/>
  <c r="I153" i="2"/>
  <c r="H153" i="2"/>
  <c r="L152" i="2"/>
  <c r="M152" i="2" s="1"/>
  <c r="I152" i="2"/>
  <c r="H152" i="2"/>
  <c r="K152" i="2" s="1"/>
  <c r="L151" i="2"/>
  <c r="M151" i="2" s="1"/>
  <c r="K151" i="2"/>
  <c r="I151" i="2"/>
  <c r="H151" i="2"/>
  <c r="L150" i="2"/>
  <c r="I150" i="2"/>
  <c r="H150" i="2"/>
  <c r="K150" i="2" s="1"/>
  <c r="R149" i="2"/>
  <c r="P149" i="2"/>
  <c r="Q149" i="2" s="1"/>
  <c r="M149" i="2"/>
  <c r="L149" i="2"/>
  <c r="K149" i="2"/>
  <c r="I149" i="2"/>
  <c r="H149" i="2"/>
  <c r="L148" i="2"/>
  <c r="M148" i="2" s="1"/>
  <c r="I148" i="2"/>
  <c r="H148" i="2"/>
  <c r="K148" i="2" s="1"/>
  <c r="L147" i="2"/>
  <c r="M147" i="2" s="1"/>
  <c r="K147" i="2"/>
  <c r="I147" i="2"/>
  <c r="H147" i="2"/>
  <c r="L146" i="2"/>
  <c r="I146" i="2"/>
  <c r="H146" i="2"/>
  <c r="K146" i="2" s="1"/>
  <c r="R145" i="2"/>
  <c r="P145" i="2"/>
  <c r="Q145" i="2" s="1"/>
  <c r="M145" i="2"/>
  <c r="L145" i="2"/>
  <c r="K145" i="2"/>
  <c r="I145" i="2"/>
  <c r="H145" i="2"/>
  <c r="L144" i="2"/>
  <c r="M144" i="2" s="1"/>
  <c r="I144" i="2"/>
  <c r="H144" i="2"/>
  <c r="K144" i="2" s="1"/>
  <c r="L143" i="2"/>
  <c r="M143" i="2" s="1"/>
  <c r="K143" i="2"/>
  <c r="I143" i="2"/>
  <c r="H143" i="2"/>
  <c r="L142" i="2"/>
  <c r="I142" i="2"/>
  <c r="H142" i="2"/>
  <c r="K142" i="2" s="1"/>
  <c r="R141" i="2"/>
  <c r="S141" i="2" s="1"/>
  <c r="T141" i="2" s="1"/>
  <c r="P141" i="2"/>
  <c r="Q141" i="2" s="1"/>
  <c r="M141" i="2"/>
  <c r="L141" i="2"/>
  <c r="K141" i="2"/>
  <c r="I141" i="2"/>
  <c r="H141" i="2"/>
  <c r="L140" i="2"/>
  <c r="M140" i="2" s="1"/>
  <c r="I140" i="2"/>
  <c r="H140" i="2"/>
  <c r="K140" i="2" s="1"/>
  <c r="L139" i="2"/>
  <c r="M139" i="2" s="1"/>
  <c r="K139" i="2"/>
  <c r="I139" i="2"/>
  <c r="H139" i="2"/>
  <c r="L138" i="2"/>
  <c r="I138" i="2"/>
  <c r="H138" i="2"/>
  <c r="K138" i="2" s="1"/>
  <c r="R137" i="2"/>
  <c r="S137" i="2" s="1"/>
  <c r="T137" i="2" s="1"/>
  <c r="P137" i="2"/>
  <c r="Q137" i="2" s="1"/>
  <c r="M137" i="2"/>
  <c r="L137" i="2"/>
  <c r="K137" i="2"/>
  <c r="I137" i="2"/>
  <c r="H137" i="2"/>
  <c r="L136" i="2"/>
  <c r="M136" i="2" s="1"/>
  <c r="I136" i="2"/>
  <c r="H136" i="2"/>
  <c r="K136" i="2" s="1"/>
  <c r="L135" i="2"/>
  <c r="M135" i="2" s="1"/>
  <c r="K135" i="2"/>
  <c r="I135" i="2"/>
  <c r="H135" i="2"/>
  <c r="L134" i="2"/>
  <c r="I134" i="2"/>
  <c r="H134" i="2"/>
  <c r="K134" i="2" s="1"/>
  <c r="R133" i="2"/>
  <c r="P133" i="2"/>
  <c r="Q133" i="2" s="1"/>
  <c r="M133" i="2"/>
  <c r="L133" i="2"/>
  <c r="K133" i="2"/>
  <c r="I133" i="2"/>
  <c r="H133" i="2"/>
  <c r="L132" i="2"/>
  <c r="M132" i="2" s="1"/>
  <c r="I132" i="2"/>
  <c r="H132" i="2"/>
  <c r="K132" i="2" s="1"/>
  <c r="L131" i="2"/>
  <c r="M131" i="2" s="1"/>
  <c r="K131" i="2"/>
  <c r="I131" i="2"/>
  <c r="H131" i="2"/>
  <c r="L130" i="2"/>
  <c r="I130" i="2"/>
  <c r="H130" i="2"/>
  <c r="K130" i="2" s="1"/>
  <c r="R129" i="2"/>
  <c r="P129" i="2"/>
  <c r="Q129" i="2" s="1"/>
  <c r="M129" i="2"/>
  <c r="L129" i="2"/>
  <c r="K129" i="2"/>
  <c r="I129" i="2"/>
  <c r="H129" i="2"/>
  <c r="L128" i="2"/>
  <c r="M128" i="2" s="1"/>
  <c r="I128" i="2"/>
  <c r="H128" i="2"/>
  <c r="K128" i="2" s="1"/>
  <c r="L127" i="2"/>
  <c r="M127" i="2" s="1"/>
  <c r="K127" i="2"/>
  <c r="I127" i="2"/>
  <c r="H127" i="2"/>
  <c r="L126" i="2"/>
  <c r="I126" i="2"/>
  <c r="H126" i="2"/>
  <c r="K126" i="2" s="1"/>
  <c r="R125" i="2"/>
  <c r="S125" i="2" s="1"/>
  <c r="T125" i="2" s="1"/>
  <c r="P125" i="2"/>
  <c r="Q125" i="2" s="1"/>
  <c r="M125" i="2"/>
  <c r="L125" i="2"/>
  <c r="K125" i="2"/>
  <c r="I125" i="2"/>
  <c r="H125" i="2"/>
  <c r="L124" i="2"/>
  <c r="M124" i="2" s="1"/>
  <c r="I124" i="2"/>
  <c r="H124" i="2"/>
  <c r="K124" i="2" s="1"/>
  <c r="L123" i="2"/>
  <c r="M123" i="2" s="1"/>
  <c r="K123" i="2"/>
  <c r="I123" i="2"/>
  <c r="H123" i="2"/>
  <c r="L122" i="2"/>
  <c r="I122" i="2"/>
  <c r="H122" i="2"/>
  <c r="K122" i="2" s="1"/>
  <c r="R121" i="2"/>
  <c r="S121" i="2" s="1"/>
  <c r="T121" i="2" s="1"/>
  <c r="P121" i="2"/>
  <c r="Q121" i="2" s="1"/>
  <c r="M121" i="2"/>
  <c r="L121" i="2"/>
  <c r="K121" i="2"/>
  <c r="I121" i="2"/>
  <c r="H121" i="2"/>
  <c r="L120" i="2"/>
  <c r="M120" i="2" s="1"/>
  <c r="I120" i="2"/>
  <c r="H120" i="2"/>
  <c r="K120" i="2" s="1"/>
  <c r="L119" i="2"/>
  <c r="M119" i="2" s="1"/>
  <c r="K119" i="2"/>
  <c r="I119" i="2"/>
  <c r="H119" i="2"/>
  <c r="L118" i="2"/>
  <c r="I118" i="2"/>
  <c r="H118" i="2"/>
  <c r="K118" i="2" s="1"/>
  <c r="R117" i="2"/>
  <c r="P117" i="2"/>
  <c r="Q117" i="2" s="1"/>
  <c r="M117" i="2"/>
  <c r="L117" i="2"/>
  <c r="K117" i="2"/>
  <c r="I117" i="2"/>
  <c r="H117" i="2"/>
  <c r="L116" i="2"/>
  <c r="M116" i="2" s="1"/>
  <c r="I116" i="2"/>
  <c r="H116" i="2"/>
  <c r="K116" i="2" s="1"/>
  <c r="L115" i="2"/>
  <c r="M115" i="2" s="1"/>
  <c r="K115" i="2"/>
  <c r="I115" i="2"/>
  <c r="H115" i="2"/>
  <c r="L114" i="2"/>
  <c r="I114" i="2"/>
  <c r="H114" i="2"/>
  <c r="K114" i="2" s="1"/>
  <c r="R113" i="2"/>
  <c r="P113" i="2"/>
  <c r="Q113" i="2" s="1"/>
  <c r="M113" i="2"/>
  <c r="L113" i="2"/>
  <c r="K113" i="2"/>
  <c r="I113" i="2"/>
  <c r="H113" i="2"/>
  <c r="L112" i="2"/>
  <c r="M112" i="2" s="1"/>
  <c r="I112" i="2"/>
  <c r="H112" i="2"/>
  <c r="K112" i="2" s="1"/>
  <c r="L111" i="2"/>
  <c r="M111" i="2" s="1"/>
  <c r="K111" i="2"/>
  <c r="I111" i="2"/>
  <c r="H111" i="2"/>
  <c r="L110" i="2"/>
  <c r="I110" i="2"/>
  <c r="H110" i="2"/>
  <c r="K110" i="2" s="1"/>
  <c r="R109" i="2"/>
  <c r="S109" i="2" s="1"/>
  <c r="T109" i="2" s="1"/>
  <c r="P109" i="2"/>
  <c r="Q109" i="2" s="1"/>
  <c r="M109" i="2"/>
  <c r="L109" i="2"/>
  <c r="K109" i="2"/>
  <c r="I109" i="2"/>
  <c r="H109" i="2"/>
  <c r="L108" i="2"/>
  <c r="M108" i="2" s="1"/>
  <c r="I108" i="2"/>
  <c r="H108" i="2"/>
  <c r="K108" i="2" s="1"/>
  <c r="L107" i="2"/>
  <c r="M107" i="2" s="1"/>
  <c r="K107" i="2"/>
  <c r="I107" i="2"/>
  <c r="H107" i="2"/>
  <c r="L106" i="2"/>
  <c r="I106" i="2"/>
  <c r="H106" i="2"/>
  <c r="K106" i="2" s="1"/>
  <c r="R105" i="2"/>
  <c r="S105" i="2" s="1"/>
  <c r="T105" i="2" s="1"/>
  <c r="P105" i="2"/>
  <c r="Q105" i="2" s="1"/>
  <c r="M105" i="2"/>
  <c r="L105" i="2"/>
  <c r="K105" i="2"/>
  <c r="I105" i="2"/>
  <c r="H105" i="2"/>
  <c r="L104" i="2"/>
  <c r="M104" i="2" s="1"/>
  <c r="I104" i="2"/>
  <c r="H104" i="2"/>
  <c r="K104" i="2" s="1"/>
  <c r="L103" i="2"/>
  <c r="M103" i="2" s="1"/>
  <c r="K103" i="2"/>
  <c r="I103" i="2"/>
  <c r="H103" i="2"/>
  <c r="L102" i="2"/>
  <c r="I102" i="2"/>
  <c r="H102" i="2"/>
  <c r="K102" i="2" s="1"/>
  <c r="R101" i="2"/>
  <c r="P101" i="2"/>
  <c r="Q101" i="2" s="1"/>
  <c r="M101" i="2"/>
  <c r="L101" i="2"/>
  <c r="K101" i="2"/>
  <c r="I101" i="2"/>
  <c r="H101" i="2"/>
  <c r="L100" i="2"/>
  <c r="M100" i="2" s="1"/>
  <c r="I100" i="2"/>
  <c r="H100" i="2"/>
  <c r="K100" i="2" s="1"/>
  <c r="L99" i="2"/>
  <c r="M99" i="2" s="1"/>
  <c r="K99" i="2"/>
  <c r="I99" i="2"/>
  <c r="H99" i="2"/>
  <c r="L98" i="2"/>
  <c r="I98" i="2"/>
  <c r="H98" i="2"/>
  <c r="K98" i="2" s="1"/>
  <c r="R97" i="2"/>
  <c r="P97" i="2"/>
  <c r="Q97" i="2" s="1"/>
  <c r="M97" i="2"/>
  <c r="L97" i="2"/>
  <c r="K97" i="2"/>
  <c r="I97" i="2"/>
  <c r="H97" i="2"/>
  <c r="L96" i="2"/>
  <c r="M96" i="2" s="1"/>
  <c r="I96" i="2"/>
  <c r="H96" i="2"/>
  <c r="K96" i="2" s="1"/>
  <c r="L95" i="2"/>
  <c r="M95" i="2" s="1"/>
  <c r="K95" i="2"/>
  <c r="I95" i="2"/>
  <c r="H95" i="2"/>
  <c r="L94" i="2"/>
  <c r="I94" i="2"/>
  <c r="H94" i="2"/>
  <c r="K94" i="2" s="1"/>
  <c r="R93" i="2"/>
  <c r="S93" i="2" s="1"/>
  <c r="T93" i="2" s="1"/>
  <c r="P93" i="2"/>
  <c r="Q93" i="2" s="1"/>
  <c r="M93" i="2"/>
  <c r="L93" i="2"/>
  <c r="K93" i="2"/>
  <c r="I93" i="2"/>
  <c r="H93" i="2"/>
  <c r="L92" i="2"/>
  <c r="M92" i="2" s="1"/>
  <c r="I92" i="2"/>
  <c r="H92" i="2"/>
  <c r="K92" i="2" s="1"/>
  <c r="L91" i="2"/>
  <c r="M91" i="2" s="1"/>
  <c r="K91" i="2"/>
  <c r="I91" i="2"/>
  <c r="H91" i="2"/>
  <c r="L90" i="2"/>
  <c r="I90" i="2"/>
  <c r="H90" i="2"/>
  <c r="K90" i="2" s="1"/>
  <c r="R89" i="2"/>
  <c r="S89" i="2" s="1"/>
  <c r="T89" i="2" s="1"/>
  <c r="P89" i="2"/>
  <c r="Q89" i="2" s="1"/>
  <c r="M89" i="2"/>
  <c r="L89" i="2"/>
  <c r="K89" i="2"/>
  <c r="I89" i="2"/>
  <c r="H89" i="2"/>
  <c r="L88" i="2"/>
  <c r="M88" i="2" s="1"/>
  <c r="I88" i="2"/>
  <c r="H88" i="2"/>
  <c r="K88" i="2" s="1"/>
  <c r="L87" i="2"/>
  <c r="M87" i="2" s="1"/>
  <c r="K87" i="2"/>
  <c r="I87" i="2"/>
  <c r="H87" i="2"/>
  <c r="L86" i="2"/>
  <c r="I86" i="2"/>
  <c r="H86" i="2"/>
  <c r="K86" i="2" s="1"/>
  <c r="R85" i="2"/>
  <c r="P85" i="2"/>
  <c r="Q85" i="2" s="1"/>
  <c r="M85" i="2"/>
  <c r="L85" i="2"/>
  <c r="K85" i="2"/>
  <c r="I85" i="2"/>
  <c r="H85" i="2"/>
  <c r="L84" i="2"/>
  <c r="M84" i="2" s="1"/>
  <c r="I84" i="2"/>
  <c r="H84" i="2"/>
  <c r="K84" i="2" s="1"/>
  <c r="L83" i="2"/>
  <c r="M83" i="2" s="1"/>
  <c r="K83" i="2"/>
  <c r="I83" i="2"/>
  <c r="H83" i="2"/>
  <c r="L82" i="2"/>
  <c r="I82" i="2"/>
  <c r="H82" i="2"/>
  <c r="K82" i="2" s="1"/>
  <c r="R81" i="2"/>
  <c r="P81" i="2"/>
  <c r="Q81" i="2" s="1"/>
  <c r="M81" i="2"/>
  <c r="L81" i="2"/>
  <c r="K81" i="2"/>
  <c r="I81" i="2"/>
  <c r="H81" i="2"/>
  <c r="L80" i="2"/>
  <c r="M80" i="2" s="1"/>
  <c r="I80" i="2"/>
  <c r="H80" i="2"/>
  <c r="K80" i="2" s="1"/>
  <c r="L79" i="2"/>
  <c r="M79" i="2" s="1"/>
  <c r="K79" i="2"/>
  <c r="I79" i="2"/>
  <c r="H79" i="2"/>
  <c r="L78" i="2"/>
  <c r="I78" i="2"/>
  <c r="H78" i="2"/>
  <c r="K78" i="2" s="1"/>
  <c r="R77" i="2"/>
  <c r="S77" i="2" s="1"/>
  <c r="T77" i="2" s="1"/>
  <c r="P77" i="2"/>
  <c r="Q77" i="2" s="1"/>
  <c r="M77" i="2"/>
  <c r="L77" i="2"/>
  <c r="K77" i="2"/>
  <c r="I77" i="2"/>
  <c r="H77" i="2"/>
  <c r="L76" i="2"/>
  <c r="I76" i="2"/>
  <c r="H76" i="2"/>
  <c r="K76" i="2" s="1"/>
  <c r="L75" i="2"/>
  <c r="M75" i="2" s="1"/>
  <c r="K75" i="2"/>
  <c r="I75" i="2"/>
  <c r="H75" i="2"/>
  <c r="L74" i="2"/>
  <c r="I74" i="2"/>
  <c r="H74" i="2"/>
  <c r="K74" i="2" s="1"/>
  <c r="R73" i="2"/>
  <c r="P73" i="2"/>
  <c r="Q73" i="2" s="1"/>
  <c r="M73" i="2"/>
  <c r="L73" i="2"/>
  <c r="K73" i="2"/>
  <c r="I73" i="2"/>
  <c r="H73" i="2"/>
  <c r="L72" i="2"/>
  <c r="I72" i="2"/>
  <c r="H72" i="2"/>
  <c r="K72" i="2" s="1"/>
  <c r="L71" i="2"/>
  <c r="M71" i="2" s="1"/>
  <c r="K71" i="2"/>
  <c r="I71" i="2"/>
  <c r="H71" i="2"/>
  <c r="L70" i="2"/>
  <c r="I70" i="2"/>
  <c r="H70" i="2"/>
  <c r="K70" i="2" s="1"/>
  <c r="R69" i="2"/>
  <c r="S69" i="2" s="1"/>
  <c r="T69" i="2" s="1"/>
  <c r="P69" i="2"/>
  <c r="Q69" i="2" s="1"/>
  <c r="M69" i="2"/>
  <c r="L69" i="2"/>
  <c r="K69" i="2"/>
  <c r="I69" i="2"/>
  <c r="H69" i="2"/>
  <c r="P68" i="2"/>
  <c r="Q68" i="2" s="1"/>
  <c r="M68" i="2"/>
  <c r="L68" i="2"/>
  <c r="I68" i="2"/>
  <c r="H68" i="2"/>
  <c r="K68" i="2" s="1"/>
  <c r="L67" i="2"/>
  <c r="M67" i="2" s="1"/>
  <c r="K67" i="2"/>
  <c r="I67" i="2"/>
  <c r="H67" i="2"/>
  <c r="L66" i="2"/>
  <c r="M66" i="2" s="1"/>
  <c r="I66" i="2"/>
  <c r="H66" i="2"/>
  <c r="K66" i="2" s="1"/>
  <c r="R65" i="2"/>
  <c r="S65" i="2" s="1"/>
  <c r="T65" i="2" s="1"/>
  <c r="P65" i="2"/>
  <c r="Q65" i="2" s="1"/>
  <c r="M65" i="2"/>
  <c r="L65" i="2"/>
  <c r="K65" i="2"/>
  <c r="I65" i="2"/>
  <c r="H65" i="2"/>
  <c r="L64" i="2"/>
  <c r="M64" i="2" s="1"/>
  <c r="I64" i="2"/>
  <c r="H64" i="2"/>
  <c r="K64" i="2" s="1"/>
  <c r="L63" i="2"/>
  <c r="M63" i="2" s="1"/>
  <c r="K63" i="2"/>
  <c r="I63" i="2"/>
  <c r="H63" i="2"/>
  <c r="L62" i="2"/>
  <c r="M62" i="2" s="1"/>
  <c r="I62" i="2"/>
  <c r="H62" i="2"/>
  <c r="K62" i="2" s="1"/>
  <c r="R61" i="2"/>
  <c r="S61" i="2" s="1"/>
  <c r="T61" i="2" s="1"/>
  <c r="P61" i="2"/>
  <c r="Q61" i="2" s="1"/>
  <c r="M61" i="2"/>
  <c r="L61" i="2"/>
  <c r="K61" i="2"/>
  <c r="I61" i="2"/>
  <c r="H61" i="2"/>
  <c r="L60" i="2"/>
  <c r="M60" i="2" s="1"/>
  <c r="I60" i="2"/>
  <c r="H60" i="2"/>
  <c r="K60" i="2" s="1"/>
  <c r="L59" i="2"/>
  <c r="M59" i="2" s="1"/>
  <c r="K59" i="2"/>
  <c r="I59" i="2"/>
  <c r="H59" i="2"/>
  <c r="L58" i="2"/>
  <c r="M58" i="2" s="1"/>
  <c r="I58" i="2"/>
  <c r="H58" i="2"/>
  <c r="K58" i="2" s="1"/>
  <c r="R57" i="2"/>
  <c r="P57" i="2"/>
  <c r="Q57" i="2" s="1"/>
  <c r="S57" i="2" s="1"/>
  <c r="T57" i="2" s="1"/>
  <c r="M57" i="2"/>
  <c r="L57" i="2"/>
  <c r="K57" i="2"/>
  <c r="I57" i="2"/>
  <c r="H57" i="2"/>
  <c r="M56" i="2"/>
  <c r="L56" i="2"/>
  <c r="I56" i="2"/>
  <c r="H56" i="2"/>
  <c r="K56" i="2" s="1"/>
  <c r="L55" i="2"/>
  <c r="M55" i="2" s="1"/>
  <c r="K55" i="2"/>
  <c r="I55" i="2"/>
  <c r="H55" i="2"/>
  <c r="L54" i="2"/>
  <c r="M54" i="2" s="1"/>
  <c r="I54" i="2"/>
  <c r="H54" i="2"/>
  <c r="K54" i="2" s="1"/>
  <c r="R53" i="2"/>
  <c r="S53" i="2" s="1"/>
  <c r="T53" i="2" s="1"/>
  <c r="P53" i="2"/>
  <c r="Q53" i="2" s="1"/>
  <c r="M53" i="2"/>
  <c r="L53" i="2"/>
  <c r="K53" i="2"/>
  <c r="I53" i="2"/>
  <c r="H53" i="2"/>
  <c r="L52" i="2"/>
  <c r="M52" i="2" s="1"/>
  <c r="I52" i="2"/>
  <c r="H52" i="2"/>
  <c r="K52" i="2" s="1"/>
  <c r="L51" i="2"/>
  <c r="M51" i="2" s="1"/>
  <c r="K51" i="2"/>
  <c r="I51" i="2"/>
  <c r="H51" i="2"/>
  <c r="L50" i="2"/>
  <c r="M50" i="2" s="1"/>
  <c r="I50" i="2"/>
  <c r="H50" i="2"/>
  <c r="K50" i="2" s="1"/>
  <c r="R49" i="2"/>
  <c r="P49" i="2"/>
  <c r="Q49" i="2" s="1"/>
  <c r="S49" i="2" s="1"/>
  <c r="T49" i="2" s="1"/>
  <c r="M49" i="2"/>
  <c r="L49" i="2"/>
  <c r="K49" i="2"/>
  <c r="I49" i="2"/>
  <c r="H49" i="2"/>
  <c r="M48" i="2"/>
  <c r="L48" i="2"/>
  <c r="I48" i="2"/>
  <c r="H48" i="2"/>
  <c r="K48" i="2" s="1"/>
  <c r="L47" i="2"/>
  <c r="M47" i="2" s="1"/>
  <c r="K47" i="2"/>
  <c r="I47" i="2"/>
  <c r="H47" i="2"/>
  <c r="L46" i="2"/>
  <c r="M46" i="2" s="1"/>
  <c r="I46" i="2"/>
  <c r="H46" i="2"/>
  <c r="K46" i="2" s="1"/>
  <c r="R45" i="2"/>
  <c r="S45" i="2" s="1"/>
  <c r="T45" i="2" s="1"/>
  <c r="P45" i="2"/>
  <c r="Q45" i="2" s="1"/>
  <c r="M45" i="2"/>
  <c r="L45" i="2"/>
  <c r="K45" i="2"/>
  <c r="I45" i="2"/>
  <c r="H45" i="2"/>
  <c r="L44" i="2"/>
  <c r="M44" i="2" s="1"/>
  <c r="I44" i="2"/>
  <c r="H44" i="2"/>
  <c r="K44" i="2" s="1"/>
  <c r="L43" i="2"/>
  <c r="K43" i="2"/>
  <c r="I43" i="2"/>
  <c r="H43" i="2"/>
  <c r="P42" i="2"/>
  <c r="Q42" i="2" s="1"/>
  <c r="M42" i="2"/>
  <c r="L42" i="2"/>
  <c r="I42" i="2"/>
  <c r="H42" i="2"/>
  <c r="K42" i="2" s="1"/>
  <c r="S41" i="2"/>
  <c r="T41" i="2" s="1"/>
  <c r="R41" i="2"/>
  <c r="P41" i="2"/>
  <c r="Q41" i="2" s="1"/>
  <c r="M41" i="2"/>
  <c r="L41" i="2"/>
  <c r="K41" i="2"/>
  <c r="I41" i="2"/>
  <c r="H41" i="2"/>
  <c r="M40" i="2"/>
  <c r="P40" i="2" s="1"/>
  <c r="Q40" i="2" s="1"/>
  <c r="L40" i="2"/>
  <c r="I40" i="2"/>
  <c r="H40" i="2"/>
  <c r="K40" i="2" s="1"/>
  <c r="L39" i="2"/>
  <c r="K39" i="2"/>
  <c r="I39" i="2"/>
  <c r="H39" i="2"/>
  <c r="M38" i="2"/>
  <c r="L38" i="2"/>
  <c r="I38" i="2"/>
  <c r="H38" i="2"/>
  <c r="K38" i="2" s="1"/>
  <c r="M37" i="2"/>
  <c r="L37" i="2"/>
  <c r="I37" i="2"/>
  <c r="H37" i="2"/>
  <c r="K37" i="2" s="1"/>
  <c r="L36" i="2"/>
  <c r="M36" i="2" s="1"/>
  <c r="I36" i="2"/>
  <c r="H36" i="2"/>
  <c r="K36" i="2" s="1"/>
  <c r="L35" i="2"/>
  <c r="M35" i="2" s="1"/>
  <c r="I35" i="2"/>
  <c r="H35" i="2"/>
  <c r="K35" i="2" s="1"/>
  <c r="L34" i="2"/>
  <c r="K34" i="2"/>
  <c r="I34" i="2"/>
  <c r="H34" i="2"/>
  <c r="M33" i="2"/>
  <c r="L33" i="2"/>
  <c r="K33" i="2"/>
  <c r="I33" i="2"/>
  <c r="H33" i="2"/>
  <c r="L32" i="2"/>
  <c r="M32" i="2" s="1"/>
  <c r="I32" i="2"/>
  <c r="H32" i="2"/>
  <c r="K32" i="2" s="1"/>
  <c r="L31" i="2"/>
  <c r="M31" i="2" s="1"/>
  <c r="I31" i="2"/>
  <c r="H31" i="2"/>
  <c r="K31" i="2" s="1"/>
  <c r="L30" i="2"/>
  <c r="K30" i="2"/>
  <c r="I30" i="2"/>
  <c r="H30" i="2"/>
  <c r="M29" i="2"/>
  <c r="L29" i="2"/>
  <c r="K29" i="2"/>
  <c r="I29" i="2"/>
  <c r="H29" i="2"/>
  <c r="L28" i="2"/>
  <c r="M28" i="2" s="1"/>
  <c r="I28" i="2"/>
  <c r="H28" i="2"/>
  <c r="K28" i="2" s="1"/>
  <c r="L27" i="2"/>
  <c r="M27" i="2" s="1"/>
  <c r="I27" i="2"/>
  <c r="H27" i="2"/>
  <c r="K27" i="2" s="1"/>
  <c r="L26" i="2"/>
  <c r="K26" i="2"/>
  <c r="I26" i="2"/>
  <c r="H26" i="2"/>
  <c r="M25" i="2"/>
  <c r="L25" i="2"/>
  <c r="K25" i="2"/>
  <c r="I25" i="2"/>
  <c r="H25" i="2"/>
  <c r="L24" i="2"/>
  <c r="M24" i="2" s="1"/>
  <c r="I24" i="2"/>
  <c r="H24" i="2"/>
  <c r="K24" i="2" s="1"/>
  <c r="L23" i="2"/>
  <c r="M23" i="2" s="1"/>
  <c r="I23" i="2"/>
  <c r="H23" i="2"/>
  <c r="K23" i="2" s="1"/>
  <c r="L22" i="2"/>
  <c r="K22" i="2"/>
  <c r="I22" i="2"/>
  <c r="H22" i="2"/>
  <c r="M21" i="2"/>
  <c r="L21" i="2"/>
  <c r="K21" i="2"/>
  <c r="I21" i="2"/>
  <c r="H21" i="2"/>
  <c r="L20" i="2"/>
  <c r="M20" i="2" s="1"/>
  <c r="I20" i="2"/>
  <c r="H20" i="2"/>
  <c r="K20" i="2" s="1"/>
  <c r="L19" i="2"/>
  <c r="M19" i="2" s="1"/>
  <c r="I19" i="2"/>
  <c r="H19" i="2"/>
  <c r="K19" i="2" s="1"/>
  <c r="L18" i="2"/>
  <c r="K18" i="2"/>
  <c r="I18" i="2"/>
  <c r="H18" i="2"/>
  <c r="M17" i="2"/>
  <c r="L17" i="2"/>
  <c r="K17" i="2"/>
  <c r="I17" i="2"/>
  <c r="H17" i="2"/>
  <c r="L16" i="2"/>
  <c r="M16" i="2" s="1"/>
  <c r="I16" i="2"/>
  <c r="H16" i="2"/>
  <c r="K16" i="2" s="1"/>
  <c r="L15" i="2"/>
  <c r="M15" i="2" s="1"/>
  <c r="I15" i="2"/>
  <c r="H15" i="2"/>
  <c r="K15" i="2" s="1"/>
  <c r="L14" i="2"/>
  <c r="I14" i="2"/>
  <c r="H14" i="2"/>
  <c r="K14" i="2" s="1"/>
  <c r="M13" i="2"/>
  <c r="L13" i="2"/>
  <c r="K13" i="2"/>
  <c r="I13" i="2"/>
  <c r="H13" i="2"/>
  <c r="L12" i="2"/>
  <c r="M12" i="2" s="1"/>
  <c r="I12" i="2"/>
  <c r="H12" i="2"/>
  <c r="K12" i="2" s="1"/>
  <c r="L11" i="2"/>
  <c r="M11" i="2" s="1"/>
  <c r="I11" i="2"/>
  <c r="H11" i="2"/>
  <c r="K11" i="2" s="1"/>
  <c r="L10" i="2"/>
  <c r="I10" i="2"/>
  <c r="H10" i="2"/>
  <c r="K10" i="2" s="1"/>
  <c r="M9" i="2"/>
  <c r="L9" i="2"/>
  <c r="K9" i="2"/>
  <c r="I9" i="2"/>
  <c r="H9" i="2"/>
  <c r="L8" i="2"/>
  <c r="M8" i="2" s="1"/>
  <c r="I8" i="2"/>
  <c r="H8" i="2"/>
  <c r="K8" i="2" s="1"/>
  <c r="F4" i="2"/>
  <c r="F3" i="2"/>
  <c r="F2" i="2"/>
  <c r="F1" i="2"/>
  <c r="R8" i="2" l="1"/>
  <c r="S8" i="2" s="1"/>
  <c r="T8" i="2" s="1"/>
  <c r="P8" i="2"/>
  <c r="Q8" i="2" s="1"/>
  <c r="R19" i="2"/>
  <c r="S19" i="2" s="1"/>
  <c r="T19" i="2" s="1"/>
  <c r="P19" i="2"/>
  <c r="Q19" i="2" s="1"/>
  <c r="R32" i="2"/>
  <c r="S32" i="2" s="1"/>
  <c r="T32" i="2" s="1"/>
  <c r="P32" i="2"/>
  <c r="Q32" i="2" s="1"/>
  <c r="P54" i="2"/>
  <c r="Q54" i="2" s="1"/>
  <c r="R15" i="2"/>
  <c r="S15" i="2" s="1"/>
  <c r="T15" i="2" s="1"/>
  <c r="P15" i="2"/>
  <c r="Q15" i="2" s="1"/>
  <c r="P28" i="2"/>
  <c r="Q28" i="2" s="1"/>
  <c r="P60" i="2"/>
  <c r="Q60" i="2" s="1"/>
  <c r="P24" i="2"/>
  <c r="Q24" i="2" s="1"/>
  <c r="P58" i="2"/>
  <c r="Q58" i="2" s="1"/>
  <c r="P64" i="2"/>
  <c r="Q64" i="2" s="1"/>
  <c r="R11" i="2"/>
  <c r="S11" i="2" s="1"/>
  <c r="T11" i="2" s="1"/>
  <c r="P11" i="2"/>
  <c r="Q11" i="2" s="1"/>
  <c r="R20" i="2"/>
  <c r="S20" i="2" s="1"/>
  <c r="T20" i="2" s="1"/>
  <c r="P20" i="2"/>
  <c r="Q20" i="2" s="1"/>
  <c r="P44" i="2"/>
  <c r="Q44" i="2" s="1"/>
  <c r="P62" i="2"/>
  <c r="Q62" i="2" s="1"/>
  <c r="R16" i="2"/>
  <c r="S16" i="2" s="1"/>
  <c r="T16" i="2" s="1"/>
  <c r="P16" i="2"/>
  <c r="Q16" i="2" s="1"/>
  <c r="R35" i="2"/>
  <c r="S35" i="2" s="1"/>
  <c r="T35" i="2" s="1"/>
  <c r="P35" i="2"/>
  <c r="Q35" i="2" s="1"/>
  <c r="P31" i="2"/>
  <c r="Q31" i="2" s="1"/>
  <c r="P46" i="2"/>
  <c r="Q46" i="2" s="1"/>
  <c r="P12" i="2"/>
  <c r="Q12" i="2" s="1"/>
  <c r="P27" i="2"/>
  <c r="Q27" i="2" s="1"/>
  <c r="R52" i="2"/>
  <c r="S52" i="2" s="1"/>
  <c r="T52" i="2" s="1"/>
  <c r="P52" i="2"/>
  <c r="Q52" i="2" s="1"/>
  <c r="R23" i="2"/>
  <c r="S23" i="2" s="1"/>
  <c r="T23" i="2" s="1"/>
  <c r="P23" i="2"/>
  <c r="Q23" i="2" s="1"/>
  <c r="R36" i="2"/>
  <c r="S36" i="2" s="1"/>
  <c r="T36" i="2" s="1"/>
  <c r="P36" i="2"/>
  <c r="Q36" i="2" s="1"/>
  <c r="P50" i="2"/>
  <c r="Q50" i="2" s="1"/>
  <c r="N8" i="2"/>
  <c r="O8" i="2" s="1"/>
  <c r="N12" i="2"/>
  <c r="O12" i="2" s="1"/>
  <c r="N16" i="2"/>
  <c r="O16" i="2" s="1"/>
  <c r="N20" i="2"/>
  <c r="O20" i="2" s="1"/>
  <c r="N24" i="2"/>
  <c r="O24" i="2" s="1"/>
  <c r="N28" i="2"/>
  <c r="O28" i="2" s="1"/>
  <c r="N32" i="2"/>
  <c r="O32" i="2" s="1"/>
  <c r="N36" i="2"/>
  <c r="O36" i="2" s="1"/>
  <c r="M39" i="2"/>
  <c r="U48" i="2"/>
  <c r="N49" i="2"/>
  <c r="O49" i="2" s="1"/>
  <c r="U56" i="2"/>
  <c r="N57" i="2"/>
  <c r="O57" i="2" s="1"/>
  <c r="P63" i="2"/>
  <c r="N65" i="2"/>
  <c r="O65" i="2" s="1"/>
  <c r="U68" i="2"/>
  <c r="P75" i="2"/>
  <c r="Q75" i="2" s="1"/>
  <c r="R75" i="2"/>
  <c r="S75" i="2" s="1"/>
  <c r="T75" i="2" s="1"/>
  <c r="R80" i="2"/>
  <c r="S80" i="2" s="1"/>
  <c r="T80" i="2" s="1"/>
  <c r="P80" i="2"/>
  <c r="Q80" i="2" s="1"/>
  <c r="S85" i="2"/>
  <c r="T85" i="2" s="1"/>
  <c r="P91" i="2"/>
  <c r="Q91" i="2" s="1"/>
  <c r="R91" i="2"/>
  <c r="S91" i="2" s="1"/>
  <c r="T91" i="2" s="1"/>
  <c r="R112" i="2"/>
  <c r="S112" i="2" s="1"/>
  <c r="T112" i="2" s="1"/>
  <c r="P112" i="2"/>
  <c r="Q112" i="2" s="1"/>
  <c r="S117" i="2"/>
  <c r="T117" i="2" s="1"/>
  <c r="P123" i="2"/>
  <c r="Q123" i="2" s="1"/>
  <c r="R123" i="2"/>
  <c r="S123" i="2" s="1"/>
  <c r="T123" i="2" s="1"/>
  <c r="P144" i="2"/>
  <c r="Q144" i="2" s="1"/>
  <c r="S149" i="2"/>
  <c r="T149" i="2" s="1"/>
  <c r="P155" i="2"/>
  <c r="Q155" i="2" s="1"/>
  <c r="R155" i="2"/>
  <c r="S155" i="2" s="1"/>
  <c r="T155" i="2" s="1"/>
  <c r="P176" i="2"/>
  <c r="Q176" i="2" s="1"/>
  <c r="S181" i="2"/>
  <c r="T181" i="2" s="1"/>
  <c r="P187" i="2"/>
  <c r="Q187" i="2" s="1"/>
  <c r="U1210" i="2"/>
  <c r="U1206" i="2"/>
  <c r="U1202" i="2"/>
  <c r="U1198" i="2"/>
  <c r="U1194" i="2"/>
  <c r="U1209" i="2"/>
  <c r="U1205" i="2"/>
  <c r="U1201" i="2"/>
  <c r="U1197" i="2"/>
  <c r="U1212" i="2"/>
  <c r="U1208" i="2"/>
  <c r="U1204" i="2"/>
  <c r="U1200" i="2"/>
  <c r="U1196" i="2"/>
  <c r="U1192" i="2"/>
  <c r="U1203" i="2"/>
  <c r="U1193" i="2"/>
  <c r="U1195" i="2"/>
  <c r="U1207" i="2"/>
  <c r="U1199" i="2"/>
  <c r="U1191" i="2"/>
  <c r="U1187" i="2"/>
  <c r="U1183" i="2"/>
  <c r="U1179" i="2"/>
  <c r="U1184" i="2"/>
  <c r="U1181" i="2"/>
  <c r="U1174" i="2"/>
  <c r="U1186" i="2"/>
  <c r="U1178" i="2"/>
  <c r="U1177" i="2"/>
  <c r="U1182" i="2"/>
  <c r="U1189" i="2"/>
  <c r="U1185" i="2"/>
  <c r="U1211" i="2"/>
  <c r="U1171" i="2"/>
  <c r="U1165" i="2"/>
  <c r="U1161" i="2"/>
  <c r="U1157" i="2"/>
  <c r="U1173" i="2"/>
  <c r="U1168" i="2"/>
  <c r="U1164" i="2"/>
  <c r="U1160" i="2"/>
  <c r="U1170" i="2"/>
  <c r="U1180" i="2"/>
  <c r="U1175" i="2"/>
  <c r="U1167" i="2"/>
  <c r="U1163" i="2"/>
  <c r="U1190" i="2"/>
  <c r="U1176" i="2"/>
  <c r="U1162" i="2"/>
  <c r="U1172" i="2"/>
  <c r="U1156" i="2"/>
  <c r="U1154" i="2"/>
  <c r="U1150" i="2"/>
  <c r="U1146" i="2"/>
  <c r="U1142" i="2"/>
  <c r="U1153" i="2"/>
  <c r="U1149" i="2"/>
  <c r="U1166" i="2"/>
  <c r="U1159" i="2"/>
  <c r="U1152" i="2"/>
  <c r="U1148" i="2"/>
  <c r="U1144" i="2"/>
  <c r="U1188" i="2"/>
  <c r="U1147" i="2"/>
  <c r="U1143" i="2"/>
  <c r="U1139" i="2"/>
  <c r="U1135" i="2"/>
  <c r="U1131" i="2"/>
  <c r="U1151" i="2"/>
  <c r="U1138" i="2"/>
  <c r="U1134" i="2"/>
  <c r="U1130" i="2"/>
  <c r="U1126" i="2"/>
  <c r="U1145" i="2"/>
  <c r="U1155" i="2"/>
  <c r="U1141" i="2"/>
  <c r="U1137" i="2"/>
  <c r="U1133" i="2"/>
  <c r="U1169" i="2"/>
  <c r="U1140" i="2"/>
  <c r="U1136" i="2"/>
  <c r="U1128" i="2"/>
  <c r="U1122" i="2"/>
  <c r="U1118" i="2"/>
  <c r="U1114" i="2"/>
  <c r="U1158" i="2"/>
  <c r="U1125" i="2"/>
  <c r="U1121" i="2"/>
  <c r="U1132" i="2"/>
  <c r="U1129" i="2"/>
  <c r="U1124" i="2"/>
  <c r="U1120" i="2"/>
  <c r="U1116" i="2"/>
  <c r="U1112" i="2"/>
  <c r="U1108" i="2"/>
  <c r="U1127" i="2"/>
  <c r="U1123" i="2"/>
  <c r="U1113" i="2"/>
  <c r="U1110" i="2"/>
  <c r="U1105" i="2"/>
  <c r="U1115" i="2"/>
  <c r="U1104" i="2"/>
  <c r="U1100" i="2"/>
  <c r="U1117" i="2"/>
  <c r="U1109" i="2"/>
  <c r="U1107" i="2"/>
  <c r="U1103" i="2"/>
  <c r="U1111" i="2"/>
  <c r="U1099" i="2"/>
  <c r="U1089" i="2"/>
  <c r="U1085" i="2"/>
  <c r="U1081" i="2"/>
  <c r="U1077" i="2"/>
  <c r="U1073" i="2"/>
  <c r="U1096" i="2"/>
  <c r="U1088" i="2"/>
  <c r="U1084" i="2"/>
  <c r="U1080" i="2"/>
  <c r="U1076" i="2"/>
  <c r="U1072" i="2"/>
  <c r="U1068" i="2"/>
  <c r="U1064" i="2"/>
  <c r="U1060" i="2"/>
  <c r="U1119" i="2"/>
  <c r="U1101" i="2"/>
  <c r="U1097" i="2"/>
  <c r="U1092" i="2"/>
  <c r="U1102" i="2"/>
  <c r="U1098" i="2"/>
  <c r="U1095" i="2"/>
  <c r="U1091" i="2"/>
  <c r="U1087" i="2"/>
  <c r="U1083" i="2"/>
  <c r="U1079" i="2"/>
  <c r="U1075" i="2"/>
  <c r="U1071" i="2"/>
  <c r="U1067" i="2"/>
  <c r="U1106" i="2"/>
  <c r="U1093" i="2"/>
  <c r="U1094" i="2"/>
  <c r="U1090" i="2"/>
  <c r="U1086" i="2"/>
  <c r="U1082" i="2"/>
  <c r="U1078" i="2"/>
  <c r="U1074" i="2"/>
  <c r="U1063" i="2"/>
  <c r="U1059" i="2"/>
  <c r="U1057" i="2"/>
  <c r="U1053" i="2"/>
  <c r="U1049" i="2"/>
  <c r="U1045" i="2"/>
  <c r="U1066" i="2"/>
  <c r="U1056" i="2"/>
  <c r="U1052" i="2"/>
  <c r="U1048" i="2"/>
  <c r="U1044" i="2"/>
  <c r="U1040" i="2"/>
  <c r="U1036" i="2"/>
  <c r="U1032" i="2"/>
  <c r="U1028" i="2"/>
  <c r="U1065" i="2"/>
  <c r="U1055" i="2"/>
  <c r="U1051" i="2"/>
  <c r="U1047" i="2"/>
  <c r="U1043" i="2"/>
  <c r="U1039" i="2"/>
  <c r="U1035" i="2"/>
  <c r="U1061" i="2"/>
  <c r="U1062" i="2"/>
  <c r="U1058" i="2"/>
  <c r="U1054" i="2"/>
  <c r="U1050" i="2"/>
  <c r="U1046" i="2"/>
  <c r="U1042" i="2"/>
  <c r="U1038" i="2"/>
  <c r="U1033" i="2"/>
  <c r="U1069" i="2"/>
  <c r="U1021" i="2"/>
  <c r="U1017" i="2"/>
  <c r="U1013" i="2"/>
  <c r="U1009" i="2"/>
  <c r="U1005" i="2"/>
  <c r="U1070" i="2"/>
  <c r="U1029" i="2"/>
  <c r="U1025" i="2"/>
  <c r="U1034" i="2"/>
  <c r="U1030" i="2"/>
  <c r="U1026" i="2"/>
  <c r="U1024" i="2"/>
  <c r="U1020" i="2"/>
  <c r="U1016" i="2"/>
  <c r="U1012" i="2"/>
  <c r="U1008" i="2"/>
  <c r="U1041" i="2"/>
  <c r="U1037" i="2"/>
  <c r="U1031" i="2"/>
  <c r="U1027" i="2"/>
  <c r="U1023" i="2"/>
  <c r="U1019" i="2"/>
  <c r="U1015" i="2"/>
  <c r="U1011" i="2"/>
  <c r="U1007" i="2"/>
  <c r="U1003" i="2"/>
  <c r="U1002" i="2"/>
  <c r="U998" i="2"/>
  <c r="U994" i="2"/>
  <c r="U990" i="2"/>
  <c r="U986" i="2"/>
  <c r="U1022" i="2"/>
  <c r="U1004" i="2"/>
  <c r="U997" i="2"/>
  <c r="U993" i="2"/>
  <c r="U989" i="2"/>
  <c r="U985" i="2"/>
  <c r="U981" i="2"/>
  <c r="U977" i="2"/>
  <c r="U973" i="2"/>
  <c r="U969" i="2"/>
  <c r="U1018" i="2"/>
  <c r="U996" i="2"/>
  <c r="U992" i="2"/>
  <c r="U988" i="2"/>
  <c r="U984" i="2"/>
  <c r="U980" i="2"/>
  <c r="U976" i="2"/>
  <c r="U972" i="2"/>
  <c r="U1000" i="2"/>
  <c r="U1010" i="2"/>
  <c r="U1001" i="2"/>
  <c r="U999" i="2"/>
  <c r="U995" i="2"/>
  <c r="U991" i="2"/>
  <c r="U987" i="2"/>
  <c r="U983" i="2"/>
  <c r="U979" i="2"/>
  <c r="U975" i="2"/>
  <c r="U970" i="2"/>
  <c r="U968" i="2"/>
  <c r="U965" i="2"/>
  <c r="U961" i="2"/>
  <c r="U957" i="2"/>
  <c r="U1006" i="2"/>
  <c r="U1014" i="2"/>
  <c r="U964" i="2"/>
  <c r="U960" i="2"/>
  <c r="U956" i="2"/>
  <c r="U952" i="2"/>
  <c r="U982" i="2"/>
  <c r="U978" i="2"/>
  <c r="U974" i="2"/>
  <c r="U971" i="2"/>
  <c r="U963" i="2"/>
  <c r="U959" i="2"/>
  <c r="U955" i="2"/>
  <c r="U951" i="2"/>
  <c r="U947" i="2"/>
  <c r="U943" i="2"/>
  <c r="U940" i="2"/>
  <c r="U936" i="2"/>
  <c r="U932" i="2"/>
  <c r="U928" i="2"/>
  <c r="U924" i="2"/>
  <c r="U920" i="2"/>
  <c r="U916" i="2"/>
  <c r="U912" i="2"/>
  <c r="U958" i="2"/>
  <c r="U953" i="2"/>
  <c r="U950" i="2"/>
  <c r="U967" i="2"/>
  <c r="U946" i="2"/>
  <c r="U939" i="2"/>
  <c r="U935" i="2"/>
  <c r="U931" i="2"/>
  <c r="U927" i="2"/>
  <c r="U923" i="2"/>
  <c r="U919" i="2"/>
  <c r="U915" i="2"/>
  <c r="U911" i="2"/>
  <c r="U907" i="2"/>
  <c r="U903" i="2"/>
  <c r="U899" i="2"/>
  <c r="U895" i="2"/>
  <c r="U962" i="2"/>
  <c r="U949" i="2"/>
  <c r="U945" i="2"/>
  <c r="U938" i="2"/>
  <c r="U934" i="2"/>
  <c r="U930" i="2"/>
  <c r="U926" i="2"/>
  <c r="U922" i="2"/>
  <c r="U918" i="2"/>
  <c r="U914" i="2"/>
  <c r="U910" i="2"/>
  <c r="U906" i="2"/>
  <c r="U902" i="2"/>
  <c r="U966" i="2"/>
  <c r="U942" i="2"/>
  <c r="U954" i="2"/>
  <c r="U948" i="2"/>
  <c r="U941" i="2"/>
  <c r="U937" i="2"/>
  <c r="U933" i="2"/>
  <c r="U929" i="2"/>
  <c r="U925" i="2"/>
  <c r="U921" i="2"/>
  <c r="U917" i="2"/>
  <c r="U944" i="2"/>
  <c r="U905" i="2"/>
  <c r="U890" i="2"/>
  <c r="U886" i="2"/>
  <c r="U882" i="2"/>
  <c r="U878" i="2"/>
  <c r="U874" i="2"/>
  <c r="U870" i="2"/>
  <c r="U866" i="2"/>
  <c r="U862" i="2"/>
  <c r="U858" i="2"/>
  <c r="U854" i="2"/>
  <c r="U913" i="2"/>
  <c r="U908" i="2"/>
  <c r="U901" i="2"/>
  <c r="U898" i="2"/>
  <c r="U894" i="2"/>
  <c r="U889" i="2"/>
  <c r="U885" i="2"/>
  <c r="U881" i="2"/>
  <c r="U877" i="2"/>
  <c r="U873" i="2"/>
  <c r="U869" i="2"/>
  <c r="U865" i="2"/>
  <c r="U904" i="2"/>
  <c r="U888" i="2"/>
  <c r="U884" i="2"/>
  <c r="U880" i="2"/>
  <c r="U876" i="2"/>
  <c r="U872" i="2"/>
  <c r="U868" i="2"/>
  <c r="U864" i="2"/>
  <c r="U860" i="2"/>
  <c r="U856" i="2"/>
  <c r="U852" i="2"/>
  <c r="U909" i="2"/>
  <c r="U900" i="2"/>
  <c r="U896" i="2"/>
  <c r="U892" i="2"/>
  <c r="U891" i="2"/>
  <c r="U887" i="2"/>
  <c r="U883" i="2"/>
  <c r="U879" i="2"/>
  <c r="U875" i="2"/>
  <c r="U871" i="2"/>
  <c r="U861" i="2"/>
  <c r="U857" i="2"/>
  <c r="U853" i="2"/>
  <c r="U850" i="2"/>
  <c r="U846" i="2"/>
  <c r="U842" i="2"/>
  <c r="U838" i="2"/>
  <c r="U834" i="2"/>
  <c r="U830" i="2"/>
  <c r="U826" i="2"/>
  <c r="U893" i="2"/>
  <c r="U849" i="2"/>
  <c r="U845" i="2"/>
  <c r="U841" i="2"/>
  <c r="U837" i="2"/>
  <c r="U833" i="2"/>
  <c r="U829" i="2"/>
  <c r="U867" i="2"/>
  <c r="U863" i="2"/>
  <c r="U859" i="2"/>
  <c r="U855" i="2"/>
  <c r="U851" i="2"/>
  <c r="U848" i="2"/>
  <c r="U844" i="2"/>
  <c r="U840" i="2"/>
  <c r="U836" i="2"/>
  <c r="U832" i="2"/>
  <c r="U828" i="2"/>
  <c r="U824" i="2"/>
  <c r="U897" i="2"/>
  <c r="U847" i="2"/>
  <c r="U843" i="2"/>
  <c r="U839" i="2"/>
  <c r="U818" i="2"/>
  <c r="U812" i="2"/>
  <c r="U808" i="2"/>
  <c r="U804" i="2"/>
  <c r="U800" i="2"/>
  <c r="U796" i="2"/>
  <c r="U792" i="2"/>
  <c r="U788" i="2"/>
  <c r="U784" i="2"/>
  <c r="U780" i="2"/>
  <c r="U776" i="2"/>
  <c r="U772" i="2"/>
  <c r="U768" i="2"/>
  <c r="U764" i="2"/>
  <c r="U835" i="2"/>
  <c r="U821" i="2"/>
  <c r="U825" i="2"/>
  <c r="U815" i="2"/>
  <c r="U811" i="2"/>
  <c r="U807" i="2"/>
  <c r="U803" i="2"/>
  <c r="U799" i="2"/>
  <c r="U795" i="2"/>
  <c r="U791" i="2"/>
  <c r="U787" i="2"/>
  <c r="U783" i="2"/>
  <c r="U779" i="2"/>
  <c r="U775" i="2"/>
  <c r="U771" i="2"/>
  <c r="U820" i="2"/>
  <c r="U817" i="2"/>
  <c r="U827" i="2"/>
  <c r="U823" i="2"/>
  <c r="U814" i="2"/>
  <c r="U810" i="2"/>
  <c r="U806" i="2"/>
  <c r="U802" i="2"/>
  <c r="U798" i="2"/>
  <c r="U794" i="2"/>
  <c r="U790" i="2"/>
  <c r="U786" i="2"/>
  <c r="U782" i="2"/>
  <c r="U778" i="2"/>
  <c r="U774" i="2"/>
  <c r="U770" i="2"/>
  <c r="U766" i="2"/>
  <c r="U762" i="2"/>
  <c r="U758" i="2"/>
  <c r="U816" i="2"/>
  <c r="U822" i="2"/>
  <c r="U819" i="2"/>
  <c r="U813" i="2"/>
  <c r="U809" i="2"/>
  <c r="U805" i="2"/>
  <c r="U801" i="2"/>
  <c r="U797" i="2"/>
  <c r="U793" i="2"/>
  <c r="U789" i="2"/>
  <c r="U785" i="2"/>
  <c r="U781" i="2"/>
  <c r="U777" i="2"/>
  <c r="U773" i="2"/>
  <c r="U769" i="2"/>
  <c r="U765" i="2"/>
  <c r="U761" i="2"/>
  <c r="U757" i="2"/>
  <c r="U753" i="2"/>
  <c r="U749" i="2"/>
  <c r="U745" i="2"/>
  <c r="U741" i="2"/>
  <c r="U831" i="2"/>
  <c r="U763" i="2"/>
  <c r="U760" i="2"/>
  <c r="U746" i="2"/>
  <c r="U742" i="2"/>
  <c r="U738" i="2"/>
  <c r="U734" i="2"/>
  <c r="U730" i="2"/>
  <c r="U726" i="2"/>
  <c r="U722" i="2"/>
  <c r="U718" i="2"/>
  <c r="U714" i="2"/>
  <c r="U710" i="2"/>
  <c r="U706" i="2"/>
  <c r="U702" i="2"/>
  <c r="U698" i="2"/>
  <c r="U694" i="2"/>
  <c r="U752" i="2"/>
  <c r="U759" i="2"/>
  <c r="U748" i="2"/>
  <c r="U737" i="2"/>
  <c r="U733" i="2"/>
  <c r="U729" i="2"/>
  <c r="U725" i="2"/>
  <c r="U721" i="2"/>
  <c r="U717" i="2"/>
  <c r="U713" i="2"/>
  <c r="U709" i="2"/>
  <c r="U705" i="2"/>
  <c r="U701" i="2"/>
  <c r="U697" i="2"/>
  <c r="U693" i="2"/>
  <c r="U689" i="2"/>
  <c r="U755" i="2"/>
  <c r="U751" i="2"/>
  <c r="U744" i="2"/>
  <c r="U756" i="2"/>
  <c r="U747" i="2"/>
  <c r="U736" i="2"/>
  <c r="U732" i="2"/>
  <c r="U728" i="2"/>
  <c r="U724" i="2"/>
  <c r="U720" i="2"/>
  <c r="U716" i="2"/>
  <c r="U712" i="2"/>
  <c r="U708" i="2"/>
  <c r="U704" i="2"/>
  <c r="U700" i="2"/>
  <c r="U696" i="2"/>
  <c r="U692" i="2"/>
  <c r="U688" i="2"/>
  <c r="U684" i="2"/>
  <c r="U754" i="2"/>
  <c r="U743" i="2"/>
  <c r="U677" i="2"/>
  <c r="U672" i="2"/>
  <c r="U669" i="2"/>
  <c r="U664" i="2"/>
  <c r="U660" i="2"/>
  <c r="U656" i="2"/>
  <c r="U652" i="2"/>
  <c r="U648" i="2"/>
  <c r="U644" i="2"/>
  <c r="U640" i="2"/>
  <c r="U636" i="2"/>
  <c r="U632" i="2"/>
  <c r="U750" i="2"/>
  <c r="U739" i="2"/>
  <c r="U735" i="2"/>
  <c r="U731" i="2"/>
  <c r="U727" i="2"/>
  <c r="U723" i="2"/>
  <c r="U719" i="2"/>
  <c r="U715" i="2"/>
  <c r="U711" i="2"/>
  <c r="U707" i="2"/>
  <c r="U703" i="2"/>
  <c r="U699" i="2"/>
  <c r="U695" i="2"/>
  <c r="U682" i="2"/>
  <c r="U679" i="2"/>
  <c r="U668" i="2"/>
  <c r="U667" i="2"/>
  <c r="U663" i="2"/>
  <c r="U659" i="2"/>
  <c r="U655" i="2"/>
  <c r="U651" i="2"/>
  <c r="U647" i="2"/>
  <c r="U643" i="2"/>
  <c r="U639" i="2"/>
  <c r="U635" i="2"/>
  <c r="U631" i="2"/>
  <c r="U627" i="2"/>
  <c r="U623" i="2"/>
  <c r="U619" i="2"/>
  <c r="U615" i="2"/>
  <c r="U611" i="2"/>
  <c r="U691" i="2"/>
  <c r="U683" i="2"/>
  <c r="U676" i="2"/>
  <c r="U674" i="2"/>
  <c r="U671" i="2"/>
  <c r="U767" i="2"/>
  <c r="U740" i="2"/>
  <c r="U681" i="2"/>
  <c r="U666" i="2"/>
  <c r="U662" i="2"/>
  <c r="U658" i="2"/>
  <c r="U654" i="2"/>
  <c r="U650" i="2"/>
  <c r="U646" i="2"/>
  <c r="U642" i="2"/>
  <c r="U638" i="2"/>
  <c r="U634" i="2"/>
  <c r="U630" i="2"/>
  <c r="U626" i="2"/>
  <c r="U622" i="2"/>
  <c r="U618" i="2"/>
  <c r="U614" i="2"/>
  <c r="U610" i="2"/>
  <c r="U606" i="2"/>
  <c r="U686" i="2"/>
  <c r="U685" i="2"/>
  <c r="U678" i="2"/>
  <c r="U670" i="2"/>
  <c r="U690" i="2"/>
  <c r="U687" i="2"/>
  <c r="U675" i="2"/>
  <c r="U673" i="2"/>
  <c r="U665" i="2"/>
  <c r="U661" i="2"/>
  <c r="U657" i="2"/>
  <c r="U653" i="2"/>
  <c r="U649" i="2"/>
  <c r="U645" i="2"/>
  <c r="U641" i="2"/>
  <c r="U637" i="2"/>
  <c r="U633" i="2"/>
  <c r="U629" i="2"/>
  <c r="U625" i="2"/>
  <c r="U621" i="2"/>
  <c r="U617" i="2"/>
  <c r="U613" i="2"/>
  <c r="U616" i="2"/>
  <c r="U604" i="2"/>
  <c r="U602" i="2"/>
  <c r="U598" i="2"/>
  <c r="U594" i="2"/>
  <c r="U590" i="2"/>
  <c r="U586" i="2"/>
  <c r="U582" i="2"/>
  <c r="U578" i="2"/>
  <c r="U574" i="2"/>
  <c r="U570" i="2"/>
  <c r="U566" i="2"/>
  <c r="U562" i="2"/>
  <c r="U558" i="2"/>
  <c r="U554" i="2"/>
  <c r="U550" i="2"/>
  <c r="U546" i="2"/>
  <c r="U542" i="2"/>
  <c r="U612" i="2"/>
  <c r="U607" i="2"/>
  <c r="U601" i="2"/>
  <c r="U597" i="2"/>
  <c r="U593" i="2"/>
  <c r="U589" i="2"/>
  <c r="U585" i="2"/>
  <c r="U581" i="2"/>
  <c r="U624" i="2"/>
  <c r="U609" i="2"/>
  <c r="U600" i="2"/>
  <c r="U596" i="2"/>
  <c r="U592" i="2"/>
  <c r="U588" i="2"/>
  <c r="U584" i="2"/>
  <c r="U580" i="2"/>
  <c r="U576" i="2"/>
  <c r="U572" i="2"/>
  <c r="U568" i="2"/>
  <c r="U564" i="2"/>
  <c r="U560" i="2"/>
  <c r="U556" i="2"/>
  <c r="U552" i="2"/>
  <c r="U548" i="2"/>
  <c r="U544" i="2"/>
  <c r="U628" i="2"/>
  <c r="U605" i="2"/>
  <c r="U680" i="2"/>
  <c r="U620" i="2"/>
  <c r="U603" i="2"/>
  <c r="U599" i="2"/>
  <c r="U595" i="2"/>
  <c r="U591" i="2"/>
  <c r="U587" i="2"/>
  <c r="U583" i="2"/>
  <c r="U579" i="2"/>
  <c r="U575" i="2"/>
  <c r="U608" i="2"/>
  <c r="U573" i="2"/>
  <c r="U571" i="2"/>
  <c r="U561" i="2"/>
  <c r="U540" i="2"/>
  <c r="U537" i="2"/>
  <c r="U533" i="2"/>
  <c r="U529" i="2"/>
  <c r="U525" i="2"/>
  <c r="U521" i="2"/>
  <c r="U517" i="2"/>
  <c r="U513" i="2"/>
  <c r="U509" i="2"/>
  <c r="U505" i="2"/>
  <c r="U501" i="2"/>
  <c r="U497" i="2"/>
  <c r="U493" i="2"/>
  <c r="U489" i="2"/>
  <c r="U485" i="2"/>
  <c r="U481" i="2"/>
  <c r="U477" i="2"/>
  <c r="U473" i="2"/>
  <c r="U567" i="2"/>
  <c r="U557" i="2"/>
  <c r="U536" i="2"/>
  <c r="U532" i="2"/>
  <c r="U528" i="2"/>
  <c r="U524" i="2"/>
  <c r="U520" i="2"/>
  <c r="U516" i="2"/>
  <c r="U512" i="2"/>
  <c r="U508" i="2"/>
  <c r="U504" i="2"/>
  <c r="U500" i="2"/>
  <c r="U496" i="2"/>
  <c r="U577" i="2"/>
  <c r="U553" i="2"/>
  <c r="U549" i="2"/>
  <c r="U545" i="2"/>
  <c r="U541" i="2"/>
  <c r="U569" i="2"/>
  <c r="U563" i="2"/>
  <c r="U535" i="2"/>
  <c r="U531" i="2"/>
  <c r="U527" i="2"/>
  <c r="U523" i="2"/>
  <c r="U519" i="2"/>
  <c r="U515" i="2"/>
  <c r="U511" i="2"/>
  <c r="U507" i="2"/>
  <c r="U503" i="2"/>
  <c r="U499" i="2"/>
  <c r="U495" i="2"/>
  <c r="U491" i="2"/>
  <c r="U487" i="2"/>
  <c r="U483" i="2"/>
  <c r="U479" i="2"/>
  <c r="U475" i="2"/>
  <c r="U565" i="2"/>
  <c r="U559" i="2"/>
  <c r="U538" i="2"/>
  <c r="U534" i="2"/>
  <c r="U530" i="2"/>
  <c r="U526" i="2"/>
  <c r="U522" i="2"/>
  <c r="U518" i="2"/>
  <c r="U514" i="2"/>
  <c r="U510" i="2"/>
  <c r="U506" i="2"/>
  <c r="U502" i="2"/>
  <c r="U498" i="2"/>
  <c r="U555" i="2"/>
  <c r="U551" i="2"/>
  <c r="U547" i="2"/>
  <c r="U543" i="2"/>
  <c r="U539" i="2"/>
  <c r="U492" i="2"/>
  <c r="U478" i="2"/>
  <c r="U469" i="2"/>
  <c r="U465" i="2"/>
  <c r="U461" i="2"/>
  <c r="U457" i="2"/>
  <c r="U453" i="2"/>
  <c r="U449" i="2"/>
  <c r="U445" i="2"/>
  <c r="U441" i="2"/>
  <c r="U437" i="2"/>
  <c r="U433" i="2"/>
  <c r="U429" i="2"/>
  <c r="U425" i="2"/>
  <c r="U421" i="2"/>
  <c r="U417" i="2"/>
  <c r="U413" i="2"/>
  <c r="U409" i="2"/>
  <c r="U405" i="2"/>
  <c r="U401" i="2"/>
  <c r="U397" i="2"/>
  <c r="U393" i="2"/>
  <c r="U389" i="2"/>
  <c r="U385" i="2"/>
  <c r="U381" i="2"/>
  <c r="U377" i="2"/>
  <c r="U373" i="2"/>
  <c r="U369" i="2"/>
  <c r="U484" i="2"/>
  <c r="U494" i="2"/>
  <c r="U490" i="2"/>
  <c r="U474" i="2"/>
  <c r="U468" i="2"/>
  <c r="U464" i="2"/>
  <c r="U460" i="2"/>
  <c r="U456" i="2"/>
  <c r="U452" i="2"/>
  <c r="U448" i="2"/>
  <c r="U444" i="2"/>
  <c r="U440" i="2"/>
  <c r="U436" i="2"/>
  <c r="U432" i="2"/>
  <c r="U428" i="2"/>
  <c r="U424" i="2"/>
  <c r="U420" i="2"/>
  <c r="U416" i="2"/>
  <c r="U480" i="2"/>
  <c r="U472" i="2"/>
  <c r="U486" i="2"/>
  <c r="U467" i="2"/>
  <c r="U463" i="2"/>
  <c r="U459" i="2"/>
  <c r="U455" i="2"/>
  <c r="U451" i="2"/>
  <c r="U447" i="2"/>
  <c r="U443" i="2"/>
  <c r="U439" i="2"/>
  <c r="U435" i="2"/>
  <c r="U431" i="2"/>
  <c r="U427" i="2"/>
  <c r="U423" i="2"/>
  <c r="U419" i="2"/>
  <c r="U415" i="2"/>
  <c r="U411" i="2"/>
  <c r="U407" i="2"/>
  <c r="U403" i="2"/>
  <c r="U399" i="2"/>
  <c r="U395" i="2"/>
  <c r="U391" i="2"/>
  <c r="U387" i="2"/>
  <c r="U383" i="2"/>
  <c r="U379" i="2"/>
  <c r="U375" i="2"/>
  <c r="U371" i="2"/>
  <c r="U476" i="2"/>
  <c r="U471" i="2"/>
  <c r="U482" i="2"/>
  <c r="U470" i="2"/>
  <c r="U466" i="2"/>
  <c r="U462" i="2"/>
  <c r="U458" i="2"/>
  <c r="U454" i="2"/>
  <c r="U450" i="2"/>
  <c r="U446" i="2"/>
  <c r="U442" i="2"/>
  <c r="U438" i="2"/>
  <c r="U434" i="2"/>
  <c r="U430" i="2"/>
  <c r="U426" i="2"/>
  <c r="U422" i="2"/>
  <c r="U418" i="2"/>
  <c r="U414" i="2"/>
  <c r="U410" i="2"/>
  <c r="U406" i="2"/>
  <c r="U402" i="2"/>
  <c r="U398" i="2"/>
  <c r="U488" i="2"/>
  <c r="U408" i="2"/>
  <c r="U404" i="2"/>
  <c r="U394" i="2"/>
  <c r="U366" i="2"/>
  <c r="U362" i="2"/>
  <c r="U358" i="2"/>
  <c r="U354" i="2"/>
  <c r="U350" i="2"/>
  <c r="U346" i="2"/>
  <c r="U342" i="2"/>
  <c r="U338" i="2"/>
  <c r="U400" i="2"/>
  <c r="U388" i="2"/>
  <c r="U384" i="2"/>
  <c r="U380" i="2"/>
  <c r="U376" i="2"/>
  <c r="U372" i="2"/>
  <c r="U365" i="2"/>
  <c r="U361" i="2"/>
  <c r="U357" i="2"/>
  <c r="U353" i="2"/>
  <c r="U349" i="2"/>
  <c r="U345" i="2"/>
  <c r="U341" i="2"/>
  <c r="U412" i="2"/>
  <c r="U392" i="2"/>
  <c r="U396" i="2"/>
  <c r="U368" i="2"/>
  <c r="U364" i="2"/>
  <c r="U360" i="2"/>
  <c r="U356" i="2"/>
  <c r="U352" i="2"/>
  <c r="U348" i="2"/>
  <c r="U344" i="2"/>
  <c r="U340" i="2"/>
  <c r="U336" i="2"/>
  <c r="U332" i="2"/>
  <c r="U328" i="2"/>
  <c r="U324" i="2"/>
  <c r="U320" i="2"/>
  <c r="U316" i="2"/>
  <c r="U390" i="2"/>
  <c r="U386" i="2"/>
  <c r="U382" i="2"/>
  <c r="U378" i="2"/>
  <c r="U374" i="2"/>
  <c r="U370" i="2"/>
  <c r="U367" i="2"/>
  <c r="U363" i="2"/>
  <c r="U359" i="2"/>
  <c r="U355" i="2"/>
  <c r="U351" i="2"/>
  <c r="U347" i="2"/>
  <c r="U343" i="2"/>
  <c r="U339" i="2"/>
  <c r="U335" i="2"/>
  <c r="U331" i="2"/>
  <c r="U327" i="2"/>
  <c r="U323" i="2"/>
  <c r="U319" i="2"/>
  <c r="U315" i="2"/>
  <c r="U326" i="2"/>
  <c r="U310" i="2"/>
  <c r="U329" i="2"/>
  <c r="U314" i="2"/>
  <c r="U313" i="2"/>
  <c r="U307" i="2"/>
  <c r="U303" i="2"/>
  <c r="U299" i="2"/>
  <c r="U295" i="2"/>
  <c r="U291" i="2"/>
  <c r="U287" i="2"/>
  <c r="U283" i="2"/>
  <c r="U279" i="2"/>
  <c r="U275" i="2"/>
  <c r="U271" i="2"/>
  <c r="U267" i="2"/>
  <c r="U263" i="2"/>
  <c r="U259" i="2"/>
  <c r="U255" i="2"/>
  <c r="U251" i="2"/>
  <c r="U247" i="2"/>
  <c r="U243" i="2"/>
  <c r="U239" i="2"/>
  <c r="U235" i="2"/>
  <c r="U231" i="2"/>
  <c r="U227" i="2"/>
  <c r="U223" i="2"/>
  <c r="U219" i="2"/>
  <c r="U215" i="2"/>
  <c r="U211" i="2"/>
  <c r="U334" i="2"/>
  <c r="U333" i="2"/>
  <c r="U317" i="2"/>
  <c r="U322" i="2"/>
  <c r="U312" i="2"/>
  <c r="U309" i="2"/>
  <c r="U306" i="2"/>
  <c r="U302" i="2"/>
  <c r="U298" i="2"/>
  <c r="U294" i="2"/>
  <c r="U290" i="2"/>
  <c r="U286" i="2"/>
  <c r="U282" i="2"/>
  <c r="U278" i="2"/>
  <c r="U274" i="2"/>
  <c r="U270" i="2"/>
  <c r="U266" i="2"/>
  <c r="U262" i="2"/>
  <c r="U258" i="2"/>
  <c r="U254" i="2"/>
  <c r="U250" i="2"/>
  <c r="U246" i="2"/>
  <c r="U242" i="2"/>
  <c r="U238" i="2"/>
  <c r="U234" i="2"/>
  <c r="U230" i="2"/>
  <c r="U226" i="2"/>
  <c r="U222" i="2"/>
  <c r="U218" i="2"/>
  <c r="U214" i="2"/>
  <c r="U210" i="2"/>
  <c r="U206" i="2"/>
  <c r="U202" i="2"/>
  <c r="U198" i="2"/>
  <c r="U194" i="2"/>
  <c r="U325" i="2"/>
  <c r="U330" i="2"/>
  <c r="U311" i="2"/>
  <c r="U308" i="2"/>
  <c r="U305" i="2"/>
  <c r="U301" i="2"/>
  <c r="U297" i="2"/>
  <c r="U293" i="2"/>
  <c r="U289" i="2"/>
  <c r="U285" i="2"/>
  <c r="U281" i="2"/>
  <c r="U277" i="2"/>
  <c r="U273" i="2"/>
  <c r="U269" i="2"/>
  <c r="U265" i="2"/>
  <c r="U261" i="2"/>
  <c r="U257" i="2"/>
  <c r="U253" i="2"/>
  <c r="U249" i="2"/>
  <c r="U245" i="2"/>
  <c r="U241" i="2"/>
  <c r="U237" i="2"/>
  <c r="U233" i="2"/>
  <c r="U229" i="2"/>
  <c r="U318" i="2"/>
  <c r="U337" i="2"/>
  <c r="U321" i="2"/>
  <c r="U304" i="2"/>
  <c r="U300" i="2"/>
  <c r="U296" i="2"/>
  <c r="U292" i="2"/>
  <c r="U288" i="2"/>
  <c r="U284" i="2"/>
  <c r="U280" i="2"/>
  <c r="U276" i="2"/>
  <c r="U272" i="2"/>
  <c r="U268" i="2"/>
  <c r="U264" i="2"/>
  <c r="U260" i="2"/>
  <c r="U256" i="2"/>
  <c r="U252" i="2"/>
  <c r="U248" i="2"/>
  <c r="U244" i="2"/>
  <c r="U240" i="2"/>
  <c r="U236" i="2"/>
  <c r="U232" i="2"/>
  <c r="U228" i="2"/>
  <c r="U224" i="2"/>
  <c r="U220" i="2"/>
  <c r="U216" i="2"/>
  <c r="U212" i="2"/>
  <c r="U208" i="2"/>
  <c r="U204" i="2"/>
  <c r="U200" i="2"/>
  <c r="U196" i="2"/>
  <c r="U192" i="2"/>
  <c r="U225" i="2"/>
  <c r="U201" i="2"/>
  <c r="U193" i="2"/>
  <c r="U188" i="2"/>
  <c r="U184" i="2"/>
  <c r="U180" i="2"/>
  <c r="U176" i="2"/>
  <c r="U172" i="2"/>
  <c r="U168" i="2"/>
  <c r="U164" i="2"/>
  <c r="U160" i="2"/>
  <c r="U156" i="2"/>
  <c r="U152" i="2"/>
  <c r="U148" i="2"/>
  <c r="U144" i="2"/>
  <c r="U140" i="2"/>
  <c r="U136" i="2"/>
  <c r="U132" i="2"/>
  <c r="U128" i="2"/>
  <c r="U124" i="2"/>
  <c r="U120" i="2"/>
  <c r="U116" i="2"/>
  <c r="U112" i="2"/>
  <c r="U108" i="2"/>
  <c r="U104" i="2"/>
  <c r="U100" i="2"/>
  <c r="U96" i="2"/>
  <c r="U92" i="2"/>
  <c r="U88" i="2"/>
  <c r="U84" i="2"/>
  <c r="U80" i="2"/>
  <c r="U76" i="2"/>
  <c r="U72" i="2"/>
  <c r="U213" i="2"/>
  <c r="U203" i="2"/>
  <c r="U195" i="2"/>
  <c r="U187" i="2"/>
  <c r="U183" i="2"/>
  <c r="U179" i="2"/>
  <c r="U175" i="2"/>
  <c r="U171" i="2"/>
  <c r="U167" i="2"/>
  <c r="U163" i="2"/>
  <c r="U159" i="2"/>
  <c r="U155" i="2"/>
  <c r="U151" i="2"/>
  <c r="U147" i="2"/>
  <c r="U143" i="2"/>
  <c r="U139" i="2"/>
  <c r="U135" i="2"/>
  <c r="U131" i="2"/>
  <c r="U127" i="2"/>
  <c r="U123" i="2"/>
  <c r="U119" i="2"/>
  <c r="U115" i="2"/>
  <c r="U111" i="2"/>
  <c r="U107" i="2"/>
  <c r="U103" i="2"/>
  <c r="U99" i="2"/>
  <c r="U95" i="2"/>
  <c r="U91" i="2"/>
  <c r="U87" i="2"/>
  <c r="U83" i="2"/>
  <c r="U79" i="2"/>
  <c r="U75" i="2"/>
  <c r="U71" i="2"/>
  <c r="U67" i="2"/>
  <c r="U63" i="2"/>
  <c r="U59" i="2"/>
  <c r="U55" i="2"/>
  <c r="U51" i="2"/>
  <c r="U47" i="2"/>
  <c r="U43" i="2"/>
  <c r="U39" i="2"/>
  <c r="U217" i="2"/>
  <c r="U205" i="2"/>
  <c r="U197" i="2"/>
  <c r="U190" i="2"/>
  <c r="U186" i="2"/>
  <c r="U182" i="2"/>
  <c r="U178" i="2"/>
  <c r="U174" i="2"/>
  <c r="U170" i="2"/>
  <c r="U166" i="2"/>
  <c r="U162" i="2"/>
  <c r="U158" i="2"/>
  <c r="U154" i="2"/>
  <c r="U150" i="2"/>
  <c r="U146" i="2"/>
  <c r="U142" i="2"/>
  <c r="U138" i="2"/>
  <c r="U134" i="2"/>
  <c r="U130" i="2"/>
  <c r="U126" i="2"/>
  <c r="U122" i="2"/>
  <c r="U118" i="2"/>
  <c r="U114" i="2"/>
  <c r="U110" i="2"/>
  <c r="U106" i="2"/>
  <c r="U102" i="2"/>
  <c r="U98" i="2"/>
  <c r="U94" i="2"/>
  <c r="U90" i="2"/>
  <c r="U86" i="2"/>
  <c r="U82" i="2"/>
  <c r="U78" i="2"/>
  <c r="U74" i="2"/>
  <c r="U70" i="2"/>
  <c r="U66" i="2"/>
  <c r="U221" i="2"/>
  <c r="U209" i="2"/>
  <c r="Z75" i="2"/>
  <c r="U207" i="2"/>
  <c r="U199" i="2"/>
  <c r="U191" i="2"/>
  <c r="U189" i="2"/>
  <c r="U185" i="2"/>
  <c r="U181" i="2"/>
  <c r="U177" i="2"/>
  <c r="U173" i="2"/>
  <c r="U169" i="2"/>
  <c r="U165" i="2"/>
  <c r="U161" i="2"/>
  <c r="U157" i="2"/>
  <c r="U153" i="2"/>
  <c r="U149" i="2"/>
  <c r="U145" i="2"/>
  <c r="U141" i="2"/>
  <c r="U137" i="2"/>
  <c r="U133" i="2"/>
  <c r="U129" i="2"/>
  <c r="U125" i="2"/>
  <c r="U121" i="2"/>
  <c r="U117" i="2"/>
  <c r="U113" i="2"/>
  <c r="U109" i="2"/>
  <c r="U105" i="2"/>
  <c r="U101" i="2"/>
  <c r="U97" i="2"/>
  <c r="U93" i="2"/>
  <c r="U89" i="2"/>
  <c r="U85" i="2"/>
  <c r="U81" i="2"/>
  <c r="U77" i="2"/>
  <c r="U73" i="2"/>
  <c r="U69" i="2"/>
  <c r="U65" i="2"/>
  <c r="U61" i="2"/>
  <c r="U57" i="2"/>
  <c r="U53" i="2"/>
  <c r="U49" i="2"/>
  <c r="U45" i="2"/>
  <c r="U41" i="2"/>
  <c r="U9" i="2"/>
  <c r="U13" i="2"/>
  <c r="U17" i="2"/>
  <c r="U21" i="2"/>
  <c r="U25" i="2"/>
  <c r="U29" i="2"/>
  <c r="U33" i="2"/>
  <c r="P37" i="2"/>
  <c r="Q37" i="2" s="1"/>
  <c r="N39" i="2"/>
  <c r="O39" i="2" s="1"/>
  <c r="R40" i="2"/>
  <c r="S40" i="2" s="1"/>
  <c r="T40" i="2" s="1"/>
  <c r="U42" i="2"/>
  <c r="P47" i="2"/>
  <c r="Q47" i="2" s="1"/>
  <c r="P55" i="2"/>
  <c r="Q55" i="2" s="1"/>
  <c r="N63" i="2"/>
  <c r="O63" i="2" s="1"/>
  <c r="N75" i="2"/>
  <c r="O75" i="2" s="1"/>
  <c r="P84" i="2"/>
  <c r="Q84" i="2" s="1"/>
  <c r="P95" i="2"/>
  <c r="Q95" i="2" s="1"/>
  <c r="R95" i="2"/>
  <c r="S95" i="2" s="1"/>
  <c r="T95" i="2" s="1"/>
  <c r="R116" i="2"/>
  <c r="S116" i="2" s="1"/>
  <c r="T116" i="2" s="1"/>
  <c r="P116" i="2"/>
  <c r="Q116" i="2" s="1"/>
  <c r="P127" i="2"/>
  <c r="Q127" i="2" s="1"/>
  <c r="R148" i="2"/>
  <c r="S148" i="2" s="1"/>
  <c r="T148" i="2" s="1"/>
  <c r="P148" i="2"/>
  <c r="Q148" i="2" s="1"/>
  <c r="P159" i="2"/>
  <c r="Q159" i="2" s="1"/>
  <c r="R180" i="2"/>
  <c r="S180" i="2" s="1"/>
  <c r="T180" i="2" s="1"/>
  <c r="P180" i="2"/>
  <c r="Q180" i="2" s="1"/>
  <c r="R191" i="2"/>
  <c r="S191" i="2" s="1"/>
  <c r="T191" i="2" s="1"/>
  <c r="P191" i="2"/>
  <c r="Q191" i="2" s="1"/>
  <c r="R193" i="2"/>
  <c r="S193" i="2" s="1"/>
  <c r="T193" i="2" s="1"/>
  <c r="P193" i="2"/>
  <c r="Q193" i="2" s="1"/>
  <c r="N1210" i="2"/>
  <c r="O1210" i="2" s="1"/>
  <c r="Z1210" i="2" s="1"/>
  <c r="N1206" i="2"/>
  <c r="O1206" i="2" s="1"/>
  <c r="N1202" i="2"/>
  <c r="O1202" i="2" s="1"/>
  <c r="Z1202" i="2" s="1"/>
  <c r="N1209" i="2"/>
  <c r="O1209" i="2" s="1"/>
  <c r="N1205" i="2"/>
  <c r="O1205" i="2" s="1"/>
  <c r="N1201" i="2"/>
  <c r="O1201" i="2" s="1"/>
  <c r="N1211" i="2"/>
  <c r="O1211" i="2" s="1"/>
  <c r="Z1211" i="2" s="1"/>
  <c r="N1188" i="2"/>
  <c r="O1188" i="2" s="1"/>
  <c r="N1203" i="2"/>
  <c r="O1203" i="2" s="1"/>
  <c r="Z1203" i="2" s="1"/>
  <c r="N1192" i="2"/>
  <c r="O1192" i="2" s="1"/>
  <c r="Z1192" i="2" s="1"/>
  <c r="N1198" i="2"/>
  <c r="O1198" i="2" s="1"/>
  <c r="N1195" i="2"/>
  <c r="O1195" i="2" s="1"/>
  <c r="N1178" i="2"/>
  <c r="O1178" i="2" s="1"/>
  <c r="N1189" i="2"/>
  <c r="O1189" i="2" s="1"/>
  <c r="N1177" i="2"/>
  <c r="O1177" i="2" s="1"/>
  <c r="N1173" i="2"/>
  <c r="O1173" i="2" s="1"/>
  <c r="Z1173" i="2" s="1"/>
  <c r="N1169" i="2"/>
  <c r="O1169" i="2" s="1"/>
  <c r="N1185" i="2"/>
  <c r="O1185" i="2" s="1"/>
  <c r="N1197" i="2"/>
  <c r="O1197" i="2" s="1"/>
  <c r="N1176" i="2"/>
  <c r="O1176" i="2" s="1"/>
  <c r="N1207" i="2"/>
  <c r="O1207" i="2" s="1"/>
  <c r="N1175" i="2"/>
  <c r="O1175" i="2" s="1"/>
  <c r="N1181" i="2"/>
  <c r="O1181" i="2" s="1"/>
  <c r="Z1181" i="2" s="1"/>
  <c r="N1193" i="2"/>
  <c r="O1193" i="2" s="1"/>
  <c r="N1170" i="2"/>
  <c r="O1170" i="2" s="1"/>
  <c r="Z1170" i="2" s="1"/>
  <c r="N1168" i="2"/>
  <c r="O1168" i="2" s="1"/>
  <c r="N1164" i="2"/>
  <c r="O1164" i="2" s="1"/>
  <c r="N1186" i="2"/>
  <c r="O1186" i="2" s="1"/>
  <c r="Z1186" i="2" s="1"/>
  <c r="N1160" i="2"/>
  <c r="O1160" i="2" s="1"/>
  <c r="Z1160" i="2" s="1"/>
  <c r="N1154" i="2"/>
  <c r="O1154" i="2" s="1"/>
  <c r="Z1154" i="2" s="1"/>
  <c r="N1150" i="2"/>
  <c r="O1150" i="2" s="1"/>
  <c r="Z1150" i="2" s="1"/>
  <c r="N1146" i="2"/>
  <c r="O1146" i="2" s="1"/>
  <c r="N1157" i="2"/>
  <c r="O1157" i="2" s="1"/>
  <c r="N1153" i="2"/>
  <c r="O1153" i="2" s="1"/>
  <c r="Z1153" i="2" s="1"/>
  <c r="N1149" i="2"/>
  <c r="O1149" i="2" s="1"/>
  <c r="Z1149" i="2" s="1"/>
  <c r="N1145" i="2"/>
  <c r="O1145" i="2" s="1"/>
  <c r="N1162" i="2"/>
  <c r="O1162" i="2" s="1"/>
  <c r="Z1162" i="2" s="1"/>
  <c r="N1174" i="2"/>
  <c r="O1174" i="2" s="1"/>
  <c r="Z1174" i="2" s="1"/>
  <c r="N1166" i="2"/>
  <c r="O1166" i="2" s="1"/>
  <c r="Z1166" i="2" s="1"/>
  <c r="N1165" i="2"/>
  <c r="O1165" i="2" s="1"/>
  <c r="Z1165" i="2" s="1"/>
  <c r="N1155" i="2"/>
  <c r="O1155" i="2" s="1"/>
  <c r="N1151" i="2"/>
  <c r="O1151" i="2" s="1"/>
  <c r="N1147" i="2"/>
  <c r="O1147" i="2" s="1"/>
  <c r="Z1147" i="2" s="1"/>
  <c r="N1183" i="2"/>
  <c r="O1183" i="2" s="1"/>
  <c r="Z1183" i="2" s="1"/>
  <c r="N1138" i="2"/>
  <c r="O1138" i="2" s="1"/>
  <c r="Z1138" i="2" s="1"/>
  <c r="N1134" i="2"/>
  <c r="O1134" i="2" s="1"/>
  <c r="Z1134" i="2" s="1"/>
  <c r="N1143" i="2"/>
  <c r="O1143" i="2" s="1"/>
  <c r="Z1143" i="2" s="1"/>
  <c r="N1161" i="2"/>
  <c r="O1161" i="2" s="1"/>
  <c r="Z1161" i="2" s="1"/>
  <c r="N1156" i="2"/>
  <c r="O1156" i="2" s="1"/>
  <c r="Z1156" i="2" s="1"/>
  <c r="N1142" i="2"/>
  <c r="O1142" i="2" s="1"/>
  <c r="N1136" i="2"/>
  <c r="O1136" i="2" s="1"/>
  <c r="N1139" i="2"/>
  <c r="O1139" i="2" s="1"/>
  <c r="Z1139" i="2" s="1"/>
  <c r="N1129" i="2"/>
  <c r="O1129" i="2" s="1"/>
  <c r="Z1129" i="2" s="1"/>
  <c r="N1125" i="2"/>
  <c r="O1125" i="2" s="1"/>
  <c r="N1131" i="2"/>
  <c r="O1131" i="2" s="1"/>
  <c r="Z1131" i="2" s="1"/>
  <c r="N1135" i="2"/>
  <c r="O1135" i="2" s="1"/>
  <c r="Z1135" i="2" s="1"/>
  <c r="N1126" i="2"/>
  <c r="O1126" i="2" s="1"/>
  <c r="Z1126" i="2" s="1"/>
  <c r="N1112" i="2"/>
  <c r="O1112" i="2" s="1"/>
  <c r="Z1112" i="2" s="1"/>
  <c r="N1132" i="2"/>
  <c r="O1132" i="2" s="1"/>
  <c r="N1127" i="2"/>
  <c r="O1127" i="2" s="1"/>
  <c r="Z1127" i="2" s="1"/>
  <c r="N1123" i="2"/>
  <c r="O1123" i="2" s="1"/>
  <c r="Z1123" i="2" s="1"/>
  <c r="N1119" i="2"/>
  <c r="O1119" i="2" s="1"/>
  <c r="Z1119" i="2" s="1"/>
  <c r="N1130" i="2"/>
  <c r="O1130" i="2" s="1"/>
  <c r="N1122" i="2"/>
  <c r="O1122" i="2" s="1"/>
  <c r="N1121" i="2"/>
  <c r="O1121" i="2" s="1"/>
  <c r="N1109" i="2"/>
  <c r="O1109" i="2" s="1"/>
  <c r="Z1109" i="2" s="1"/>
  <c r="N1104" i="2"/>
  <c r="O1104" i="2" s="1"/>
  <c r="N1100" i="2"/>
  <c r="O1100" i="2" s="1"/>
  <c r="N1096" i="2"/>
  <c r="O1096" i="2" s="1"/>
  <c r="Z1096" i="2" s="1"/>
  <c r="N1128" i="2"/>
  <c r="O1128" i="2" s="1"/>
  <c r="Z1128" i="2" s="1"/>
  <c r="N1113" i="2"/>
  <c r="O1113" i="2" s="1"/>
  <c r="N1108" i="2"/>
  <c r="O1108" i="2" s="1"/>
  <c r="Z1108" i="2" s="1"/>
  <c r="N1107" i="2"/>
  <c r="O1107" i="2" s="1"/>
  <c r="Z1107" i="2" s="1"/>
  <c r="N1103" i="2"/>
  <c r="O1103" i="2" s="1"/>
  <c r="Z1103" i="2" s="1"/>
  <c r="N1099" i="2"/>
  <c r="O1099" i="2" s="1"/>
  <c r="Z1099" i="2" s="1"/>
  <c r="N1115" i="2"/>
  <c r="O1115" i="2" s="1"/>
  <c r="N1117" i="2"/>
  <c r="O1117" i="2" s="1"/>
  <c r="N1106" i="2"/>
  <c r="O1106" i="2" s="1"/>
  <c r="N1098" i="2"/>
  <c r="O1098" i="2" s="1"/>
  <c r="N1095" i="2"/>
  <c r="O1095" i="2" s="1"/>
  <c r="Z1095" i="2" s="1"/>
  <c r="N1088" i="2"/>
  <c r="O1088" i="2" s="1"/>
  <c r="Z1088" i="2" s="1"/>
  <c r="N1084" i="2"/>
  <c r="O1084" i="2" s="1"/>
  <c r="N1080" i="2"/>
  <c r="O1080" i="2" s="1"/>
  <c r="Z1080" i="2" s="1"/>
  <c r="N1076" i="2"/>
  <c r="O1076" i="2" s="1"/>
  <c r="Z1076" i="2" s="1"/>
  <c r="N1105" i="2"/>
  <c r="O1105" i="2" s="1"/>
  <c r="Z1105" i="2" s="1"/>
  <c r="N1093" i="2"/>
  <c r="O1093" i="2" s="1"/>
  <c r="N1094" i="2"/>
  <c r="O1094" i="2" s="1"/>
  <c r="N1101" i="2"/>
  <c r="O1101" i="2" s="1"/>
  <c r="Z1101" i="2" s="1"/>
  <c r="N1060" i="2"/>
  <c r="O1060" i="2" s="1"/>
  <c r="N1056" i="2"/>
  <c r="O1056" i="2" s="1"/>
  <c r="N1097" i="2"/>
  <c r="O1097" i="2" s="1"/>
  <c r="Z1097" i="2" s="1"/>
  <c r="N1069" i="2"/>
  <c r="O1069" i="2" s="1"/>
  <c r="N1061" i="2"/>
  <c r="O1061" i="2" s="1"/>
  <c r="N1077" i="2"/>
  <c r="O1077" i="2" s="1"/>
  <c r="N1068" i="2"/>
  <c r="O1068" i="2" s="1"/>
  <c r="Z1068" i="2" s="1"/>
  <c r="N1064" i="2"/>
  <c r="O1064" i="2" s="1"/>
  <c r="Z1064" i="2" s="1"/>
  <c r="N1062" i="2"/>
  <c r="O1062" i="2" s="1"/>
  <c r="Z1062" i="2" s="1"/>
  <c r="N1081" i="2"/>
  <c r="O1081" i="2" s="1"/>
  <c r="Z1081" i="2" s="1"/>
  <c r="N1067" i="2"/>
  <c r="O1067" i="2" s="1"/>
  <c r="Z1067" i="2" s="1"/>
  <c r="N1085" i="2"/>
  <c r="O1085" i="2" s="1"/>
  <c r="Z1085" i="2" s="1"/>
  <c r="N1066" i="2"/>
  <c r="O1066" i="2" s="1"/>
  <c r="N1063" i="2"/>
  <c r="O1063" i="2" s="1"/>
  <c r="N1059" i="2"/>
  <c r="O1059" i="2" s="1"/>
  <c r="Z1059" i="2" s="1"/>
  <c r="N1039" i="2"/>
  <c r="O1039" i="2" s="1"/>
  <c r="Z1039" i="2" s="1"/>
  <c r="N1032" i="2"/>
  <c r="O1032" i="2" s="1"/>
  <c r="Z1032" i="2" s="1"/>
  <c r="N1028" i="2"/>
  <c r="O1028" i="2" s="1"/>
  <c r="N1018" i="2"/>
  <c r="O1018" i="2" s="1"/>
  <c r="Z1018" i="2" s="1"/>
  <c r="N1035" i="2"/>
  <c r="O1035" i="2" s="1"/>
  <c r="N1041" i="2"/>
  <c r="O1041" i="2" s="1"/>
  <c r="Z1041" i="2" s="1"/>
  <c r="N1037" i="2"/>
  <c r="O1037" i="2" s="1"/>
  <c r="N1030" i="2"/>
  <c r="O1030" i="2" s="1"/>
  <c r="Z1030" i="2" s="1"/>
  <c r="N1026" i="2"/>
  <c r="O1026" i="2" s="1"/>
  <c r="Z1026" i="2" s="1"/>
  <c r="N1073" i="2"/>
  <c r="O1073" i="2" s="1"/>
  <c r="N1057" i="2"/>
  <c r="O1057" i="2" s="1"/>
  <c r="Z1057" i="2" s="1"/>
  <c r="N1024" i="2"/>
  <c r="O1024" i="2" s="1"/>
  <c r="N1020" i="2"/>
  <c r="O1020" i="2" s="1"/>
  <c r="Z1020" i="2" s="1"/>
  <c r="N1016" i="2"/>
  <c r="O1016" i="2" s="1"/>
  <c r="Z1016" i="2" s="1"/>
  <c r="N1033" i="2"/>
  <c r="O1033" i="2" s="1"/>
  <c r="Z1033" i="2" s="1"/>
  <c r="N1031" i="2"/>
  <c r="O1031" i="2" s="1"/>
  <c r="N1027" i="2"/>
  <c r="O1027" i="2" s="1"/>
  <c r="Z1027" i="2" s="1"/>
  <c r="N1008" i="2"/>
  <c r="O1008" i="2" s="1"/>
  <c r="N997" i="2"/>
  <c r="O997" i="2" s="1"/>
  <c r="N1089" i="2"/>
  <c r="O1089" i="2" s="1"/>
  <c r="Z1089" i="2" s="1"/>
  <c r="N1010" i="2"/>
  <c r="O1010" i="2" s="1"/>
  <c r="N1021" i="2"/>
  <c r="O1021" i="2" s="1"/>
  <c r="Z1021" i="2" s="1"/>
  <c r="N1000" i="2"/>
  <c r="O1000" i="2" s="1"/>
  <c r="N1001" i="2"/>
  <c r="O1001" i="2" s="1"/>
  <c r="N1017" i="2"/>
  <c r="O1017" i="2" s="1"/>
  <c r="N1002" i="2"/>
  <c r="O1002" i="2" s="1"/>
  <c r="N998" i="2"/>
  <c r="O998" i="2" s="1"/>
  <c r="Z998" i="2" s="1"/>
  <c r="N965" i="2"/>
  <c r="O965" i="2" s="1"/>
  <c r="N961" i="2"/>
  <c r="O961" i="2" s="1"/>
  <c r="N957" i="2"/>
  <c r="O957" i="2" s="1"/>
  <c r="N949" i="2"/>
  <c r="O949" i="2" s="1"/>
  <c r="Z949" i="2" s="1"/>
  <c r="N972" i="2"/>
  <c r="O972" i="2" s="1"/>
  <c r="Z972" i="2" s="1"/>
  <c r="N969" i="2"/>
  <c r="O969" i="2" s="1"/>
  <c r="Z969" i="2" s="1"/>
  <c r="N971" i="2"/>
  <c r="O971" i="2" s="1"/>
  <c r="Z971" i="2" s="1"/>
  <c r="N964" i="2"/>
  <c r="O964" i="2" s="1"/>
  <c r="N960" i="2"/>
  <c r="O960" i="2" s="1"/>
  <c r="N956" i="2"/>
  <c r="O956" i="2" s="1"/>
  <c r="Z956" i="2" s="1"/>
  <c r="N994" i="2"/>
  <c r="O994" i="2" s="1"/>
  <c r="N951" i="2"/>
  <c r="O951" i="2" s="1"/>
  <c r="N980" i="2"/>
  <c r="O980" i="2" s="1"/>
  <c r="N976" i="2"/>
  <c r="O976" i="2" s="1"/>
  <c r="N970" i="2"/>
  <c r="O970" i="2" s="1"/>
  <c r="N968" i="2"/>
  <c r="O968" i="2" s="1"/>
  <c r="N954" i="2"/>
  <c r="O954" i="2" s="1"/>
  <c r="N952" i="2"/>
  <c r="O952" i="2" s="1"/>
  <c r="N939" i="2"/>
  <c r="O939" i="2" s="1"/>
  <c r="N935" i="2"/>
  <c r="O935" i="2" s="1"/>
  <c r="N931" i="2"/>
  <c r="O931" i="2" s="1"/>
  <c r="N927" i="2"/>
  <c r="O927" i="2" s="1"/>
  <c r="Z927" i="2" s="1"/>
  <c r="N923" i="2"/>
  <c r="O923" i="2" s="1"/>
  <c r="Z923" i="2" s="1"/>
  <c r="N919" i="2"/>
  <c r="O919" i="2" s="1"/>
  <c r="Z919" i="2" s="1"/>
  <c r="N915" i="2"/>
  <c r="O915" i="2" s="1"/>
  <c r="N958" i="2"/>
  <c r="O958" i="2" s="1"/>
  <c r="Z958" i="2" s="1"/>
  <c r="N948" i="2"/>
  <c r="O948" i="2" s="1"/>
  <c r="N942" i="2"/>
  <c r="O942" i="2" s="1"/>
  <c r="N938" i="2"/>
  <c r="O938" i="2" s="1"/>
  <c r="Z938" i="2" s="1"/>
  <c r="N934" i="2"/>
  <c r="O934" i="2" s="1"/>
  <c r="Z934" i="2" s="1"/>
  <c r="N930" i="2"/>
  <c r="O930" i="2" s="1"/>
  <c r="N926" i="2"/>
  <c r="O926" i="2" s="1"/>
  <c r="N922" i="2"/>
  <c r="O922" i="2" s="1"/>
  <c r="Z922" i="2" s="1"/>
  <c r="N918" i="2"/>
  <c r="O918" i="2" s="1"/>
  <c r="Z918" i="2" s="1"/>
  <c r="N914" i="2"/>
  <c r="O914" i="2" s="1"/>
  <c r="N1012" i="2"/>
  <c r="O1012" i="2" s="1"/>
  <c r="N962" i="2"/>
  <c r="O962" i="2" s="1"/>
  <c r="N947" i="2"/>
  <c r="O947" i="2" s="1"/>
  <c r="N941" i="2"/>
  <c r="O941" i="2" s="1"/>
  <c r="Z941" i="2" s="1"/>
  <c r="N937" i="2"/>
  <c r="O937" i="2" s="1"/>
  <c r="N933" i="2"/>
  <c r="O933" i="2" s="1"/>
  <c r="Z933" i="2" s="1"/>
  <c r="N929" i="2"/>
  <c r="O929" i="2" s="1"/>
  <c r="Z929" i="2" s="1"/>
  <c r="N925" i="2"/>
  <c r="O925" i="2" s="1"/>
  <c r="Z925" i="2" s="1"/>
  <c r="N921" i="2"/>
  <c r="O921" i="2" s="1"/>
  <c r="N917" i="2"/>
  <c r="O917" i="2" s="1"/>
  <c r="Z917" i="2" s="1"/>
  <c r="N913" i="2"/>
  <c r="O913" i="2" s="1"/>
  <c r="Z913" i="2" s="1"/>
  <c r="N909" i="2"/>
  <c r="O909" i="2" s="1"/>
  <c r="N905" i="2"/>
  <c r="O905" i="2" s="1"/>
  <c r="N1052" i="2"/>
  <c r="O1052" i="2" s="1"/>
  <c r="Z1052" i="2" s="1"/>
  <c r="N1004" i="2"/>
  <c r="O1004" i="2" s="1"/>
  <c r="N966" i="2"/>
  <c r="O966" i="2" s="1"/>
  <c r="N950" i="2"/>
  <c r="O950" i="2" s="1"/>
  <c r="N943" i="2"/>
  <c r="O943" i="2" s="1"/>
  <c r="Z943" i="2" s="1"/>
  <c r="N946" i="2"/>
  <c r="O946" i="2" s="1"/>
  <c r="N940" i="2"/>
  <c r="O940" i="2" s="1"/>
  <c r="N936" i="2"/>
  <c r="O936" i="2" s="1"/>
  <c r="N932" i="2"/>
  <c r="O932" i="2" s="1"/>
  <c r="N928" i="2"/>
  <c r="O928" i="2" s="1"/>
  <c r="Z928" i="2" s="1"/>
  <c r="N924" i="2"/>
  <c r="O924" i="2" s="1"/>
  <c r="Z924" i="2" s="1"/>
  <c r="N920" i="2"/>
  <c r="O920" i="2" s="1"/>
  <c r="N916" i="2"/>
  <c r="O916" i="2" s="1"/>
  <c r="N912" i="2"/>
  <c r="O912" i="2" s="1"/>
  <c r="Z912" i="2" s="1"/>
  <c r="N904" i="2"/>
  <c r="O904" i="2" s="1"/>
  <c r="N906" i="2"/>
  <c r="O906" i="2" s="1"/>
  <c r="Z906" i="2" s="1"/>
  <c r="N903" i="2"/>
  <c r="O903" i="2" s="1"/>
  <c r="Z903" i="2" s="1"/>
  <c r="N889" i="2"/>
  <c r="O889" i="2" s="1"/>
  <c r="N885" i="2"/>
  <c r="O885" i="2" s="1"/>
  <c r="N881" i="2"/>
  <c r="O881" i="2" s="1"/>
  <c r="Z881" i="2" s="1"/>
  <c r="N877" i="2"/>
  <c r="O877" i="2" s="1"/>
  <c r="Z877" i="2" s="1"/>
  <c r="N899" i="2"/>
  <c r="O899" i="2" s="1"/>
  <c r="N895" i="2"/>
  <c r="O895" i="2" s="1"/>
  <c r="N880" i="2"/>
  <c r="O880" i="2" s="1"/>
  <c r="N911" i="2"/>
  <c r="O911" i="2" s="1"/>
  <c r="N867" i="2"/>
  <c r="O867" i="2" s="1"/>
  <c r="N902" i="2"/>
  <c r="O902" i="2" s="1"/>
  <c r="Z902" i="2" s="1"/>
  <c r="N901" i="2"/>
  <c r="O901" i="2" s="1"/>
  <c r="Z901" i="2" s="1"/>
  <c r="N898" i="2"/>
  <c r="O898" i="2" s="1"/>
  <c r="Z898" i="2" s="1"/>
  <c r="N882" i="2"/>
  <c r="O882" i="2" s="1"/>
  <c r="Z882" i="2" s="1"/>
  <c r="N846" i="2"/>
  <c r="O846" i="2" s="1"/>
  <c r="N842" i="2"/>
  <c r="O842" i="2" s="1"/>
  <c r="N838" i="2"/>
  <c r="O838" i="2" s="1"/>
  <c r="Z838" i="2" s="1"/>
  <c r="N834" i="2"/>
  <c r="O834" i="2" s="1"/>
  <c r="Z834" i="2" s="1"/>
  <c r="N830" i="2"/>
  <c r="O830" i="2" s="1"/>
  <c r="N826" i="2"/>
  <c r="O826" i="2" s="1"/>
  <c r="N822" i="2"/>
  <c r="O822" i="2" s="1"/>
  <c r="Z822" i="2" s="1"/>
  <c r="N818" i="2"/>
  <c r="O818" i="2" s="1"/>
  <c r="N907" i="2"/>
  <c r="O907" i="2" s="1"/>
  <c r="N869" i="2"/>
  <c r="O869" i="2" s="1"/>
  <c r="Z869" i="2" s="1"/>
  <c r="N859" i="2"/>
  <c r="O859" i="2" s="1"/>
  <c r="N855" i="2"/>
  <c r="O855" i="2" s="1"/>
  <c r="N851" i="2"/>
  <c r="O851" i="2" s="1"/>
  <c r="Z851" i="2" s="1"/>
  <c r="N849" i="2"/>
  <c r="O849" i="2" s="1"/>
  <c r="Z849" i="2" s="1"/>
  <c r="N845" i="2"/>
  <c r="O845" i="2" s="1"/>
  <c r="N841" i="2"/>
  <c r="O841" i="2" s="1"/>
  <c r="N837" i="2"/>
  <c r="O837" i="2" s="1"/>
  <c r="N833" i="2"/>
  <c r="O833" i="2" s="1"/>
  <c r="Z833" i="2" s="1"/>
  <c r="N829" i="2"/>
  <c r="O829" i="2" s="1"/>
  <c r="Z829" i="2" s="1"/>
  <c r="N894" i="2"/>
  <c r="O894" i="2" s="1"/>
  <c r="N886" i="2"/>
  <c r="O886" i="2" s="1"/>
  <c r="N824" i="2"/>
  <c r="O824" i="2" s="1"/>
  <c r="Z824" i="2" s="1"/>
  <c r="N820" i="2"/>
  <c r="O820" i="2" s="1"/>
  <c r="Z820" i="2" s="1"/>
  <c r="N816" i="2"/>
  <c r="O816" i="2" s="1"/>
  <c r="Z816" i="2" s="1"/>
  <c r="N878" i="2"/>
  <c r="O878" i="2" s="1"/>
  <c r="N865" i="2"/>
  <c r="O865" i="2" s="1"/>
  <c r="Z865" i="2" s="1"/>
  <c r="N890" i="2"/>
  <c r="O890" i="2" s="1"/>
  <c r="Z890" i="2" s="1"/>
  <c r="N861" i="2"/>
  <c r="O861" i="2" s="1"/>
  <c r="N857" i="2"/>
  <c r="O857" i="2" s="1"/>
  <c r="N853" i="2"/>
  <c r="O853" i="2" s="1"/>
  <c r="N847" i="2"/>
  <c r="O847" i="2" s="1"/>
  <c r="Z847" i="2" s="1"/>
  <c r="N843" i="2"/>
  <c r="O843" i="2" s="1"/>
  <c r="Z843" i="2" s="1"/>
  <c r="N839" i="2"/>
  <c r="O839" i="2" s="1"/>
  <c r="Z839" i="2" s="1"/>
  <c r="N835" i="2"/>
  <c r="O835" i="2" s="1"/>
  <c r="N831" i="2"/>
  <c r="O831" i="2" s="1"/>
  <c r="N910" i="2"/>
  <c r="O910" i="2" s="1"/>
  <c r="N873" i="2"/>
  <c r="O873" i="2" s="1"/>
  <c r="N817" i="2"/>
  <c r="O817" i="2" s="1"/>
  <c r="N823" i="2"/>
  <c r="O823" i="2" s="1"/>
  <c r="Z823" i="2" s="1"/>
  <c r="N815" i="2"/>
  <c r="O815" i="2" s="1"/>
  <c r="N811" i="2"/>
  <c r="O811" i="2" s="1"/>
  <c r="Z811" i="2" s="1"/>
  <c r="N807" i="2"/>
  <c r="O807" i="2" s="1"/>
  <c r="Z807" i="2" s="1"/>
  <c r="N803" i="2"/>
  <c r="O803" i="2" s="1"/>
  <c r="N799" i="2"/>
  <c r="O799" i="2" s="1"/>
  <c r="N795" i="2"/>
  <c r="O795" i="2" s="1"/>
  <c r="Z795" i="2" s="1"/>
  <c r="N791" i="2"/>
  <c r="O791" i="2" s="1"/>
  <c r="N787" i="2"/>
  <c r="O787" i="2" s="1"/>
  <c r="N783" i="2"/>
  <c r="O783" i="2" s="1"/>
  <c r="N779" i="2"/>
  <c r="O779" i="2" s="1"/>
  <c r="Z779" i="2" s="1"/>
  <c r="N775" i="2"/>
  <c r="O775" i="2" s="1"/>
  <c r="Z775" i="2" s="1"/>
  <c r="N771" i="2"/>
  <c r="O771" i="2" s="1"/>
  <c r="N767" i="2"/>
  <c r="O767" i="2" s="1"/>
  <c r="N763" i="2"/>
  <c r="O763" i="2" s="1"/>
  <c r="Z763" i="2" s="1"/>
  <c r="N759" i="2"/>
  <c r="O759" i="2" s="1"/>
  <c r="Z759" i="2" s="1"/>
  <c r="N755" i="2"/>
  <c r="O755" i="2" s="1"/>
  <c r="Z755" i="2" s="1"/>
  <c r="N747" i="2"/>
  <c r="O747" i="2" s="1"/>
  <c r="Z747" i="2" s="1"/>
  <c r="N819" i="2"/>
  <c r="O819" i="2" s="1"/>
  <c r="N814" i="2"/>
  <c r="O814" i="2" s="1"/>
  <c r="Z814" i="2" s="1"/>
  <c r="N810" i="2"/>
  <c r="O810" i="2" s="1"/>
  <c r="N806" i="2"/>
  <c r="O806" i="2" s="1"/>
  <c r="N802" i="2"/>
  <c r="O802" i="2" s="1"/>
  <c r="N798" i="2"/>
  <c r="O798" i="2" s="1"/>
  <c r="Z798" i="2" s="1"/>
  <c r="N794" i="2"/>
  <c r="O794" i="2" s="1"/>
  <c r="Z794" i="2" s="1"/>
  <c r="N790" i="2"/>
  <c r="O790" i="2" s="1"/>
  <c r="Z790" i="2" s="1"/>
  <c r="N786" i="2"/>
  <c r="O786" i="2" s="1"/>
  <c r="N782" i="2"/>
  <c r="O782" i="2" s="1"/>
  <c r="Z782" i="2" s="1"/>
  <c r="N778" i="2"/>
  <c r="O778" i="2" s="1"/>
  <c r="N774" i="2"/>
  <c r="O774" i="2" s="1"/>
  <c r="N770" i="2"/>
  <c r="O770" i="2" s="1"/>
  <c r="N766" i="2"/>
  <c r="O766" i="2" s="1"/>
  <c r="Z766" i="2" s="1"/>
  <c r="N827" i="2"/>
  <c r="O827" i="2" s="1"/>
  <c r="N825" i="2"/>
  <c r="O825" i="2" s="1"/>
  <c r="Z825" i="2" s="1"/>
  <c r="N801" i="2"/>
  <c r="O801" i="2" s="1"/>
  <c r="N797" i="2"/>
  <c r="O797" i="2" s="1"/>
  <c r="N793" i="2"/>
  <c r="O793" i="2" s="1"/>
  <c r="N789" i="2"/>
  <c r="O789" i="2" s="1"/>
  <c r="Z789" i="2" s="1"/>
  <c r="N785" i="2"/>
  <c r="O785" i="2" s="1"/>
  <c r="Z785" i="2" s="1"/>
  <c r="N781" i="2"/>
  <c r="O781" i="2" s="1"/>
  <c r="N777" i="2"/>
  <c r="O777" i="2" s="1"/>
  <c r="N773" i="2"/>
  <c r="O773" i="2" s="1"/>
  <c r="Z773" i="2" s="1"/>
  <c r="N769" i="2"/>
  <c r="O769" i="2" s="1"/>
  <c r="N765" i="2"/>
  <c r="O765" i="2" s="1"/>
  <c r="N761" i="2"/>
  <c r="O761" i="2" s="1"/>
  <c r="N821" i="2"/>
  <c r="O821" i="2" s="1"/>
  <c r="Z821" i="2" s="1"/>
  <c r="N812" i="2"/>
  <c r="O812" i="2" s="1"/>
  <c r="Z812" i="2" s="1"/>
  <c r="N808" i="2"/>
  <c r="O808" i="2" s="1"/>
  <c r="N804" i="2"/>
  <c r="O804" i="2" s="1"/>
  <c r="N800" i="2"/>
  <c r="O800" i="2" s="1"/>
  <c r="Z800" i="2" s="1"/>
  <c r="N796" i="2"/>
  <c r="O796" i="2" s="1"/>
  <c r="Z796" i="2" s="1"/>
  <c r="N792" i="2"/>
  <c r="O792" i="2" s="1"/>
  <c r="N788" i="2"/>
  <c r="O788" i="2" s="1"/>
  <c r="N784" i="2"/>
  <c r="O784" i="2" s="1"/>
  <c r="Z784" i="2" s="1"/>
  <c r="N780" i="2"/>
  <c r="O780" i="2" s="1"/>
  <c r="Z780" i="2" s="1"/>
  <c r="N776" i="2"/>
  <c r="O776" i="2" s="1"/>
  <c r="N772" i="2"/>
  <c r="O772" i="2" s="1"/>
  <c r="N768" i="2"/>
  <c r="O768" i="2" s="1"/>
  <c r="Z768" i="2" s="1"/>
  <c r="N764" i="2"/>
  <c r="O764" i="2" s="1"/>
  <c r="Z764" i="2" s="1"/>
  <c r="N760" i="2"/>
  <c r="O760" i="2" s="1"/>
  <c r="N748" i="2"/>
  <c r="O748" i="2" s="1"/>
  <c r="N741" i="2"/>
  <c r="O741" i="2" s="1"/>
  <c r="Z741" i="2" s="1"/>
  <c r="N738" i="2"/>
  <c r="O738" i="2" s="1"/>
  <c r="Z738" i="2" s="1"/>
  <c r="N734" i="2"/>
  <c r="O734" i="2" s="1"/>
  <c r="N730" i="2"/>
  <c r="O730" i="2" s="1"/>
  <c r="N726" i="2"/>
  <c r="O726" i="2" s="1"/>
  <c r="Z726" i="2" s="1"/>
  <c r="N722" i="2"/>
  <c r="O722" i="2" s="1"/>
  <c r="Z722" i="2" s="1"/>
  <c r="N718" i="2"/>
  <c r="O718" i="2" s="1"/>
  <c r="N714" i="2"/>
  <c r="O714" i="2" s="1"/>
  <c r="N710" i="2"/>
  <c r="O710" i="2" s="1"/>
  <c r="Z710" i="2" s="1"/>
  <c r="N706" i="2"/>
  <c r="O706" i="2" s="1"/>
  <c r="Z706" i="2" s="1"/>
  <c r="N702" i="2"/>
  <c r="O702" i="2" s="1"/>
  <c r="N698" i="2"/>
  <c r="O698" i="2" s="1"/>
  <c r="N694" i="2"/>
  <c r="O694" i="2" s="1"/>
  <c r="Z694" i="2" s="1"/>
  <c r="N690" i="2"/>
  <c r="O690" i="2" s="1"/>
  <c r="Z690" i="2" s="1"/>
  <c r="N686" i="2"/>
  <c r="O686" i="2" s="1"/>
  <c r="N682" i="2"/>
  <c r="O682" i="2" s="1"/>
  <c r="N678" i="2"/>
  <c r="O678" i="2" s="1"/>
  <c r="Z678" i="2" s="1"/>
  <c r="N670" i="2"/>
  <c r="O670" i="2" s="1"/>
  <c r="N756" i="2"/>
  <c r="O756" i="2" s="1"/>
  <c r="Z756" i="2" s="1"/>
  <c r="N744" i="2"/>
  <c r="O744" i="2" s="1"/>
  <c r="Z744" i="2" s="1"/>
  <c r="N758" i="2"/>
  <c r="O758" i="2" s="1"/>
  <c r="Z758" i="2" s="1"/>
  <c r="N737" i="2"/>
  <c r="O737" i="2" s="1"/>
  <c r="Z737" i="2" s="1"/>
  <c r="N733" i="2"/>
  <c r="O733" i="2" s="1"/>
  <c r="N729" i="2"/>
  <c r="O729" i="2" s="1"/>
  <c r="N725" i="2"/>
  <c r="O725" i="2" s="1"/>
  <c r="N721" i="2"/>
  <c r="O721" i="2" s="1"/>
  <c r="N717" i="2"/>
  <c r="O717" i="2" s="1"/>
  <c r="N713" i="2"/>
  <c r="O713" i="2" s="1"/>
  <c r="Z713" i="2" s="1"/>
  <c r="N709" i="2"/>
  <c r="O709" i="2" s="1"/>
  <c r="Z709" i="2" s="1"/>
  <c r="N705" i="2"/>
  <c r="O705" i="2" s="1"/>
  <c r="Z705" i="2" s="1"/>
  <c r="N701" i="2"/>
  <c r="O701" i="2" s="1"/>
  <c r="N697" i="2"/>
  <c r="O697" i="2" s="1"/>
  <c r="N693" i="2"/>
  <c r="O693" i="2" s="1"/>
  <c r="N689" i="2"/>
  <c r="O689" i="2" s="1"/>
  <c r="N685" i="2"/>
  <c r="O685" i="2" s="1"/>
  <c r="N681" i="2"/>
  <c r="O681" i="2" s="1"/>
  <c r="Z681" i="2" s="1"/>
  <c r="N677" i="2"/>
  <c r="O677" i="2" s="1"/>
  <c r="Z677" i="2" s="1"/>
  <c r="N762" i="2"/>
  <c r="O762" i="2" s="1"/>
  <c r="Z762" i="2" s="1"/>
  <c r="N754" i="2"/>
  <c r="O754" i="2" s="1"/>
  <c r="N757" i="2"/>
  <c r="O757" i="2" s="1"/>
  <c r="Z757" i="2" s="1"/>
  <c r="N750" i="2"/>
  <c r="O750" i="2" s="1"/>
  <c r="N736" i="2"/>
  <c r="O736" i="2" s="1"/>
  <c r="N732" i="2"/>
  <c r="O732" i="2" s="1"/>
  <c r="N728" i="2"/>
  <c r="O728" i="2" s="1"/>
  <c r="Z728" i="2" s="1"/>
  <c r="N724" i="2"/>
  <c r="O724" i="2" s="1"/>
  <c r="Z724" i="2" s="1"/>
  <c r="N720" i="2"/>
  <c r="O720" i="2" s="1"/>
  <c r="N716" i="2"/>
  <c r="O716" i="2" s="1"/>
  <c r="N712" i="2"/>
  <c r="O712" i="2" s="1"/>
  <c r="Z712" i="2" s="1"/>
  <c r="N708" i="2"/>
  <c r="O708" i="2" s="1"/>
  <c r="N704" i="2"/>
  <c r="O704" i="2" s="1"/>
  <c r="N700" i="2"/>
  <c r="O700" i="2" s="1"/>
  <c r="N696" i="2"/>
  <c r="O696" i="2" s="1"/>
  <c r="Z696" i="2" s="1"/>
  <c r="N692" i="2"/>
  <c r="O692" i="2" s="1"/>
  <c r="Z692" i="2" s="1"/>
  <c r="N688" i="2"/>
  <c r="O688" i="2" s="1"/>
  <c r="N684" i="2"/>
  <c r="O684" i="2" s="1"/>
  <c r="N680" i="2"/>
  <c r="O680" i="2" s="1"/>
  <c r="Z680" i="2" s="1"/>
  <c r="N676" i="2"/>
  <c r="O676" i="2" s="1"/>
  <c r="N668" i="2"/>
  <c r="O668" i="2" s="1"/>
  <c r="N753" i="2"/>
  <c r="O753" i="2" s="1"/>
  <c r="Z753" i="2" s="1"/>
  <c r="N742" i="2"/>
  <c r="O742" i="2" s="1"/>
  <c r="Z742" i="2" s="1"/>
  <c r="N739" i="2"/>
  <c r="O739" i="2" s="1"/>
  <c r="Z739" i="2" s="1"/>
  <c r="N735" i="2"/>
  <c r="O735" i="2" s="1"/>
  <c r="Z735" i="2" s="1"/>
  <c r="N731" i="2"/>
  <c r="O731" i="2" s="1"/>
  <c r="Z731" i="2" s="1"/>
  <c r="N727" i="2"/>
  <c r="O727" i="2" s="1"/>
  <c r="N723" i="2"/>
  <c r="O723" i="2" s="1"/>
  <c r="N719" i="2"/>
  <c r="O719" i="2" s="1"/>
  <c r="N715" i="2"/>
  <c r="O715" i="2" s="1"/>
  <c r="N711" i="2"/>
  <c r="O711" i="2" s="1"/>
  <c r="N707" i="2"/>
  <c r="O707" i="2" s="1"/>
  <c r="Z707" i="2" s="1"/>
  <c r="N703" i="2"/>
  <c r="O703" i="2" s="1"/>
  <c r="Z703" i="2" s="1"/>
  <c r="N699" i="2"/>
  <c r="O699" i="2" s="1"/>
  <c r="Z699" i="2" s="1"/>
  <c r="N695" i="2"/>
  <c r="O695" i="2" s="1"/>
  <c r="N691" i="2"/>
  <c r="O691" i="2" s="1"/>
  <c r="N687" i="2"/>
  <c r="O687" i="2" s="1"/>
  <c r="N683" i="2"/>
  <c r="O683" i="2" s="1"/>
  <c r="N679" i="2"/>
  <c r="O679" i="2" s="1"/>
  <c r="N675" i="2"/>
  <c r="O675" i="2" s="1"/>
  <c r="Z675" i="2" s="1"/>
  <c r="N671" i="2"/>
  <c r="O671" i="2" s="1"/>
  <c r="Z671" i="2" s="1"/>
  <c r="N667" i="2"/>
  <c r="O667" i="2" s="1"/>
  <c r="N663" i="2"/>
  <c r="O663" i="2" s="1"/>
  <c r="N659" i="2"/>
  <c r="O659" i="2" s="1"/>
  <c r="N655" i="2"/>
  <c r="O655" i="2" s="1"/>
  <c r="N651" i="2"/>
  <c r="O651" i="2" s="1"/>
  <c r="N647" i="2"/>
  <c r="O647" i="2" s="1"/>
  <c r="Z647" i="2" s="1"/>
  <c r="N643" i="2"/>
  <c r="O643" i="2" s="1"/>
  <c r="Z643" i="2" s="1"/>
  <c r="N639" i="2"/>
  <c r="O639" i="2" s="1"/>
  <c r="Z639" i="2" s="1"/>
  <c r="N635" i="2"/>
  <c r="O635" i="2" s="1"/>
  <c r="N619" i="2"/>
  <c r="O619" i="2" s="1"/>
  <c r="N607" i="2"/>
  <c r="O607" i="2" s="1"/>
  <c r="N752" i="2"/>
  <c r="O752" i="2" s="1"/>
  <c r="N745" i="2"/>
  <c r="O745" i="2" s="1"/>
  <c r="Z745" i="2" s="1"/>
  <c r="N673" i="2"/>
  <c r="O673" i="2" s="1"/>
  <c r="N666" i="2"/>
  <c r="O666" i="2" s="1"/>
  <c r="Z666" i="2" s="1"/>
  <c r="N662" i="2"/>
  <c r="O662" i="2" s="1"/>
  <c r="N658" i="2"/>
  <c r="O658" i="2" s="1"/>
  <c r="N654" i="2"/>
  <c r="O654" i="2" s="1"/>
  <c r="Z654" i="2" s="1"/>
  <c r="N650" i="2"/>
  <c r="O650" i="2" s="1"/>
  <c r="Z650" i="2" s="1"/>
  <c r="N646" i="2"/>
  <c r="O646" i="2" s="1"/>
  <c r="N642" i="2"/>
  <c r="O642" i="2" s="1"/>
  <c r="N638" i="2"/>
  <c r="O638" i="2" s="1"/>
  <c r="Z638" i="2" s="1"/>
  <c r="N634" i="2"/>
  <c r="O634" i="2" s="1"/>
  <c r="Z634" i="2" s="1"/>
  <c r="N669" i="2"/>
  <c r="O669" i="2" s="1"/>
  <c r="N633" i="2"/>
  <c r="O633" i="2" s="1"/>
  <c r="N660" i="2"/>
  <c r="O660" i="2" s="1"/>
  <c r="N644" i="2"/>
  <c r="O644" i="2" s="1"/>
  <c r="N620" i="2"/>
  <c r="O620" i="2" s="1"/>
  <c r="N614" i="2"/>
  <c r="O614" i="2" s="1"/>
  <c r="Z614" i="2" s="1"/>
  <c r="N606" i="2"/>
  <c r="O606" i="2" s="1"/>
  <c r="N601" i="2"/>
  <c r="O601" i="2" s="1"/>
  <c r="Z601" i="2" s="1"/>
  <c r="N597" i="2"/>
  <c r="O597" i="2" s="1"/>
  <c r="N593" i="2"/>
  <c r="O593" i="2" s="1"/>
  <c r="N589" i="2"/>
  <c r="O589" i="2" s="1"/>
  <c r="Z589" i="2" s="1"/>
  <c r="N585" i="2"/>
  <c r="O585" i="2" s="1"/>
  <c r="N577" i="2"/>
  <c r="O577" i="2" s="1"/>
  <c r="N573" i="2"/>
  <c r="O573" i="2" s="1"/>
  <c r="Z573" i="2" s="1"/>
  <c r="N605" i="2"/>
  <c r="O605" i="2" s="1"/>
  <c r="N664" i="2"/>
  <c r="O664" i="2" s="1"/>
  <c r="N648" i="2"/>
  <c r="O648" i="2" s="1"/>
  <c r="Z648" i="2" s="1"/>
  <c r="N630" i="2"/>
  <c r="O630" i="2" s="1"/>
  <c r="Z630" i="2" s="1"/>
  <c r="N616" i="2"/>
  <c r="O616" i="2" s="1"/>
  <c r="N610" i="2"/>
  <c r="O610" i="2" s="1"/>
  <c r="N608" i="2"/>
  <c r="O608" i="2" s="1"/>
  <c r="Z608" i="2" s="1"/>
  <c r="N652" i="2"/>
  <c r="O652" i="2" s="1"/>
  <c r="N636" i="2"/>
  <c r="O636" i="2" s="1"/>
  <c r="Z636" i="2" s="1"/>
  <c r="N632" i="2"/>
  <c r="O632" i="2" s="1"/>
  <c r="N622" i="2"/>
  <c r="O622" i="2" s="1"/>
  <c r="Z622" i="2" s="1"/>
  <c r="N612" i="2"/>
  <c r="O612" i="2" s="1"/>
  <c r="Z612" i="2" s="1"/>
  <c r="N604" i="2"/>
  <c r="O604" i="2" s="1"/>
  <c r="N603" i="2"/>
  <c r="O603" i="2" s="1"/>
  <c r="Z603" i="2" s="1"/>
  <c r="N599" i="2"/>
  <c r="O599" i="2" s="1"/>
  <c r="N595" i="2"/>
  <c r="O595" i="2" s="1"/>
  <c r="N591" i="2"/>
  <c r="O591" i="2" s="1"/>
  <c r="N587" i="2"/>
  <c r="O587" i="2" s="1"/>
  <c r="N583" i="2"/>
  <c r="O583" i="2" s="1"/>
  <c r="N579" i="2"/>
  <c r="O579" i="2" s="1"/>
  <c r="Z579" i="2" s="1"/>
  <c r="N575" i="2"/>
  <c r="O575" i="2" s="1"/>
  <c r="Z575" i="2" s="1"/>
  <c r="N571" i="2"/>
  <c r="O571" i="2" s="1"/>
  <c r="N567" i="2"/>
  <c r="O567" i="2" s="1"/>
  <c r="N563" i="2"/>
  <c r="O563" i="2" s="1"/>
  <c r="Z563" i="2" s="1"/>
  <c r="N559" i="2"/>
  <c r="O559" i="2" s="1"/>
  <c r="Z559" i="2" s="1"/>
  <c r="N626" i="2"/>
  <c r="O626" i="2" s="1"/>
  <c r="N656" i="2"/>
  <c r="O656" i="2" s="1"/>
  <c r="N640" i="2"/>
  <c r="O640" i="2" s="1"/>
  <c r="Z640" i="2" s="1"/>
  <c r="N628" i="2"/>
  <c r="O628" i="2" s="1"/>
  <c r="N624" i="2"/>
  <c r="O624" i="2" s="1"/>
  <c r="N618" i="2"/>
  <c r="O618" i="2" s="1"/>
  <c r="N602" i="2"/>
  <c r="O602" i="2" s="1"/>
  <c r="Z602" i="2" s="1"/>
  <c r="N598" i="2"/>
  <c r="O598" i="2" s="1"/>
  <c r="Z598" i="2" s="1"/>
  <c r="N594" i="2"/>
  <c r="O594" i="2" s="1"/>
  <c r="Z594" i="2" s="1"/>
  <c r="N590" i="2"/>
  <c r="O590" i="2" s="1"/>
  <c r="N586" i="2"/>
  <c r="O586" i="2" s="1"/>
  <c r="Z586" i="2" s="1"/>
  <c r="N582" i="2"/>
  <c r="O582" i="2" s="1"/>
  <c r="Z582" i="2" s="1"/>
  <c r="N578" i="2"/>
  <c r="O578" i="2" s="1"/>
  <c r="N574" i="2"/>
  <c r="O574" i="2" s="1"/>
  <c r="N565" i="2"/>
  <c r="O565" i="2" s="1"/>
  <c r="N536" i="2"/>
  <c r="O536" i="2" s="1"/>
  <c r="N532" i="2"/>
  <c r="O532" i="2" s="1"/>
  <c r="N528" i="2"/>
  <c r="O528" i="2" s="1"/>
  <c r="Z528" i="2" s="1"/>
  <c r="N524" i="2"/>
  <c r="O524" i="2" s="1"/>
  <c r="Z524" i="2" s="1"/>
  <c r="N520" i="2"/>
  <c r="O520" i="2" s="1"/>
  <c r="N516" i="2"/>
  <c r="O516" i="2" s="1"/>
  <c r="N512" i="2"/>
  <c r="O512" i="2" s="1"/>
  <c r="Z512" i="2" s="1"/>
  <c r="N508" i="2"/>
  <c r="O508" i="2" s="1"/>
  <c r="N504" i="2"/>
  <c r="O504" i="2" s="1"/>
  <c r="N500" i="2"/>
  <c r="O500" i="2" s="1"/>
  <c r="N496" i="2"/>
  <c r="O496" i="2" s="1"/>
  <c r="Z496" i="2" s="1"/>
  <c r="N492" i="2"/>
  <c r="O492" i="2" s="1"/>
  <c r="Z492" i="2" s="1"/>
  <c r="N561" i="2"/>
  <c r="O561" i="2" s="1"/>
  <c r="N551" i="2"/>
  <c r="O551" i="2" s="1"/>
  <c r="N557" i="2"/>
  <c r="O557" i="2" s="1"/>
  <c r="N539" i="2"/>
  <c r="O539" i="2" s="1"/>
  <c r="Z539" i="2" s="1"/>
  <c r="N538" i="2"/>
  <c r="O538" i="2" s="1"/>
  <c r="N534" i="2"/>
  <c r="O534" i="2" s="1"/>
  <c r="N530" i="2"/>
  <c r="O530" i="2" s="1"/>
  <c r="Z530" i="2" s="1"/>
  <c r="N526" i="2"/>
  <c r="O526" i="2" s="1"/>
  <c r="Z526" i="2" s="1"/>
  <c r="N522" i="2"/>
  <c r="O522" i="2" s="1"/>
  <c r="N518" i="2"/>
  <c r="O518" i="2" s="1"/>
  <c r="N514" i="2"/>
  <c r="O514" i="2" s="1"/>
  <c r="Z514" i="2" s="1"/>
  <c r="N510" i="2"/>
  <c r="O510" i="2" s="1"/>
  <c r="Z510" i="2" s="1"/>
  <c r="N506" i="2"/>
  <c r="O506" i="2" s="1"/>
  <c r="N502" i="2"/>
  <c r="O502" i="2" s="1"/>
  <c r="N498" i="2"/>
  <c r="O498" i="2" s="1"/>
  <c r="Z498" i="2" s="1"/>
  <c r="N494" i="2"/>
  <c r="O494" i="2" s="1"/>
  <c r="Z494" i="2" s="1"/>
  <c r="N540" i="2"/>
  <c r="O540" i="2" s="1"/>
  <c r="N569" i="2"/>
  <c r="O569" i="2" s="1"/>
  <c r="Z569" i="2" s="1"/>
  <c r="N537" i="2"/>
  <c r="O537" i="2" s="1"/>
  <c r="Z537" i="2" s="1"/>
  <c r="N533" i="2"/>
  <c r="O533" i="2" s="1"/>
  <c r="Z533" i="2" s="1"/>
  <c r="N529" i="2"/>
  <c r="O529" i="2" s="1"/>
  <c r="N525" i="2"/>
  <c r="O525" i="2" s="1"/>
  <c r="N521" i="2"/>
  <c r="O521" i="2" s="1"/>
  <c r="Z521" i="2" s="1"/>
  <c r="N517" i="2"/>
  <c r="O517" i="2" s="1"/>
  <c r="N513" i="2"/>
  <c r="O513" i="2" s="1"/>
  <c r="N509" i="2"/>
  <c r="O509" i="2" s="1"/>
  <c r="N505" i="2"/>
  <c r="O505" i="2" s="1"/>
  <c r="Z505" i="2" s="1"/>
  <c r="N501" i="2"/>
  <c r="O501" i="2" s="1"/>
  <c r="Z501" i="2" s="1"/>
  <c r="N497" i="2"/>
  <c r="O497" i="2" s="1"/>
  <c r="N493" i="2"/>
  <c r="O493" i="2" s="1"/>
  <c r="N477" i="2"/>
  <c r="O477" i="2" s="1"/>
  <c r="N476" i="2"/>
  <c r="O476" i="2" s="1"/>
  <c r="N482" i="2"/>
  <c r="O482" i="2" s="1"/>
  <c r="N468" i="2"/>
  <c r="O468" i="2" s="1"/>
  <c r="N464" i="2"/>
  <c r="O464" i="2" s="1"/>
  <c r="N460" i="2"/>
  <c r="O460" i="2" s="1"/>
  <c r="N456" i="2"/>
  <c r="O456" i="2" s="1"/>
  <c r="N452" i="2"/>
  <c r="O452" i="2" s="1"/>
  <c r="N448" i="2"/>
  <c r="O448" i="2" s="1"/>
  <c r="Z448" i="2" s="1"/>
  <c r="N444" i="2"/>
  <c r="O444" i="2" s="1"/>
  <c r="Z444" i="2" s="1"/>
  <c r="N440" i="2"/>
  <c r="O440" i="2" s="1"/>
  <c r="Z440" i="2" s="1"/>
  <c r="N436" i="2"/>
  <c r="O436" i="2" s="1"/>
  <c r="N432" i="2"/>
  <c r="O432" i="2" s="1"/>
  <c r="N428" i="2"/>
  <c r="O428" i="2" s="1"/>
  <c r="N424" i="2"/>
  <c r="O424" i="2" s="1"/>
  <c r="N420" i="2"/>
  <c r="O420" i="2" s="1"/>
  <c r="N412" i="2"/>
  <c r="O412" i="2" s="1"/>
  <c r="Z412" i="2" s="1"/>
  <c r="N488" i="2"/>
  <c r="O488" i="2" s="1"/>
  <c r="N478" i="2"/>
  <c r="O478" i="2" s="1"/>
  <c r="Z478" i="2" s="1"/>
  <c r="N484" i="2"/>
  <c r="O484" i="2" s="1"/>
  <c r="N490" i="2"/>
  <c r="O490" i="2" s="1"/>
  <c r="Z490" i="2" s="1"/>
  <c r="N474" i="2"/>
  <c r="O474" i="2" s="1"/>
  <c r="Z474" i="2" s="1"/>
  <c r="N470" i="2"/>
  <c r="O470" i="2" s="1"/>
  <c r="Z470" i="2" s="1"/>
  <c r="N466" i="2"/>
  <c r="O466" i="2" s="1"/>
  <c r="N462" i="2"/>
  <c r="O462" i="2" s="1"/>
  <c r="N458" i="2"/>
  <c r="O458" i="2" s="1"/>
  <c r="N454" i="2"/>
  <c r="O454" i="2" s="1"/>
  <c r="N450" i="2"/>
  <c r="O450" i="2" s="1"/>
  <c r="N446" i="2"/>
  <c r="O446" i="2" s="1"/>
  <c r="Z446" i="2" s="1"/>
  <c r="N442" i="2"/>
  <c r="O442" i="2" s="1"/>
  <c r="Z442" i="2" s="1"/>
  <c r="N438" i="2"/>
  <c r="O438" i="2" s="1"/>
  <c r="Z438" i="2" s="1"/>
  <c r="N434" i="2"/>
  <c r="O434" i="2" s="1"/>
  <c r="N430" i="2"/>
  <c r="O430" i="2" s="1"/>
  <c r="N426" i="2"/>
  <c r="O426" i="2" s="1"/>
  <c r="N422" i="2"/>
  <c r="O422" i="2" s="1"/>
  <c r="N418" i="2"/>
  <c r="O418" i="2" s="1"/>
  <c r="N414" i="2"/>
  <c r="O414" i="2" s="1"/>
  <c r="Z414" i="2" s="1"/>
  <c r="N410" i="2"/>
  <c r="O410" i="2" s="1"/>
  <c r="Z410" i="2" s="1"/>
  <c r="N480" i="2"/>
  <c r="O480" i="2" s="1"/>
  <c r="N486" i="2"/>
  <c r="O486" i="2" s="1"/>
  <c r="Z486" i="2" s="1"/>
  <c r="N472" i="2"/>
  <c r="O472" i="2" s="1"/>
  <c r="N469" i="2"/>
  <c r="O469" i="2" s="1"/>
  <c r="Z469" i="2" s="1"/>
  <c r="N465" i="2"/>
  <c r="O465" i="2" s="1"/>
  <c r="Z465" i="2" s="1"/>
  <c r="N461" i="2"/>
  <c r="O461" i="2" s="1"/>
  <c r="N457" i="2"/>
  <c r="O457" i="2" s="1"/>
  <c r="Z457" i="2" s="1"/>
  <c r="N453" i="2"/>
  <c r="O453" i="2" s="1"/>
  <c r="N449" i="2"/>
  <c r="O449" i="2" s="1"/>
  <c r="N445" i="2"/>
  <c r="O445" i="2" s="1"/>
  <c r="N441" i="2"/>
  <c r="O441" i="2" s="1"/>
  <c r="Z441" i="2" s="1"/>
  <c r="N437" i="2"/>
  <c r="O437" i="2" s="1"/>
  <c r="Z437" i="2" s="1"/>
  <c r="N433" i="2"/>
  <c r="O433" i="2" s="1"/>
  <c r="Z433" i="2" s="1"/>
  <c r="N429" i="2"/>
  <c r="O429" i="2" s="1"/>
  <c r="N425" i="2"/>
  <c r="O425" i="2" s="1"/>
  <c r="Z425" i="2" s="1"/>
  <c r="N421" i="2"/>
  <c r="O421" i="2" s="1"/>
  <c r="N417" i="2"/>
  <c r="O417" i="2" s="1"/>
  <c r="N413" i="2"/>
  <c r="O413" i="2" s="1"/>
  <c r="Z413" i="2" s="1"/>
  <c r="N409" i="2"/>
  <c r="O409" i="2" s="1"/>
  <c r="Z409" i="2" s="1"/>
  <c r="N406" i="2"/>
  <c r="O406" i="2" s="1"/>
  <c r="N396" i="2"/>
  <c r="O396" i="2" s="1"/>
  <c r="N392" i="2"/>
  <c r="O392" i="2" s="1"/>
  <c r="N388" i="2"/>
  <c r="O388" i="2" s="1"/>
  <c r="N384" i="2"/>
  <c r="O384" i="2" s="1"/>
  <c r="Z384" i="2" s="1"/>
  <c r="N380" i="2"/>
  <c r="O380" i="2" s="1"/>
  <c r="Z380" i="2" s="1"/>
  <c r="N376" i="2"/>
  <c r="O376" i="2" s="1"/>
  <c r="Z376" i="2" s="1"/>
  <c r="N372" i="2"/>
  <c r="O372" i="2" s="1"/>
  <c r="N366" i="2"/>
  <c r="O366" i="2" s="1"/>
  <c r="Z366" i="2" s="1"/>
  <c r="N362" i="2"/>
  <c r="O362" i="2" s="1"/>
  <c r="N358" i="2"/>
  <c r="O358" i="2" s="1"/>
  <c r="Z358" i="2" s="1"/>
  <c r="N354" i="2"/>
  <c r="O354" i="2" s="1"/>
  <c r="N350" i="2"/>
  <c r="O350" i="2" s="1"/>
  <c r="N346" i="2"/>
  <c r="O346" i="2" s="1"/>
  <c r="N342" i="2"/>
  <c r="O342" i="2" s="1"/>
  <c r="Z342" i="2" s="1"/>
  <c r="N402" i="2"/>
  <c r="O402" i="2" s="1"/>
  <c r="Z402" i="2" s="1"/>
  <c r="N365" i="2"/>
  <c r="O365" i="2" s="1"/>
  <c r="Z365" i="2" s="1"/>
  <c r="N361" i="2"/>
  <c r="O361" i="2" s="1"/>
  <c r="N357" i="2"/>
  <c r="O357" i="2" s="1"/>
  <c r="N353" i="2"/>
  <c r="O353" i="2" s="1"/>
  <c r="N349" i="2"/>
  <c r="O349" i="2" s="1"/>
  <c r="Z349" i="2" s="1"/>
  <c r="N345" i="2"/>
  <c r="O345" i="2" s="1"/>
  <c r="Z345" i="2" s="1"/>
  <c r="N341" i="2"/>
  <c r="O341" i="2" s="1"/>
  <c r="Z341" i="2" s="1"/>
  <c r="N337" i="2"/>
  <c r="O337" i="2" s="1"/>
  <c r="N333" i="2"/>
  <c r="O333" i="2" s="1"/>
  <c r="Z333" i="2" s="1"/>
  <c r="N329" i="2"/>
  <c r="O329" i="2" s="1"/>
  <c r="N325" i="2"/>
  <c r="O325" i="2" s="1"/>
  <c r="N321" i="2"/>
  <c r="O321" i="2" s="1"/>
  <c r="N317" i="2"/>
  <c r="O317" i="2" s="1"/>
  <c r="N313" i="2"/>
  <c r="O313" i="2" s="1"/>
  <c r="N309" i="2"/>
  <c r="O309" i="2" s="1"/>
  <c r="N398" i="2"/>
  <c r="O398" i="2" s="1"/>
  <c r="Z398" i="2" s="1"/>
  <c r="N394" i="2"/>
  <c r="O394" i="2" s="1"/>
  <c r="N382" i="2"/>
  <c r="O382" i="2" s="1"/>
  <c r="N368" i="2"/>
  <c r="O368" i="2" s="1"/>
  <c r="N364" i="2"/>
  <c r="O364" i="2" s="1"/>
  <c r="N360" i="2"/>
  <c r="O360" i="2" s="1"/>
  <c r="N356" i="2"/>
  <c r="O356" i="2" s="1"/>
  <c r="Z356" i="2" s="1"/>
  <c r="N352" i="2"/>
  <c r="O352" i="2" s="1"/>
  <c r="N348" i="2"/>
  <c r="O348" i="2" s="1"/>
  <c r="N344" i="2"/>
  <c r="O344" i="2" s="1"/>
  <c r="N340" i="2"/>
  <c r="O340" i="2" s="1"/>
  <c r="Z340" i="2" s="1"/>
  <c r="N336" i="2"/>
  <c r="O336" i="2" s="1"/>
  <c r="Z336" i="2" s="1"/>
  <c r="N332" i="2"/>
  <c r="O332" i="2" s="1"/>
  <c r="Z332" i="2" s="1"/>
  <c r="N328" i="2"/>
  <c r="O328" i="2" s="1"/>
  <c r="N324" i="2"/>
  <c r="O324" i="2" s="1"/>
  <c r="N320" i="2"/>
  <c r="O320" i="2" s="1"/>
  <c r="N316" i="2"/>
  <c r="O316" i="2" s="1"/>
  <c r="Z316" i="2" s="1"/>
  <c r="N312" i="2"/>
  <c r="O312" i="2" s="1"/>
  <c r="N308" i="2"/>
  <c r="O308" i="2" s="1"/>
  <c r="Z308" i="2" s="1"/>
  <c r="N400" i="2"/>
  <c r="O400" i="2" s="1"/>
  <c r="Z400" i="2" s="1"/>
  <c r="N363" i="2"/>
  <c r="O363" i="2" s="1"/>
  <c r="N347" i="2"/>
  <c r="O347" i="2" s="1"/>
  <c r="N335" i="2"/>
  <c r="O335" i="2" s="1"/>
  <c r="N331" i="2"/>
  <c r="O331" i="2" s="1"/>
  <c r="N330" i="2"/>
  <c r="O330" i="2" s="1"/>
  <c r="Z330" i="2" s="1"/>
  <c r="N307" i="2"/>
  <c r="O307" i="2" s="1"/>
  <c r="N303" i="2"/>
  <c r="O303" i="2" s="1"/>
  <c r="Z303" i="2" s="1"/>
  <c r="N299" i="2"/>
  <c r="O299" i="2" s="1"/>
  <c r="N295" i="2"/>
  <c r="O295" i="2" s="1"/>
  <c r="N291" i="2"/>
  <c r="O291" i="2" s="1"/>
  <c r="N287" i="2"/>
  <c r="O287" i="2" s="1"/>
  <c r="Z287" i="2" s="1"/>
  <c r="N283" i="2"/>
  <c r="O283" i="2" s="1"/>
  <c r="Z283" i="2" s="1"/>
  <c r="N279" i="2"/>
  <c r="O279" i="2" s="1"/>
  <c r="N275" i="2"/>
  <c r="O275" i="2" s="1"/>
  <c r="N271" i="2"/>
  <c r="O271" i="2" s="1"/>
  <c r="Z271" i="2" s="1"/>
  <c r="N267" i="2"/>
  <c r="O267" i="2" s="1"/>
  <c r="N263" i="2"/>
  <c r="O263" i="2" s="1"/>
  <c r="N259" i="2"/>
  <c r="O259" i="2" s="1"/>
  <c r="N255" i="2"/>
  <c r="O255" i="2" s="1"/>
  <c r="Z255" i="2" s="1"/>
  <c r="N251" i="2"/>
  <c r="O251" i="2" s="1"/>
  <c r="Z251" i="2" s="1"/>
  <c r="N247" i="2"/>
  <c r="O247" i="2" s="1"/>
  <c r="N243" i="2"/>
  <c r="O243" i="2" s="1"/>
  <c r="N239" i="2"/>
  <c r="O239" i="2" s="1"/>
  <c r="Z239" i="2" s="1"/>
  <c r="N235" i="2"/>
  <c r="O235" i="2" s="1"/>
  <c r="N231" i="2"/>
  <c r="O231" i="2" s="1"/>
  <c r="N227" i="2"/>
  <c r="O227" i="2" s="1"/>
  <c r="N223" i="2"/>
  <c r="O223" i="2" s="1"/>
  <c r="Z223" i="2" s="1"/>
  <c r="N219" i="2"/>
  <c r="O219" i="2" s="1"/>
  <c r="Z219" i="2" s="1"/>
  <c r="N215" i="2"/>
  <c r="O215" i="2" s="1"/>
  <c r="N211" i="2"/>
  <c r="O211" i="2" s="1"/>
  <c r="N207" i="2"/>
  <c r="O207" i="2" s="1"/>
  <c r="Z207" i="2" s="1"/>
  <c r="N203" i="2"/>
  <c r="O203" i="2" s="1"/>
  <c r="N199" i="2"/>
  <c r="O199" i="2" s="1"/>
  <c r="N195" i="2"/>
  <c r="O195" i="2" s="1"/>
  <c r="N191" i="2"/>
  <c r="O191" i="2" s="1"/>
  <c r="Z191" i="2" s="1"/>
  <c r="N327" i="2"/>
  <c r="O327" i="2" s="1"/>
  <c r="Z327" i="2" s="1"/>
  <c r="N318" i="2"/>
  <c r="O318" i="2" s="1"/>
  <c r="N315" i="2"/>
  <c r="O315" i="2" s="1"/>
  <c r="N311" i="2"/>
  <c r="O311" i="2" s="1"/>
  <c r="Z311" i="2" s="1"/>
  <c r="N306" i="2"/>
  <c r="O306" i="2" s="1"/>
  <c r="Z306" i="2" s="1"/>
  <c r="N302" i="2"/>
  <c r="O302" i="2" s="1"/>
  <c r="Z302" i="2" s="1"/>
  <c r="N298" i="2"/>
  <c r="O298" i="2" s="1"/>
  <c r="Z298" i="2" s="1"/>
  <c r="N294" i="2"/>
  <c r="O294" i="2" s="1"/>
  <c r="N290" i="2"/>
  <c r="O290" i="2" s="1"/>
  <c r="N286" i="2"/>
  <c r="O286" i="2" s="1"/>
  <c r="N282" i="2"/>
  <c r="O282" i="2" s="1"/>
  <c r="N278" i="2"/>
  <c r="O278" i="2" s="1"/>
  <c r="N274" i="2"/>
  <c r="O274" i="2" s="1"/>
  <c r="Z274" i="2" s="1"/>
  <c r="N270" i="2"/>
  <c r="O270" i="2" s="1"/>
  <c r="Z270" i="2" s="1"/>
  <c r="N266" i="2"/>
  <c r="O266" i="2" s="1"/>
  <c r="Z266" i="2" s="1"/>
  <c r="N262" i="2"/>
  <c r="O262" i="2" s="1"/>
  <c r="N258" i="2"/>
  <c r="O258" i="2" s="1"/>
  <c r="N254" i="2"/>
  <c r="O254" i="2" s="1"/>
  <c r="N250" i="2"/>
  <c r="O250" i="2" s="1"/>
  <c r="N246" i="2"/>
  <c r="O246" i="2" s="1"/>
  <c r="N242" i="2"/>
  <c r="O242" i="2" s="1"/>
  <c r="Z242" i="2" s="1"/>
  <c r="N238" i="2"/>
  <c r="O238" i="2" s="1"/>
  <c r="Z238" i="2" s="1"/>
  <c r="N234" i="2"/>
  <c r="O234" i="2" s="1"/>
  <c r="Z234" i="2" s="1"/>
  <c r="N230" i="2"/>
  <c r="O230" i="2" s="1"/>
  <c r="N338" i="2"/>
  <c r="O338" i="2" s="1"/>
  <c r="Z338" i="2" s="1"/>
  <c r="N326" i="2"/>
  <c r="O326" i="2" s="1"/>
  <c r="Z326" i="2" s="1"/>
  <c r="N334" i="2"/>
  <c r="O334" i="2" s="1"/>
  <c r="Z334" i="2" s="1"/>
  <c r="N323" i="2"/>
  <c r="O323" i="2" s="1"/>
  <c r="Z323" i="2" s="1"/>
  <c r="N314" i="2"/>
  <c r="O314" i="2" s="1"/>
  <c r="N305" i="2"/>
  <c r="O305" i="2" s="1"/>
  <c r="N301" i="2"/>
  <c r="O301" i="2" s="1"/>
  <c r="Z301" i="2" s="1"/>
  <c r="N297" i="2"/>
  <c r="O297" i="2" s="1"/>
  <c r="Z297" i="2" s="1"/>
  <c r="N293" i="2"/>
  <c r="O293" i="2" s="1"/>
  <c r="N289" i="2"/>
  <c r="O289" i="2" s="1"/>
  <c r="N285" i="2"/>
  <c r="O285" i="2" s="1"/>
  <c r="Z285" i="2" s="1"/>
  <c r="N281" i="2"/>
  <c r="O281" i="2" s="1"/>
  <c r="Z281" i="2" s="1"/>
  <c r="N277" i="2"/>
  <c r="O277" i="2" s="1"/>
  <c r="N273" i="2"/>
  <c r="O273" i="2" s="1"/>
  <c r="N269" i="2"/>
  <c r="O269" i="2" s="1"/>
  <c r="Z269" i="2" s="1"/>
  <c r="N265" i="2"/>
  <c r="O265" i="2" s="1"/>
  <c r="Z265" i="2" s="1"/>
  <c r="N261" i="2"/>
  <c r="O261" i="2" s="1"/>
  <c r="N257" i="2"/>
  <c r="O257" i="2" s="1"/>
  <c r="N253" i="2"/>
  <c r="O253" i="2" s="1"/>
  <c r="Z253" i="2" s="1"/>
  <c r="N249" i="2"/>
  <c r="O249" i="2" s="1"/>
  <c r="Z249" i="2" s="1"/>
  <c r="N245" i="2"/>
  <c r="O245" i="2" s="1"/>
  <c r="N241" i="2"/>
  <c r="O241" i="2" s="1"/>
  <c r="N237" i="2"/>
  <c r="O237" i="2" s="1"/>
  <c r="Z237" i="2" s="1"/>
  <c r="N233" i="2"/>
  <c r="O233" i="2" s="1"/>
  <c r="Z233" i="2" s="1"/>
  <c r="N229" i="2"/>
  <c r="O229" i="2" s="1"/>
  <c r="N225" i="2"/>
  <c r="O225" i="2" s="1"/>
  <c r="N221" i="2"/>
  <c r="O221" i="2" s="1"/>
  <c r="Z221" i="2" s="1"/>
  <c r="N217" i="2"/>
  <c r="O217" i="2" s="1"/>
  <c r="Z217" i="2" s="1"/>
  <c r="N213" i="2"/>
  <c r="O213" i="2" s="1"/>
  <c r="N209" i="2"/>
  <c r="O209" i="2" s="1"/>
  <c r="N205" i="2"/>
  <c r="O205" i="2" s="1"/>
  <c r="Z205" i="2" s="1"/>
  <c r="N201" i="2"/>
  <c r="O201" i="2" s="1"/>
  <c r="Z201" i="2" s="1"/>
  <c r="N197" i="2"/>
  <c r="O197" i="2" s="1"/>
  <c r="N193" i="2"/>
  <c r="O193" i="2" s="1"/>
  <c r="N310" i="2"/>
  <c r="O310" i="2" s="1"/>
  <c r="N322" i="2"/>
  <c r="O322" i="2" s="1"/>
  <c r="N304" i="2"/>
  <c r="O304" i="2" s="1"/>
  <c r="N300" i="2"/>
  <c r="O300" i="2" s="1"/>
  <c r="N296" i="2"/>
  <c r="O296" i="2" s="1"/>
  <c r="N292" i="2"/>
  <c r="O292" i="2" s="1"/>
  <c r="N288" i="2"/>
  <c r="O288" i="2" s="1"/>
  <c r="N284" i="2"/>
  <c r="O284" i="2" s="1"/>
  <c r="Z284" i="2" s="1"/>
  <c r="N280" i="2"/>
  <c r="O280" i="2" s="1"/>
  <c r="Z280" i="2" s="1"/>
  <c r="N276" i="2"/>
  <c r="O276" i="2" s="1"/>
  <c r="N272" i="2"/>
  <c r="O272" i="2" s="1"/>
  <c r="N268" i="2"/>
  <c r="O268" i="2" s="1"/>
  <c r="Z268" i="2" s="1"/>
  <c r="N264" i="2"/>
  <c r="O264" i="2" s="1"/>
  <c r="Z264" i="2" s="1"/>
  <c r="N260" i="2"/>
  <c r="O260" i="2" s="1"/>
  <c r="N256" i="2"/>
  <c r="O256" i="2" s="1"/>
  <c r="N252" i="2"/>
  <c r="O252" i="2" s="1"/>
  <c r="Z252" i="2" s="1"/>
  <c r="N248" i="2"/>
  <c r="O248" i="2" s="1"/>
  <c r="Z248" i="2" s="1"/>
  <c r="N244" i="2"/>
  <c r="O244" i="2" s="1"/>
  <c r="N240" i="2"/>
  <c r="O240" i="2" s="1"/>
  <c r="N236" i="2"/>
  <c r="O236" i="2" s="1"/>
  <c r="Z236" i="2" s="1"/>
  <c r="N232" i="2"/>
  <c r="O232" i="2" s="1"/>
  <c r="N228" i="2"/>
  <c r="O228" i="2" s="1"/>
  <c r="N224" i="2"/>
  <c r="O224" i="2" s="1"/>
  <c r="N220" i="2"/>
  <c r="O220" i="2" s="1"/>
  <c r="N216" i="2"/>
  <c r="O216" i="2" s="1"/>
  <c r="Z216" i="2" s="1"/>
  <c r="N212" i="2"/>
  <c r="O212" i="2" s="1"/>
  <c r="Z212" i="2" s="1"/>
  <c r="N208" i="2"/>
  <c r="O208" i="2" s="1"/>
  <c r="N319" i="2"/>
  <c r="O319" i="2" s="1"/>
  <c r="N210" i="2"/>
  <c r="O210" i="2" s="1"/>
  <c r="N188" i="2"/>
  <c r="O188" i="2" s="1"/>
  <c r="N184" i="2"/>
  <c r="O184" i="2" s="1"/>
  <c r="Z184" i="2" s="1"/>
  <c r="N180" i="2"/>
  <c r="O180" i="2" s="1"/>
  <c r="Z180" i="2" s="1"/>
  <c r="N176" i="2"/>
  <c r="O176" i="2" s="1"/>
  <c r="Z176" i="2" s="1"/>
  <c r="N172" i="2"/>
  <c r="O172" i="2" s="1"/>
  <c r="N168" i="2"/>
  <c r="O168" i="2" s="1"/>
  <c r="Z168" i="2" s="1"/>
  <c r="N164" i="2"/>
  <c r="O164" i="2" s="1"/>
  <c r="Z164" i="2" s="1"/>
  <c r="N160" i="2"/>
  <c r="O160" i="2" s="1"/>
  <c r="Z160" i="2" s="1"/>
  <c r="N156" i="2"/>
  <c r="O156" i="2" s="1"/>
  <c r="N152" i="2"/>
  <c r="O152" i="2" s="1"/>
  <c r="Z152" i="2" s="1"/>
  <c r="N148" i="2"/>
  <c r="O148" i="2" s="1"/>
  <c r="Z148" i="2" s="1"/>
  <c r="N144" i="2"/>
  <c r="O144" i="2" s="1"/>
  <c r="Z144" i="2" s="1"/>
  <c r="N140" i="2"/>
  <c r="O140" i="2" s="1"/>
  <c r="N136" i="2"/>
  <c r="O136" i="2" s="1"/>
  <c r="Z136" i="2" s="1"/>
  <c r="N132" i="2"/>
  <c r="O132" i="2" s="1"/>
  <c r="Z132" i="2" s="1"/>
  <c r="N128" i="2"/>
  <c r="O128" i="2" s="1"/>
  <c r="Z128" i="2" s="1"/>
  <c r="N124" i="2"/>
  <c r="O124" i="2" s="1"/>
  <c r="N120" i="2"/>
  <c r="O120" i="2" s="1"/>
  <c r="Z120" i="2" s="1"/>
  <c r="N116" i="2"/>
  <c r="O116" i="2" s="1"/>
  <c r="Z116" i="2" s="1"/>
  <c r="N112" i="2"/>
  <c r="O112" i="2" s="1"/>
  <c r="Z112" i="2" s="1"/>
  <c r="N108" i="2"/>
  <c r="O108" i="2" s="1"/>
  <c r="N104" i="2"/>
  <c r="O104" i="2" s="1"/>
  <c r="Z104" i="2" s="1"/>
  <c r="N100" i="2"/>
  <c r="O100" i="2" s="1"/>
  <c r="Z100" i="2" s="1"/>
  <c r="N96" i="2"/>
  <c r="O96" i="2" s="1"/>
  <c r="Z96" i="2" s="1"/>
  <c r="N92" i="2"/>
  <c r="O92" i="2" s="1"/>
  <c r="N88" i="2"/>
  <c r="O88" i="2" s="1"/>
  <c r="Z88" i="2" s="1"/>
  <c r="N84" i="2"/>
  <c r="O84" i="2" s="1"/>
  <c r="Z84" i="2" s="1"/>
  <c r="N80" i="2"/>
  <c r="O80" i="2" s="1"/>
  <c r="Z80" i="2" s="1"/>
  <c r="N76" i="2"/>
  <c r="O76" i="2" s="1"/>
  <c r="N68" i="2"/>
  <c r="O68" i="2" s="1"/>
  <c r="Z68" i="2" s="1"/>
  <c r="N64" i="2"/>
  <c r="O64" i="2" s="1"/>
  <c r="Z64" i="2" s="1"/>
  <c r="N60" i="2"/>
  <c r="O60" i="2" s="1"/>
  <c r="N56" i="2"/>
  <c r="O56" i="2" s="1"/>
  <c r="Z56" i="2" s="1"/>
  <c r="N52" i="2"/>
  <c r="O52" i="2" s="1"/>
  <c r="Z52" i="2" s="1"/>
  <c r="N48" i="2"/>
  <c r="O48" i="2" s="1"/>
  <c r="Z48" i="2" s="1"/>
  <c r="N44" i="2"/>
  <c r="O44" i="2" s="1"/>
  <c r="N40" i="2"/>
  <c r="O40" i="2" s="1"/>
  <c r="Z40" i="2" s="1"/>
  <c r="N218" i="2"/>
  <c r="O218" i="2" s="1"/>
  <c r="N202" i="2"/>
  <c r="O202" i="2" s="1"/>
  <c r="N194" i="2"/>
  <c r="O194" i="2" s="1"/>
  <c r="N187" i="2"/>
  <c r="O187" i="2" s="1"/>
  <c r="N183" i="2"/>
  <c r="O183" i="2" s="1"/>
  <c r="N179" i="2"/>
  <c r="O179" i="2" s="1"/>
  <c r="N175" i="2"/>
  <c r="O175" i="2" s="1"/>
  <c r="Z175" i="2" s="1"/>
  <c r="N171" i="2"/>
  <c r="O171" i="2" s="1"/>
  <c r="Z171" i="2" s="1"/>
  <c r="N167" i="2"/>
  <c r="O167" i="2" s="1"/>
  <c r="Z167" i="2" s="1"/>
  <c r="N163" i="2"/>
  <c r="O163" i="2" s="1"/>
  <c r="N159" i="2"/>
  <c r="O159" i="2" s="1"/>
  <c r="N155" i="2"/>
  <c r="O155" i="2" s="1"/>
  <c r="N151" i="2"/>
  <c r="O151" i="2" s="1"/>
  <c r="N147" i="2"/>
  <c r="O147" i="2" s="1"/>
  <c r="N143" i="2"/>
  <c r="O143" i="2" s="1"/>
  <c r="Z143" i="2" s="1"/>
  <c r="N139" i="2"/>
  <c r="O139" i="2" s="1"/>
  <c r="Z139" i="2" s="1"/>
  <c r="N135" i="2"/>
  <c r="O135" i="2" s="1"/>
  <c r="Z135" i="2" s="1"/>
  <c r="N131" i="2"/>
  <c r="O131" i="2" s="1"/>
  <c r="N127" i="2"/>
  <c r="O127" i="2" s="1"/>
  <c r="N123" i="2"/>
  <c r="O123" i="2" s="1"/>
  <c r="N119" i="2"/>
  <c r="O119" i="2" s="1"/>
  <c r="N115" i="2"/>
  <c r="O115" i="2" s="1"/>
  <c r="N111" i="2"/>
  <c r="O111" i="2" s="1"/>
  <c r="Z111" i="2" s="1"/>
  <c r="N107" i="2"/>
  <c r="O107" i="2" s="1"/>
  <c r="Z107" i="2" s="1"/>
  <c r="N103" i="2"/>
  <c r="O103" i="2" s="1"/>
  <c r="Z103" i="2" s="1"/>
  <c r="N99" i="2"/>
  <c r="O99" i="2" s="1"/>
  <c r="N95" i="2"/>
  <c r="O95" i="2" s="1"/>
  <c r="N91" i="2"/>
  <c r="O91" i="2" s="1"/>
  <c r="N87" i="2"/>
  <c r="O87" i="2" s="1"/>
  <c r="N83" i="2"/>
  <c r="O83" i="2" s="1"/>
  <c r="N79" i="2"/>
  <c r="O79" i="2" s="1"/>
  <c r="Z79" i="2" s="1"/>
  <c r="N222" i="2"/>
  <c r="O222" i="2" s="1"/>
  <c r="N204" i="2"/>
  <c r="O204" i="2" s="1"/>
  <c r="N196" i="2"/>
  <c r="O196" i="2" s="1"/>
  <c r="N66" i="2"/>
  <c r="O66" i="2" s="1"/>
  <c r="N62" i="2"/>
  <c r="O62" i="2" s="1"/>
  <c r="Z62" i="2" s="1"/>
  <c r="N58" i="2"/>
  <c r="O58" i="2" s="1"/>
  <c r="N54" i="2"/>
  <c r="O54" i="2" s="1"/>
  <c r="N50" i="2"/>
  <c r="O50" i="2" s="1"/>
  <c r="N46" i="2"/>
  <c r="O46" i="2" s="1"/>
  <c r="Z46" i="2" s="1"/>
  <c r="N226" i="2"/>
  <c r="O226" i="2" s="1"/>
  <c r="N206" i="2"/>
  <c r="O206" i="2" s="1"/>
  <c r="N198" i="2"/>
  <c r="O198" i="2" s="1"/>
  <c r="N189" i="2"/>
  <c r="O189" i="2" s="1"/>
  <c r="Z189" i="2" s="1"/>
  <c r="N185" i="2"/>
  <c r="O185" i="2" s="1"/>
  <c r="Z185" i="2" s="1"/>
  <c r="N181" i="2"/>
  <c r="O181" i="2" s="1"/>
  <c r="N177" i="2"/>
  <c r="O177" i="2" s="1"/>
  <c r="Z177" i="2" s="1"/>
  <c r="N173" i="2"/>
  <c r="O173" i="2" s="1"/>
  <c r="N169" i="2"/>
  <c r="O169" i="2" s="1"/>
  <c r="N165" i="2"/>
  <c r="O165" i="2" s="1"/>
  <c r="N161" i="2"/>
  <c r="O161" i="2" s="1"/>
  <c r="Z161" i="2" s="1"/>
  <c r="N157" i="2"/>
  <c r="O157" i="2" s="1"/>
  <c r="Z157" i="2" s="1"/>
  <c r="N153" i="2"/>
  <c r="O153" i="2" s="1"/>
  <c r="Z153" i="2" s="1"/>
  <c r="N149" i="2"/>
  <c r="O149" i="2" s="1"/>
  <c r="N145" i="2"/>
  <c r="O145" i="2" s="1"/>
  <c r="Z145" i="2" s="1"/>
  <c r="N141" i="2"/>
  <c r="O141" i="2" s="1"/>
  <c r="N137" i="2"/>
  <c r="O137" i="2" s="1"/>
  <c r="N133" i="2"/>
  <c r="O133" i="2" s="1"/>
  <c r="N129" i="2"/>
  <c r="O129" i="2" s="1"/>
  <c r="Z129" i="2" s="1"/>
  <c r="N125" i="2"/>
  <c r="O125" i="2" s="1"/>
  <c r="Z125" i="2" s="1"/>
  <c r="N121" i="2"/>
  <c r="O121" i="2" s="1"/>
  <c r="Z121" i="2" s="1"/>
  <c r="N117" i="2"/>
  <c r="O117" i="2" s="1"/>
  <c r="N113" i="2"/>
  <c r="O113" i="2" s="1"/>
  <c r="Z113" i="2" s="1"/>
  <c r="N109" i="2"/>
  <c r="O109" i="2" s="1"/>
  <c r="N105" i="2"/>
  <c r="O105" i="2" s="1"/>
  <c r="N101" i="2"/>
  <c r="O101" i="2" s="1"/>
  <c r="N97" i="2"/>
  <c r="O97" i="2" s="1"/>
  <c r="Z97" i="2" s="1"/>
  <c r="N93" i="2"/>
  <c r="O93" i="2" s="1"/>
  <c r="Z93" i="2" s="1"/>
  <c r="N89" i="2"/>
  <c r="O89" i="2" s="1"/>
  <c r="Z89" i="2" s="1"/>
  <c r="N85" i="2"/>
  <c r="O85" i="2" s="1"/>
  <c r="N81" i="2"/>
  <c r="O81" i="2" s="1"/>
  <c r="Z81" i="2" s="1"/>
  <c r="N77" i="2"/>
  <c r="O77" i="2" s="1"/>
  <c r="N214" i="2"/>
  <c r="O214" i="2" s="1"/>
  <c r="N200" i="2"/>
  <c r="O200" i="2" s="1"/>
  <c r="N192" i="2"/>
  <c r="O192" i="2" s="1"/>
  <c r="N9" i="2"/>
  <c r="O9" i="2" s="1"/>
  <c r="N13" i="2"/>
  <c r="O13" i="2" s="1"/>
  <c r="N17" i="2"/>
  <c r="O17" i="2" s="1"/>
  <c r="N21" i="2"/>
  <c r="O21" i="2" s="1"/>
  <c r="N25" i="2"/>
  <c r="O25" i="2" s="1"/>
  <c r="Z25" i="2" s="1"/>
  <c r="N29" i="2"/>
  <c r="O29" i="2" s="1"/>
  <c r="Z31" i="2"/>
  <c r="N33" i="2"/>
  <c r="O33" i="2" s="1"/>
  <c r="Z33" i="2" s="1"/>
  <c r="R38" i="2"/>
  <c r="S38" i="2" s="1"/>
  <c r="T38" i="2" s="1"/>
  <c r="M43" i="2"/>
  <c r="N47" i="2"/>
  <c r="O47" i="2" s="1"/>
  <c r="N55" i="2"/>
  <c r="O55" i="2" s="1"/>
  <c r="Z55" i="2" s="1"/>
  <c r="P71" i="2"/>
  <c r="N73" i="2"/>
  <c r="O73" i="2" s="1"/>
  <c r="Z77" i="2"/>
  <c r="P88" i="2"/>
  <c r="Q88" i="2" s="1"/>
  <c r="P99" i="2"/>
  <c r="R120" i="2"/>
  <c r="S120" i="2" s="1"/>
  <c r="T120" i="2" s="1"/>
  <c r="P120" i="2"/>
  <c r="Q120" i="2" s="1"/>
  <c r="P131" i="2"/>
  <c r="Q131" i="2" s="1"/>
  <c r="R131" i="2"/>
  <c r="R152" i="2"/>
  <c r="S152" i="2" s="1"/>
  <c r="T152" i="2" s="1"/>
  <c r="P152" i="2"/>
  <c r="Q152" i="2" s="1"/>
  <c r="P163" i="2"/>
  <c r="Q163" i="2" s="1"/>
  <c r="R163" i="2"/>
  <c r="R184" i="2"/>
  <c r="S184" i="2" s="1"/>
  <c r="T184" i="2" s="1"/>
  <c r="P184" i="2"/>
  <c r="Q184" i="2" s="1"/>
  <c r="M10" i="2"/>
  <c r="U10" i="2"/>
  <c r="M14" i="2"/>
  <c r="U14" i="2"/>
  <c r="M18" i="2"/>
  <c r="U18" i="2"/>
  <c r="M22" i="2"/>
  <c r="U22" i="2"/>
  <c r="M26" i="2"/>
  <c r="U26" i="2"/>
  <c r="M30" i="2"/>
  <c r="U30" i="2"/>
  <c r="M34" i="2"/>
  <c r="U34" i="2"/>
  <c r="Z36" i="2"/>
  <c r="R37" i="2"/>
  <c r="S37" i="2" s="1"/>
  <c r="T37" i="2" s="1"/>
  <c r="N38" i="2"/>
  <c r="O38" i="2" s="1"/>
  <c r="Z38" i="2" s="1"/>
  <c r="U40" i="2"/>
  <c r="U46" i="2"/>
  <c r="U54" i="2"/>
  <c r="U62" i="2"/>
  <c r="U64" i="2"/>
  <c r="N71" i="2"/>
  <c r="O71" i="2" s="1"/>
  <c r="Z71" i="2" s="1"/>
  <c r="P92" i="2"/>
  <c r="Q92" i="2" s="1"/>
  <c r="S97" i="2"/>
  <c r="T97" i="2" s="1"/>
  <c r="P103" i="2"/>
  <c r="Q103" i="2" s="1"/>
  <c r="R103" i="2"/>
  <c r="S103" i="2" s="1"/>
  <c r="T103" i="2" s="1"/>
  <c r="P124" i="2"/>
  <c r="Q124" i="2" s="1"/>
  <c r="S129" i="2"/>
  <c r="T129" i="2" s="1"/>
  <c r="P135" i="2"/>
  <c r="Q135" i="2" s="1"/>
  <c r="R135" i="2"/>
  <c r="S135" i="2" s="1"/>
  <c r="T135" i="2" s="1"/>
  <c r="P156" i="2"/>
  <c r="Q156" i="2" s="1"/>
  <c r="S161" i="2"/>
  <c r="T161" i="2" s="1"/>
  <c r="P167" i="2"/>
  <c r="Q167" i="2" s="1"/>
  <c r="P188" i="2"/>
  <c r="R197" i="2"/>
  <c r="S197" i="2" s="1"/>
  <c r="T197" i="2" s="1"/>
  <c r="P197" i="2"/>
  <c r="Q197" i="2" s="1"/>
  <c r="P199" i="2"/>
  <c r="Q199" i="2" s="1"/>
  <c r="R201" i="2"/>
  <c r="S201" i="2" s="1"/>
  <c r="T201" i="2" s="1"/>
  <c r="P201" i="2"/>
  <c r="Q201" i="2" s="1"/>
  <c r="Z8" i="2"/>
  <c r="P9" i="2"/>
  <c r="N10" i="2"/>
  <c r="O10" i="2" s="1"/>
  <c r="Z12" i="2"/>
  <c r="P13" i="2"/>
  <c r="N14" i="2"/>
  <c r="O14" i="2" s="1"/>
  <c r="Z14" i="2" s="1"/>
  <c r="Z16" i="2"/>
  <c r="P17" i="2"/>
  <c r="N18" i="2"/>
  <c r="O18" i="2" s="1"/>
  <c r="Z18" i="2" s="1"/>
  <c r="Z20" i="2"/>
  <c r="P21" i="2"/>
  <c r="Z24" i="2"/>
  <c r="P25" i="2"/>
  <c r="N26" i="2"/>
  <c r="O26" i="2" s="1"/>
  <c r="Z28" i="2"/>
  <c r="P29" i="2"/>
  <c r="N30" i="2"/>
  <c r="O30" i="2" s="1"/>
  <c r="Z30" i="2" s="1"/>
  <c r="Z32" i="2"/>
  <c r="P33" i="2"/>
  <c r="N34" i="2"/>
  <c r="O34" i="2" s="1"/>
  <c r="P38" i="2"/>
  <c r="Q38" i="2" s="1"/>
  <c r="R42" i="2"/>
  <c r="S42" i="2" s="1"/>
  <c r="T42" i="2" s="1"/>
  <c r="U44" i="2"/>
  <c r="N45" i="2"/>
  <c r="O45" i="2" s="1"/>
  <c r="R47" i="2"/>
  <c r="S47" i="2" s="1"/>
  <c r="T47" i="2" s="1"/>
  <c r="Z51" i="2"/>
  <c r="U52" i="2"/>
  <c r="N53" i="2"/>
  <c r="O53" i="2" s="1"/>
  <c r="Z53" i="2" s="1"/>
  <c r="R55" i="2"/>
  <c r="S55" i="2" s="1"/>
  <c r="T55" i="2" s="1"/>
  <c r="Z59" i="2"/>
  <c r="U60" i="2"/>
  <c r="N61" i="2"/>
  <c r="O61" i="2" s="1"/>
  <c r="N69" i="2"/>
  <c r="O69" i="2" s="1"/>
  <c r="Z69" i="2" s="1"/>
  <c r="S73" i="2"/>
  <c r="T73" i="2" s="1"/>
  <c r="R96" i="2"/>
  <c r="P96" i="2"/>
  <c r="Q96" i="2" s="1"/>
  <c r="S101" i="2"/>
  <c r="T101" i="2" s="1"/>
  <c r="P107" i="2"/>
  <c r="Q107" i="2" s="1"/>
  <c r="R107" i="2"/>
  <c r="S107" i="2" s="1"/>
  <c r="T107" i="2" s="1"/>
  <c r="R128" i="2"/>
  <c r="S128" i="2" s="1"/>
  <c r="T128" i="2" s="1"/>
  <c r="P128" i="2"/>
  <c r="Q128" i="2" s="1"/>
  <c r="S133" i="2"/>
  <c r="T133" i="2" s="1"/>
  <c r="P139" i="2"/>
  <c r="Q139" i="2" s="1"/>
  <c r="R160" i="2"/>
  <c r="S160" i="2" s="1"/>
  <c r="T160" i="2" s="1"/>
  <c r="P160" i="2"/>
  <c r="Q160" i="2" s="1"/>
  <c r="P171" i="2"/>
  <c r="Q171" i="2" s="1"/>
  <c r="U11" i="2"/>
  <c r="U15" i="2"/>
  <c r="U19" i="2"/>
  <c r="U23" i="2"/>
  <c r="U27" i="2"/>
  <c r="U31" i="2"/>
  <c r="U35" i="2"/>
  <c r="U37" i="2"/>
  <c r="N42" i="2"/>
  <c r="O42" i="2" s="1"/>
  <c r="Z42" i="2" s="1"/>
  <c r="P48" i="2"/>
  <c r="Q48" i="2" s="1"/>
  <c r="P51" i="2"/>
  <c r="Q51" i="2" s="1"/>
  <c r="P56" i="2"/>
  <c r="Q56" i="2" s="1"/>
  <c r="P59" i="2"/>
  <c r="Q59" i="2" s="1"/>
  <c r="Z65" i="2"/>
  <c r="P67" i="2"/>
  <c r="Q67" i="2" s="1"/>
  <c r="R68" i="2"/>
  <c r="S68" i="2" s="1"/>
  <c r="T68" i="2" s="1"/>
  <c r="M72" i="2"/>
  <c r="M74" i="2"/>
  <c r="N74" i="2" s="1"/>
  <c r="O74" i="2" s="1"/>
  <c r="P79" i="2"/>
  <c r="Q79" i="2" s="1"/>
  <c r="R79" i="2"/>
  <c r="S79" i="2" s="1"/>
  <c r="T79" i="2" s="1"/>
  <c r="P100" i="2"/>
  <c r="P111" i="2"/>
  <c r="Q111" i="2" s="1"/>
  <c r="P132" i="2"/>
  <c r="P143" i="2"/>
  <c r="Q143" i="2" s="1"/>
  <c r="P164" i="2"/>
  <c r="P175" i="2"/>
  <c r="Q175" i="2" s="1"/>
  <c r="P205" i="2"/>
  <c r="R207" i="2"/>
  <c r="S207" i="2" s="1"/>
  <c r="T207" i="2" s="1"/>
  <c r="P207" i="2"/>
  <c r="Q207" i="2" s="1"/>
  <c r="N11" i="2"/>
  <c r="O11" i="2" s="1"/>
  <c r="N15" i="2"/>
  <c r="O15" i="2" s="1"/>
  <c r="N19" i="2"/>
  <c r="O19" i="2" s="1"/>
  <c r="Z19" i="2" s="1"/>
  <c r="Z21" i="2"/>
  <c r="N23" i="2"/>
  <c r="O23" i="2" s="1"/>
  <c r="N27" i="2"/>
  <c r="O27" i="2" s="1"/>
  <c r="Z29" i="2"/>
  <c r="N31" i="2"/>
  <c r="O31" i="2" s="1"/>
  <c r="N35" i="2"/>
  <c r="O35" i="2" s="1"/>
  <c r="N41" i="2"/>
  <c r="O41" i="2" s="1"/>
  <c r="N51" i="2"/>
  <c r="O51" i="2" s="1"/>
  <c r="N59" i="2"/>
  <c r="O59" i="2" s="1"/>
  <c r="Z63" i="2"/>
  <c r="N67" i="2"/>
  <c r="O67" i="2" s="1"/>
  <c r="Z73" i="2"/>
  <c r="P83" i="2"/>
  <c r="Q83" i="2" s="1"/>
  <c r="P104" i="2"/>
  <c r="Q104" i="2" s="1"/>
  <c r="P115" i="2"/>
  <c r="Q115" i="2" s="1"/>
  <c r="R115" i="2"/>
  <c r="S115" i="2" s="1"/>
  <c r="T115" i="2" s="1"/>
  <c r="P136" i="2"/>
  <c r="Q136" i="2" s="1"/>
  <c r="P147" i="2"/>
  <c r="Q147" i="2" s="1"/>
  <c r="R147" i="2"/>
  <c r="S147" i="2" s="1"/>
  <c r="T147" i="2" s="1"/>
  <c r="P168" i="2"/>
  <c r="Q168" i="2" s="1"/>
  <c r="P179" i="2"/>
  <c r="Q179" i="2" s="1"/>
  <c r="R179" i="2"/>
  <c r="S179" i="2" s="1"/>
  <c r="T179" i="2" s="1"/>
  <c r="U8" i="2"/>
  <c r="U12" i="2"/>
  <c r="U16" i="2"/>
  <c r="U20" i="2"/>
  <c r="U24" i="2"/>
  <c r="U28" i="2"/>
  <c r="U32" i="2"/>
  <c r="U36" i="2"/>
  <c r="N37" i="2"/>
  <c r="O37" i="2" s="1"/>
  <c r="Z37" i="2" s="1"/>
  <c r="U38" i="2"/>
  <c r="Z49" i="2"/>
  <c r="U50" i="2"/>
  <c r="Z57" i="2"/>
  <c r="U58" i="2"/>
  <c r="P66" i="2"/>
  <c r="Q66" i="2" s="1"/>
  <c r="M70" i="2"/>
  <c r="M76" i="2"/>
  <c r="S81" i="2"/>
  <c r="T81" i="2" s="1"/>
  <c r="P87" i="2"/>
  <c r="Q87" i="2" s="1"/>
  <c r="R87" i="2"/>
  <c r="S87" i="2" s="1"/>
  <c r="T87" i="2" s="1"/>
  <c r="P108" i="2"/>
  <c r="S113" i="2"/>
  <c r="T113" i="2" s="1"/>
  <c r="P119" i="2"/>
  <c r="Q119" i="2" s="1"/>
  <c r="R119" i="2"/>
  <c r="S119" i="2" s="1"/>
  <c r="T119" i="2" s="1"/>
  <c r="P140" i="2"/>
  <c r="Q140" i="2" s="1"/>
  <c r="S145" i="2"/>
  <c r="T145" i="2" s="1"/>
  <c r="P151" i="2"/>
  <c r="Q151" i="2" s="1"/>
  <c r="R172" i="2"/>
  <c r="P172" i="2"/>
  <c r="Q172" i="2" s="1"/>
  <c r="S177" i="2"/>
  <c r="T177" i="2" s="1"/>
  <c r="P183" i="2"/>
  <c r="Q183" i="2" s="1"/>
  <c r="R183" i="2"/>
  <c r="S183" i="2" s="1"/>
  <c r="T183" i="2" s="1"/>
  <c r="R195" i="2"/>
  <c r="S195" i="2" s="1"/>
  <c r="T195" i="2" s="1"/>
  <c r="R203" i="2"/>
  <c r="S237" i="2"/>
  <c r="T237" i="2" s="1"/>
  <c r="S253" i="2"/>
  <c r="T253" i="2" s="1"/>
  <c r="S269" i="2"/>
  <c r="T269" i="2" s="1"/>
  <c r="P287" i="2"/>
  <c r="Q287" i="2" s="1"/>
  <c r="S313" i="2"/>
  <c r="T313" i="2" s="1"/>
  <c r="P215" i="2"/>
  <c r="P239" i="2"/>
  <c r="Q239" i="2" s="1"/>
  <c r="P255" i="2"/>
  <c r="Q255" i="2" s="1"/>
  <c r="P271" i="2"/>
  <c r="Q271" i="2" s="1"/>
  <c r="R289" i="2"/>
  <c r="R291" i="2"/>
  <c r="S291" i="2" s="1"/>
  <c r="T291" i="2" s="1"/>
  <c r="P291" i="2"/>
  <c r="Q291" i="2" s="1"/>
  <c r="R336" i="2"/>
  <c r="S336" i="2" s="1"/>
  <c r="T336" i="2" s="1"/>
  <c r="M78" i="2"/>
  <c r="M82" i="2"/>
  <c r="M86" i="2"/>
  <c r="N86" i="2" s="1"/>
  <c r="O86" i="2" s="1"/>
  <c r="M90" i="2"/>
  <c r="M94" i="2"/>
  <c r="M98" i="2"/>
  <c r="M102" i="2"/>
  <c r="N102" i="2" s="1"/>
  <c r="O102" i="2" s="1"/>
  <c r="M106" i="2"/>
  <c r="M110" i="2"/>
  <c r="M114" i="2"/>
  <c r="M118" i="2"/>
  <c r="N118" i="2" s="1"/>
  <c r="O118" i="2" s="1"/>
  <c r="M122" i="2"/>
  <c r="M126" i="2"/>
  <c r="M130" i="2"/>
  <c r="M134" i="2"/>
  <c r="N134" i="2" s="1"/>
  <c r="O134" i="2" s="1"/>
  <c r="M138" i="2"/>
  <c r="M142" i="2"/>
  <c r="M146" i="2"/>
  <c r="M150" i="2"/>
  <c r="N150" i="2" s="1"/>
  <c r="O150" i="2" s="1"/>
  <c r="M154" i="2"/>
  <c r="M158" i="2"/>
  <c r="M162" i="2"/>
  <c r="M166" i="2"/>
  <c r="N166" i="2" s="1"/>
  <c r="O166" i="2" s="1"/>
  <c r="M170" i="2"/>
  <c r="M174" i="2"/>
  <c r="M178" i="2"/>
  <c r="M182" i="2"/>
  <c r="N182" i="2" s="1"/>
  <c r="O182" i="2" s="1"/>
  <c r="M186" i="2"/>
  <c r="M190" i="2"/>
  <c r="P217" i="2"/>
  <c r="P295" i="2"/>
  <c r="P211" i="2"/>
  <c r="Q211" i="2" s="1"/>
  <c r="R213" i="2"/>
  <c r="M227" i="2"/>
  <c r="P243" i="2"/>
  <c r="Q243" i="2" s="1"/>
  <c r="R259" i="2"/>
  <c r="P259" i="2"/>
  <c r="Q259" i="2" s="1"/>
  <c r="R275" i="2"/>
  <c r="P275" i="2"/>
  <c r="Q275" i="2" s="1"/>
  <c r="R297" i="2"/>
  <c r="R299" i="2"/>
  <c r="S299" i="2" s="1"/>
  <c r="T299" i="2" s="1"/>
  <c r="P299" i="2"/>
  <c r="Q299" i="2" s="1"/>
  <c r="P213" i="2"/>
  <c r="Q213" i="2" s="1"/>
  <c r="S245" i="2"/>
  <c r="T245" i="2" s="1"/>
  <c r="S261" i="2"/>
  <c r="T261" i="2" s="1"/>
  <c r="S277" i="2"/>
  <c r="T277" i="2" s="1"/>
  <c r="R303" i="2"/>
  <c r="P303" i="2"/>
  <c r="Q303" i="2" s="1"/>
  <c r="P223" i="2"/>
  <c r="Q223" i="2" s="1"/>
  <c r="P231" i="2"/>
  <c r="P247" i="2"/>
  <c r="Q247" i="2" s="1"/>
  <c r="R263" i="2"/>
  <c r="S263" i="2" s="1"/>
  <c r="T263" i="2" s="1"/>
  <c r="P263" i="2"/>
  <c r="Q263" i="2" s="1"/>
  <c r="P279" i="2"/>
  <c r="Q279" i="2" s="1"/>
  <c r="P307" i="2"/>
  <c r="R209" i="2"/>
  <c r="P225" i="2"/>
  <c r="Q225" i="2" s="1"/>
  <c r="P209" i="2"/>
  <c r="Q209" i="2" s="1"/>
  <c r="P219" i="2"/>
  <c r="Q219" i="2" s="1"/>
  <c r="R221" i="2"/>
  <c r="R235" i="2"/>
  <c r="S235" i="2" s="1"/>
  <c r="T235" i="2" s="1"/>
  <c r="P235" i="2"/>
  <c r="Q235" i="2" s="1"/>
  <c r="P251" i="2"/>
  <c r="Q251" i="2" s="1"/>
  <c r="R267" i="2"/>
  <c r="S267" i="2" s="1"/>
  <c r="T267" i="2" s="1"/>
  <c r="P267" i="2"/>
  <c r="Q267" i="2" s="1"/>
  <c r="P283" i="2"/>
  <c r="Q283" i="2" s="1"/>
  <c r="P309" i="2"/>
  <c r="P320" i="2"/>
  <c r="R322" i="2"/>
  <c r="S322" i="2" s="1"/>
  <c r="T322" i="2" s="1"/>
  <c r="R335" i="2"/>
  <c r="S335" i="2" s="1"/>
  <c r="T335" i="2" s="1"/>
  <c r="P335" i="2"/>
  <c r="Q335" i="2" s="1"/>
  <c r="P340" i="2"/>
  <c r="Q340" i="2" s="1"/>
  <c r="S357" i="2"/>
  <c r="T357" i="2" s="1"/>
  <c r="P344" i="2"/>
  <c r="Q344" i="2" s="1"/>
  <c r="S361" i="2"/>
  <c r="T361" i="2" s="1"/>
  <c r="R323" i="2"/>
  <c r="S323" i="2" s="1"/>
  <c r="T323" i="2" s="1"/>
  <c r="P323" i="2"/>
  <c r="Q323" i="2" s="1"/>
  <c r="P332" i="2"/>
  <c r="R333" i="2"/>
  <c r="P334" i="2"/>
  <c r="Q334" i="2" s="1"/>
  <c r="M339" i="2"/>
  <c r="P348" i="2"/>
  <c r="Q348" i="2" s="1"/>
  <c r="P192" i="2"/>
  <c r="P196" i="2"/>
  <c r="P200" i="2"/>
  <c r="P204" i="2"/>
  <c r="P208" i="2"/>
  <c r="P212" i="2"/>
  <c r="P216" i="2"/>
  <c r="P220" i="2"/>
  <c r="P224" i="2"/>
  <c r="P228" i="2"/>
  <c r="P232" i="2"/>
  <c r="P236" i="2"/>
  <c r="P240" i="2"/>
  <c r="P244" i="2"/>
  <c r="P248" i="2"/>
  <c r="P252" i="2"/>
  <c r="P256" i="2"/>
  <c r="P260" i="2"/>
  <c r="P264" i="2"/>
  <c r="P268" i="2"/>
  <c r="P272" i="2"/>
  <c r="P276" i="2"/>
  <c r="P280" i="2"/>
  <c r="P284" i="2"/>
  <c r="P288" i="2"/>
  <c r="P292" i="2"/>
  <c r="P296" i="2"/>
  <c r="P300" i="2"/>
  <c r="P304" i="2"/>
  <c r="Q313" i="2"/>
  <c r="P317" i="2"/>
  <c r="Q317" i="2" s="1"/>
  <c r="P324" i="2"/>
  <c r="R326" i="2"/>
  <c r="P352" i="2"/>
  <c r="Q352" i="2" s="1"/>
  <c r="R396" i="2"/>
  <c r="S396" i="2" s="1"/>
  <c r="T396" i="2" s="1"/>
  <c r="P308" i="2"/>
  <c r="Q308" i="2" s="1"/>
  <c r="P310" i="2"/>
  <c r="P311" i="2"/>
  <c r="Q311" i="2" s="1"/>
  <c r="P314" i="2"/>
  <c r="Q314" i="2" s="1"/>
  <c r="P315" i="2"/>
  <c r="Q315" i="2" s="1"/>
  <c r="P329" i="2"/>
  <c r="P333" i="2"/>
  <c r="Q333" i="2" s="1"/>
  <c r="S341" i="2"/>
  <c r="T341" i="2" s="1"/>
  <c r="R356" i="2"/>
  <c r="P356" i="2"/>
  <c r="Q356" i="2" s="1"/>
  <c r="S402" i="2"/>
  <c r="T402" i="2" s="1"/>
  <c r="P285" i="2"/>
  <c r="Q285" i="2" s="1"/>
  <c r="P289" i="2"/>
  <c r="Q289" i="2" s="1"/>
  <c r="P293" i="2"/>
  <c r="Q293" i="2" s="1"/>
  <c r="P297" i="2"/>
  <c r="Q297" i="2" s="1"/>
  <c r="P301" i="2"/>
  <c r="Q301" i="2" s="1"/>
  <c r="P305" i="2"/>
  <c r="Q305" i="2" s="1"/>
  <c r="P316" i="2"/>
  <c r="P327" i="2"/>
  <c r="Q327" i="2" s="1"/>
  <c r="R331" i="2"/>
  <c r="S331" i="2" s="1"/>
  <c r="T331" i="2" s="1"/>
  <c r="P331" i="2"/>
  <c r="Q331" i="2" s="1"/>
  <c r="P336" i="2"/>
  <c r="Q336" i="2" s="1"/>
  <c r="R337" i="2"/>
  <c r="P360" i="2"/>
  <c r="Q360" i="2" s="1"/>
  <c r="M312" i="2"/>
  <c r="P328" i="2"/>
  <c r="R330" i="2"/>
  <c r="P364" i="2"/>
  <c r="Q364" i="2" s="1"/>
  <c r="P194" i="2"/>
  <c r="P198" i="2"/>
  <c r="P202" i="2"/>
  <c r="P206" i="2"/>
  <c r="P210" i="2"/>
  <c r="P214" i="2"/>
  <c r="P218" i="2"/>
  <c r="P222" i="2"/>
  <c r="P226" i="2"/>
  <c r="P230" i="2"/>
  <c r="P234" i="2"/>
  <c r="P238" i="2"/>
  <c r="P242" i="2"/>
  <c r="P246" i="2"/>
  <c r="P250" i="2"/>
  <c r="P254" i="2"/>
  <c r="P258" i="2"/>
  <c r="P262" i="2"/>
  <c r="P266" i="2"/>
  <c r="P270" i="2"/>
  <c r="P274" i="2"/>
  <c r="P278" i="2"/>
  <c r="P282" i="2"/>
  <c r="P286" i="2"/>
  <c r="P290" i="2"/>
  <c r="P294" i="2"/>
  <c r="P298" i="2"/>
  <c r="P302" i="2"/>
  <c r="P306" i="2"/>
  <c r="R308" i="2"/>
  <c r="S308" i="2" s="1"/>
  <c r="T308" i="2" s="1"/>
  <c r="P318" i="2"/>
  <c r="R319" i="2"/>
  <c r="P319" i="2"/>
  <c r="Q319" i="2" s="1"/>
  <c r="P337" i="2"/>
  <c r="Q337" i="2" s="1"/>
  <c r="S353" i="2"/>
  <c r="T353" i="2" s="1"/>
  <c r="P368" i="2"/>
  <c r="M343" i="2"/>
  <c r="M347" i="2"/>
  <c r="M351" i="2"/>
  <c r="M355" i="2"/>
  <c r="M359" i="2"/>
  <c r="M363" i="2"/>
  <c r="M367" i="2"/>
  <c r="M369" i="2"/>
  <c r="P372" i="2"/>
  <c r="Q372" i="2" s="1"/>
  <c r="M373" i="2"/>
  <c r="P376" i="2"/>
  <c r="Q376" i="2" s="1"/>
  <c r="M377" i="2"/>
  <c r="P380" i="2"/>
  <c r="Q380" i="2" s="1"/>
  <c r="M381" i="2"/>
  <c r="P384" i="2"/>
  <c r="Q384" i="2" s="1"/>
  <c r="M385" i="2"/>
  <c r="P388" i="2"/>
  <c r="Q388" i="2" s="1"/>
  <c r="M389" i="2"/>
  <c r="M397" i="2"/>
  <c r="M403" i="2"/>
  <c r="P406" i="2"/>
  <c r="Q406" i="2" s="1"/>
  <c r="M416" i="2"/>
  <c r="R429" i="2"/>
  <c r="P429" i="2"/>
  <c r="Q429" i="2" s="1"/>
  <c r="R436" i="2"/>
  <c r="S436" i="2" s="1"/>
  <c r="T436" i="2" s="1"/>
  <c r="P436" i="2"/>
  <c r="Q436" i="2" s="1"/>
  <c r="R445" i="2"/>
  <c r="P445" i="2"/>
  <c r="Q445" i="2" s="1"/>
  <c r="P452" i="2"/>
  <c r="Q452" i="2" s="1"/>
  <c r="R461" i="2"/>
  <c r="P461" i="2"/>
  <c r="Q461" i="2" s="1"/>
  <c r="P468" i="2"/>
  <c r="Q468" i="2" s="1"/>
  <c r="P338" i="2"/>
  <c r="Q338" i="2" s="1"/>
  <c r="P342" i="2"/>
  <c r="P346" i="2"/>
  <c r="P350" i="2"/>
  <c r="P354" i="2"/>
  <c r="P358" i="2"/>
  <c r="P362" i="2"/>
  <c r="Q362" i="2" s="1"/>
  <c r="P366" i="2"/>
  <c r="M395" i="2"/>
  <c r="N395" i="2" s="1"/>
  <c r="O395" i="2" s="1"/>
  <c r="P400" i="2"/>
  <c r="Q400" i="2" s="1"/>
  <c r="R410" i="2"/>
  <c r="P412" i="2"/>
  <c r="Q412" i="2" s="1"/>
  <c r="R434" i="2"/>
  <c r="S434" i="2" s="1"/>
  <c r="T434" i="2" s="1"/>
  <c r="P434" i="2"/>
  <c r="Q434" i="2" s="1"/>
  <c r="P450" i="2"/>
  <c r="Q450" i="2" s="1"/>
  <c r="R466" i="2"/>
  <c r="S466" i="2" s="1"/>
  <c r="T466" i="2" s="1"/>
  <c r="P466" i="2"/>
  <c r="Q466" i="2" s="1"/>
  <c r="M370" i="2"/>
  <c r="R372" i="2"/>
  <c r="S372" i="2" s="1"/>
  <c r="T372" i="2" s="1"/>
  <c r="M374" i="2"/>
  <c r="N374" i="2" s="1"/>
  <c r="O374" i="2" s="1"/>
  <c r="M378" i="2"/>
  <c r="R380" i="2"/>
  <c r="M382" i="2"/>
  <c r="R384" i="2"/>
  <c r="M386" i="2"/>
  <c r="R388" i="2"/>
  <c r="M390" i="2"/>
  <c r="N390" i="2" s="1"/>
  <c r="O390" i="2" s="1"/>
  <c r="M407" i="2"/>
  <c r="P410" i="2"/>
  <c r="Q410" i="2" s="1"/>
  <c r="P421" i="2"/>
  <c r="Q421" i="2" s="1"/>
  <c r="R425" i="2"/>
  <c r="S425" i="2" s="1"/>
  <c r="T425" i="2" s="1"/>
  <c r="P425" i="2"/>
  <c r="Q425" i="2" s="1"/>
  <c r="P432" i="2"/>
  <c r="Q432" i="2" s="1"/>
  <c r="P441" i="2"/>
  <c r="Q441" i="2" s="1"/>
  <c r="R448" i="2"/>
  <c r="P448" i="2"/>
  <c r="Q448" i="2" s="1"/>
  <c r="P457" i="2"/>
  <c r="Q457" i="2" s="1"/>
  <c r="P464" i="2"/>
  <c r="Q464" i="2" s="1"/>
  <c r="R400" i="2"/>
  <c r="S400" i="2" s="1"/>
  <c r="T400" i="2" s="1"/>
  <c r="M401" i="2"/>
  <c r="M404" i="2"/>
  <c r="P413" i="2"/>
  <c r="R430" i="2"/>
  <c r="S430" i="2" s="1"/>
  <c r="T430" i="2" s="1"/>
  <c r="P430" i="2"/>
  <c r="Q430" i="2" s="1"/>
  <c r="P446" i="2"/>
  <c r="Q446" i="2" s="1"/>
  <c r="R462" i="2"/>
  <c r="S462" i="2" s="1"/>
  <c r="T462" i="2" s="1"/>
  <c r="P462" i="2"/>
  <c r="Q462" i="2" s="1"/>
  <c r="M371" i="2"/>
  <c r="M375" i="2"/>
  <c r="M379" i="2"/>
  <c r="M383" i="2"/>
  <c r="M387" i="2"/>
  <c r="M391" i="2"/>
  <c r="M393" i="2"/>
  <c r="P428" i="2"/>
  <c r="Q428" i="2" s="1"/>
  <c r="R437" i="2"/>
  <c r="P437" i="2"/>
  <c r="Q437" i="2" s="1"/>
  <c r="R444" i="2"/>
  <c r="S444" i="2" s="1"/>
  <c r="T444" i="2" s="1"/>
  <c r="P444" i="2"/>
  <c r="Q444" i="2" s="1"/>
  <c r="R453" i="2"/>
  <c r="P453" i="2"/>
  <c r="Q453" i="2" s="1"/>
  <c r="R460" i="2"/>
  <c r="S460" i="2" s="1"/>
  <c r="T460" i="2" s="1"/>
  <c r="P460" i="2"/>
  <c r="Q460" i="2" s="1"/>
  <c r="P469" i="2"/>
  <c r="Q469" i="2" s="1"/>
  <c r="M405" i="2"/>
  <c r="M408" i="2"/>
  <c r="R414" i="2"/>
  <c r="P426" i="2"/>
  <c r="Q426" i="2" s="1"/>
  <c r="R442" i="2"/>
  <c r="S442" i="2" s="1"/>
  <c r="T442" i="2" s="1"/>
  <c r="P442" i="2"/>
  <c r="Q442" i="2" s="1"/>
  <c r="P458" i="2"/>
  <c r="Q458" i="2" s="1"/>
  <c r="P392" i="2"/>
  <c r="S394" i="2"/>
  <c r="T394" i="2" s="1"/>
  <c r="P396" i="2"/>
  <c r="Q396" i="2" s="1"/>
  <c r="S398" i="2"/>
  <c r="T398" i="2" s="1"/>
  <c r="M399" i="2"/>
  <c r="R418" i="2"/>
  <c r="S418" i="2" s="1"/>
  <c r="T418" i="2" s="1"/>
  <c r="R420" i="2"/>
  <c r="P420" i="2"/>
  <c r="Q420" i="2" s="1"/>
  <c r="P424" i="2"/>
  <c r="Q424" i="2" s="1"/>
  <c r="P433" i="2"/>
  <c r="Q433" i="2" s="1"/>
  <c r="P440" i="2"/>
  <c r="Q440" i="2" s="1"/>
  <c r="R449" i="2"/>
  <c r="P449" i="2"/>
  <c r="Q449" i="2" s="1"/>
  <c r="R456" i="2"/>
  <c r="S456" i="2" s="1"/>
  <c r="T456" i="2" s="1"/>
  <c r="P456" i="2"/>
  <c r="Q456" i="2" s="1"/>
  <c r="R465" i="2"/>
  <c r="P465" i="2"/>
  <c r="Q465" i="2" s="1"/>
  <c r="P409" i="2"/>
  <c r="P417" i="2"/>
  <c r="P418" i="2"/>
  <c r="Q418" i="2" s="1"/>
  <c r="R438" i="2"/>
  <c r="P438" i="2"/>
  <c r="Q438" i="2" s="1"/>
  <c r="R454" i="2"/>
  <c r="P454" i="2"/>
  <c r="Q454" i="2" s="1"/>
  <c r="P470" i="2"/>
  <c r="Q470" i="2" s="1"/>
  <c r="P480" i="2"/>
  <c r="Q480" i="2" s="1"/>
  <c r="M483" i="2"/>
  <c r="R493" i="2"/>
  <c r="P493" i="2"/>
  <c r="Q493" i="2" s="1"/>
  <c r="P569" i="2"/>
  <c r="Q569" i="2" s="1"/>
  <c r="P474" i="2"/>
  <c r="M477" i="2"/>
  <c r="P490" i="2"/>
  <c r="P496" i="2"/>
  <c r="Q496" i="2" s="1"/>
  <c r="R502" i="2"/>
  <c r="R506" i="2"/>
  <c r="R518" i="2"/>
  <c r="R522" i="2"/>
  <c r="R534" i="2"/>
  <c r="R538" i="2"/>
  <c r="P484" i="2"/>
  <c r="M487" i="2"/>
  <c r="N487" i="2" s="1"/>
  <c r="O487" i="2" s="1"/>
  <c r="M411" i="2"/>
  <c r="M415" i="2"/>
  <c r="M419" i="2"/>
  <c r="N419" i="2" s="1"/>
  <c r="O419" i="2" s="1"/>
  <c r="M423" i="2"/>
  <c r="N423" i="2" s="1"/>
  <c r="O423" i="2" s="1"/>
  <c r="M427" i="2"/>
  <c r="M431" i="2"/>
  <c r="M435" i="2"/>
  <c r="N435" i="2" s="1"/>
  <c r="O435" i="2" s="1"/>
  <c r="M439" i="2"/>
  <c r="N439" i="2" s="1"/>
  <c r="O439" i="2" s="1"/>
  <c r="M443" i="2"/>
  <c r="M447" i="2"/>
  <c r="M451" i="2"/>
  <c r="N451" i="2" s="1"/>
  <c r="O451" i="2" s="1"/>
  <c r="M455" i="2"/>
  <c r="N455" i="2" s="1"/>
  <c r="O455" i="2" s="1"/>
  <c r="M459" i="2"/>
  <c r="M463" i="2"/>
  <c r="M467" i="2"/>
  <c r="N467" i="2" s="1"/>
  <c r="O467" i="2" s="1"/>
  <c r="M471" i="2"/>
  <c r="N471" i="2" s="1"/>
  <c r="O471" i="2" s="1"/>
  <c r="R472" i="2"/>
  <c r="P478" i="2"/>
  <c r="R480" i="2"/>
  <c r="S480" i="2" s="1"/>
  <c r="T480" i="2" s="1"/>
  <c r="M481" i="2"/>
  <c r="R494" i="2"/>
  <c r="P494" i="2"/>
  <c r="Q494" i="2" s="1"/>
  <c r="M475" i="2"/>
  <c r="P488" i="2"/>
  <c r="Q488" i="2" s="1"/>
  <c r="Q422" i="2"/>
  <c r="S422" i="2" s="1"/>
  <c r="T422" i="2" s="1"/>
  <c r="P482" i="2"/>
  <c r="Q482" i="2" s="1"/>
  <c r="M485" i="2"/>
  <c r="R492" i="2"/>
  <c r="P492" i="2"/>
  <c r="Q492" i="2" s="1"/>
  <c r="R497" i="2"/>
  <c r="P497" i="2"/>
  <c r="Q497" i="2" s="1"/>
  <c r="P501" i="2"/>
  <c r="Q501" i="2" s="1"/>
  <c r="P505" i="2"/>
  <c r="Q505" i="2" s="1"/>
  <c r="R509" i="2"/>
  <c r="P509" i="2"/>
  <c r="Q509" i="2" s="1"/>
  <c r="R513" i="2"/>
  <c r="P513" i="2"/>
  <c r="Q513" i="2" s="1"/>
  <c r="R517" i="2"/>
  <c r="S517" i="2" s="1"/>
  <c r="T517" i="2" s="1"/>
  <c r="P517" i="2"/>
  <c r="Q517" i="2" s="1"/>
  <c r="R521" i="2"/>
  <c r="P521" i="2"/>
  <c r="Q521" i="2" s="1"/>
  <c r="P525" i="2"/>
  <c r="Q525" i="2" s="1"/>
  <c r="R529" i="2"/>
  <c r="P529" i="2"/>
  <c r="Q529" i="2" s="1"/>
  <c r="P533" i="2"/>
  <c r="Q533" i="2" s="1"/>
  <c r="P537" i="2"/>
  <c r="Q537" i="2" s="1"/>
  <c r="M473" i="2"/>
  <c r="P476" i="2"/>
  <c r="M479" i="2"/>
  <c r="P561" i="2"/>
  <c r="Q561" i="2" s="1"/>
  <c r="P486" i="2"/>
  <c r="R488" i="2"/>
  <c r="M489" i="2"/>
  <c r="P500" i="2"/>
  <c r="P504" i="2"/>
  <c r="P508" i="2"/>
  <c r="P512" i="2"/>
  <c r="P516" i="2"/>
  <c r="P520" i="2"/>
  <c r="P524" i="2"/>
  <c r="P528" i="2"/>
  <c r="P532" i="2"/>
  <c r="P536" i="2"/>
  <c r="M542" i="2"/>
  <c r="M546" i="2"/>
  <c r="M550" i="2"/>
  <c r="M554" i="2"/>
  <c r="N554" i="2" s="1"/>
  <c r="O554" i="2" s="1"/>
  <c r="S579" i="2"/>
  <c r="T579" i="2" s="1"/>
  <c r="R557" i="2"/>
  <c r="S557" i="2" s="1"/>
  <c r="T557" i="2" s="1"/>
  <c r="P557" i="2"/>
  <c r="Q557" i="2" s="1"/>
  <c r="M570" i="2"/>
  <c r="R585" i="2"/>
  <c r="P585" i="2"/>
  <c r="Q585" i="2" s="1"/>
  <c r="P589" i="2"/>
  <c r="R593" i="2"/>
  <c r="P593" i="2"/>
  <c r="Q593" i="2" s="1"/>
  <c r="P597" i="2"/>
  <c r="Q597" i="2" s="1"/>
  <c r="P601" i="2"/>
  <c r="Q601" i="2" s="1"/>
  <c r="R606" i="2"/>
  <c r="M543" i="2"/>
  <c r="M547" i="2"/>
  <c r="M551" i="2"/>
  <c r="M555" i="2"/>
  <c r="S563" i="2"/>
  <c r="T563" i="2" s="1"/>
  <c r="P567" i="2"/>
  <c r="Q567" i="2" s="1"/>
  <c r="M577" i="2"/>
  <c r="M491" i="2"/>
  <c r="M495" i="2"/>
  <c r="M499" i="2"/>
  <c r="M503" i="2"/>
  <c r="N503" i="2" s="1"/>
  <c r="O503" i="2" s="1"/>
  <c r="M507" i="2"/>
  <c r="M511" i="2"/>
  <c r="M515" i="2"/>
  <c r="M519" i="2"/>
  <c r="N519" i="2" s="1"/>
  <c r="O519" i="2" s="1"/>
  <c r="M523" i="2"/>
  <c r="M527" i="2"/>
  <c r="M531" i="2"/>
  <c r="M535" i="2"/>
  <c r="N535" i="2" s="1"/>
  <c r="O535" i="2" s="1"/>
  <c r="M558" i="2"/>
  <c r="N558" i="2" s="1"/>
  <c r="O558" i="2" s="1"/>
  <c r="S575" i="2"/>
  <c r="T575" i="2" s="1"/>
  <c r="P498" i="2"/>
  <c r="Q498" i="2" s="1"/>
  <c r="P502" i="2"/>
  <c r="Q502" i="2" s="1"/>
  <c r="P506" i="2"/>
  <c r="Q506" i="2" s="1"/>
  <c r="P510" i="2"/>
  <c r="Q510" i="2" s="1"/>
  <c r="P514" i="2"/>
  <c r="Q514" i="2" s="1"/>
  <c r="P518" i="2"/>
  <c r="Q518" i="2" s="1"/>
  <c r="P522" i="2"/>
  <c r="Q522" i="2" s="1"/>
  <c r="P526" i="2"/>
  <c r="Q526" i="2" s="1"/>
  <c r="P530" i="2"/>
  <c r="Q530" i="2" s="1"/>
  <c r="P534" i="2"/>
  <c r="Q534" i="2" s="1"/>
  <c r="P538" i="2"/>
  <c r="Q538" i="2" s="1"/>
  <c r="P539" i="2"/>
  <c r="Q539" i="2" s="1"/>
  <c r="M544" i="2"/>
  <c r="M548" i="2"/>
  <c r="N548" i="2" s="1"/>
  <c r="O548" i="2" s="1"/>
  <c r="M552" i="2"/>
  <c r="M556" i="2"/>
  <c r="P571" i="2"/>
  <c r="Q575" i="2"/>
  <c r="P578" i="2"/>
  <c r="R607" i="2"/>
  <c r="P607" i="2"/>
  <c r="Q607" i="2" s="1"/>
  <c r="M562" i="2"/>
  <c r="P565" i="2"/>
  <c r="Q565" i="2" s="1"/>
  <c r="P573" i="2"/>
  <c r="Q573" i="2" s="1"/>
  <c r="R582" i="2"/>
  <c r="P582" i="2"/>
  <c r="Q582" i="2" s="1"/>
  <c r="P586" i="2"/>
  <c r="Q586" i="2" s="1"/>
  <c r="P590" i="2"/>
  <c r="Q590" i="2" s="1"/>
  <c r="R594" i="2"/>
  <c r="P594" i="2"/>
  <c r="Q594" i="2" s="1"/>
  <c r="P598" i="2"/>
  <c r="R602" i="2"/>
  <c r="P602" i="2"/>
  <c r="Q602" i="2" s="1"/>
  <c r="M541" i="2"/>
  <c r="M545" i="2"/>
  <c r="M549" i="2"/>
  <c r="M553" i="2"/>
  <c r="P559" i="2"/>
  <c r="Q559" i="2" s="1"/>
  <c r="M581" i="2"/>
  <c r="N581" i="2" s="1"/>
  <c r="O581" i="2" s="1"/>
  <c r="M566" i="2"/>
  <c r="P574" i="2"/>
  <c r="R614" i="2"/>
  <c r="M621" i="2"/>
  <c r="P626" i="2"/>
  <c r="R635" i="2"/>
  <c r="R651" i="2"/>
  <c r="R667" i="2"/>
  <c r="P676" i="2"/>
  <c r="Q676" i="2" s="1"/>
  <c r="M619" i="2"/>
  <c r="P622" i="2"/>
  <c r="P634" i="2"/>
  <c r="Q634" i="2" s="1"/>
  <c r="M637" i="2"/>
  <c r="P650" i="2"/>
  <c r="Q650" i="2" s="1"/>
  <c r="M653" i="2"/>
  <c r="P666" i="2"/>
  <c r="Q666" i="2" s="1"/>
  <c r="R624" i="2"/>
  <c r="M625" i="2"/>
  <c r="M631" i="2"/>
  <c r="R666" i="2"/>
  <c r="M560" i="2"/>
  <c r="N560" i="2" s="1"/>
  <c r="O560" i="2" s="1"/>
  <c r="M564" i="2"/>
  <c r="M568" i="2"/>
  <c r="N568" i="2" s="1"/>
  <c r="O568" i="2" s="1"/>
  <c r="M572" i="2"/>
  <c r="M576" i="2"/>
  <c r="M580" i="2"/>
  <c r="M584" i="2"/>
  <c r="M588" i="2"/>
  <c r="M592" i="2"/>
  <c r="M596" i="2"/>
  <c r="M600" i="2"/>
  <c r="P610" i="2"/>
  <c r="P612" i="2"/>
  <c r="M623" i="2"/>
  <c r="N623" i="2" s="1"/>
  <c r="O623" i="2" s="1"/>
  <c r="P630" i="2"/>
  <c r="M633" i="2"/>
  <c r="P646" i="2"/>
  <c r="P647" i="2"/>
  <c r="Q647" i="2" s="1"/>
  <c r="M649" i="2"/>
  <c r="N649" i="2" s="1"/>
  <c r="O649" i="2" s="1"/>
  <c r="P662" i="2"/>
  <c r="P663" i="2"/>
  <c r="Q663" i="2" s="1"/>
  <c r="M665" i="2"/>
  <c r="N665" i="2" s="1"/>
  <c r="O665" i="2" s="1"/>
  <c r="R605" i="2"/>
  <c r="M613" i="2"/>
  <c r="R643" i="2"/>
  <c r="R659" i="2"/>
  <c r="Q583" i="2"/>
  <c r="S583" i="2" s="1"/>
  <c r="T583" i="2" s="1"/>
  <c r="R604" i="2"/>
  <c r="P606" i="2"/>
  <c r="Q606" i="2" s="1"/>
  <c r="M609" i="2"/>
  <c r="M611" i="2"/>
  <c r="P614" i="2"/>
  <c r="Q614" i="2" s="1"/>
  <c r="P642" i="2"/>
  <c r="Q642" i="2" s="1"/>
  <c r="M645" i="2"/>
  <c r="P658" i="2"/>
  <c r="Q658" i="2" s="1"/>
  <c r="M661" i="2"/>
  <c r="P605" i="2"/>
  <c r="Q605" i="2" s="1"/>
  <c r="R608" i="2"/>
  <c r="S608" i="2" s="1"/>
  <c r="T608" i="2" s="1"/>
  <c r="R616" i="2"/>
  <c r="M617" i="2"/>
  <c r="M629" i="2"/>
  <c r="R639" i="2"/>
  <c r="R642" i="2"/>
  <c r="R655" i="2"/>
  <c r="R658" i="2"/>
  <c r="M672" i="2"/>
  <c r="M615" i="2"/>
  <c r="P618" i="2"/>
  <c r="P620" i="2"/>
  <c r="Q620" i="2" s="1"/>
  <c r="M627" i="2"/>
  <c r="N627" i="2" s="1"/>
  <c r="O627" i="2" s="1"/>
  <c r="P628" i="2"/>
  <c r="P638" i="2"/>
  <c r="P639" i="2"/>
  <c r="Q639" i="2" s="1"/>
  <c r="M641" i="2"/>
  <c r="P654" i="2"/>
  <c r="P655" i="2"/>
  <c r="Q655" i="2" s="1"/>
  <c r="M657" i="2"/>
  <c r="N657" i="2" s="1"/>
  <c r="O657" i="2" s="1"/>
  <c r="P742" i="2"/>
  <c r="Q742" i="2" s="1"/>
  <c r="R742" i="2"/>
  <c r="P806" i="2"/>
  <c r="P810" i="2"/>
  <c r="Q810" i="2" s="1"/>
  <c r="R810" i="2"/>
  <c r="P814" i="2"/>
  <c r="Q814" i="2" s="1"/>
  <c r="R814" i="2"/>
  <c r="P668" i="2"/>
  <c r="Q668" i="2" s="1"/>
  <c r="P669" i="2"/>
  <c r="P679" i="2"/>
  <c r="Q679" i="2" s="1"/>
  <c r="R683" i="2"/>
  <c r="P683" i="2"/>
  <c r="Q683" i="2" s="1"/>
  <c r="R748" i="2"/>
  <c r="S748" i="2" s="1"/>
  <c r="T748" i="2" s="1"/>
  <c r="P632" i="2"/>
  <c r="P636" i="2"/>
  <c r="P640" i="2"/>
  <c r="P644" i="2"/>
  <c r="P648" i="2"/>
  <c r="P652" i="2"/>
  <c r="P656" i="2"/>
  <c r="P660" i="2"/>
  <c r="P664" i="2"/>
  <c r="P682" i="2"/>
  <c r="Q682" i="2" s="1"/>
  <c r="M740" i="2"/>
  <c r="M746" i="2"/>
  <c r="P673" i="2"/>
  <c r="P677" i="2"/>
  <c r="Q677" i="2" s="1"/>
  <c r="R691" i="2"/>
  <c r="P691" i="2"/>
  <c r="Q691" i="2" s="1"/>
  <c r="R694" i="2"/>
  <c r="P754" i="2"/>
  <c r="Q754" i="2" s="1"/>
  <c r="R680" i="2"/>
  <c r="P680" i="2"/>
  <c r="Q680" i="2" s="1"/>
  <c r="R695" i="2"/>
  <c r="P695" i="2"/>
  <c r="Q695" i="2" s="1"/>
  <c r="R698" i="2"/>
  <c r="R699" i="2"/>
  <c r="P699" i="2"/>
  <c r="Q699" i="2" s="1"/>
  <c r="P703" i="2"/>
  <c r="Q703" i="2" s="1"/>
  <c r="R704" i="2"/>
  <c r="R706" i="2"/>
  <c r="P707" i="2"/>
  <c r="Q707" i="2" s="1"/>
  <c r="P711" i="2"/>
  <c r="Q711" i="2" s="1"/>
  <c r="P715" i="2"/>
  <c r="Q715" i="2" s="1"/>
  <c r="R719" i="2"/>
  <c r="P719" i="2"/>
  <c r="Q719" i="2" s="1"/>
  <c r="R720" i="2"/>
  <c r="R723" i="2"/>
  <c r="P723" i="2"/>
  <c r="Q723" i="2" s="1"/>
  <c r="R724" i="2"/>
  <c r="R727" i="2"/>
  <c r="P727" i="2"/>
  <c r="Q727" i="2" s="1"/>
  <c r="R730" i="2"/>
  <c r="R731" i="2"/>
  <c r="P731" i="2"/>
  <c r="Q731" i="2" s="1"/>
  <c r="P735" i="2"/>
  <c r="Q735" i="2" s="1"/>
  <c r="R736" i="2"/>
  <c r="R738" i="2"/>
  <c r="P739" i="2"/>
  <c r="Q739" i="2" s="1"/>
  <c r="R675" i="2"/>
  <c r="P675" i="2"/>
  <c r="Q675" i="2" s="1"/>
  <c r="R688" i="2"/>
  <c r="P670" i="2"/>
  <c r="Q670" i="2" s="1"/>
  <c r="P671" i="2"/>
  <c r="M674" i="2"/>
  <c r="P678" i="2"/>
  <c r="Q678" i="2" s="1"/>
  <c r="P687" i="2"/>
  <c r="Q687" i="2" s="1"/>
  <c r="Q744" i="2"/>
  <c r="S744" i="2" s="1"/>
  <c r="T744" i="2" s="1"/>
  <c r="P759" i="2"/>
  <c r="Q759" i="2" s="1"/>
  <c r="R668" i="2"/>
  <c r="P681" i="2"/>
  <c r="Q681" i="2" s="1"/>
  <c r="P685" i="2"/>
  <c r="Q685" i="2" s="1"/>
  <c r="R686" i="2"/>
  <c r="P686" i="2"/>
  <c r="Q686" i="2" s="1"/>
  <c r="R690" i="2"/>
  <c r="P690" i="2"/>
  <c r="Q690" i="2" s="1"/>
  <c r="M749" i="2"/>
  <c r="R689" i="2"/>
  <c r="R693" i="2"/>
  <c r="P694" i="2"/>
  <c r="Q694" i="2" s="1"/>
  <c r="P698" i="2"/>
  <c r="Q698" i="2" s="1"/>
  <c r="P702" i="2"/>
  <c r="Q702" i="2" s="1"/>
  <c r="P706" i="2"/>
  <c r="Q706" i="2" s="1"/>
  <c r="P710" i="2"/>
  <c r="Q710" i="2" s="1"/>
  <c r="P714" i="2"/>
  <c r="Q714" i="2" s="1"/>
  <c r="P718" i="2"/>
  <c r="Q718" i="2" s="1"/>
  <c r="R721" i="2"/>
  <c r="P722" i="2"/>
  <c r="Q722" i="2" s="1"/>
  <c r="R725" i="2"/>
  <c r="P726" i="2"/>
  <c r="Q726" i="2" s="1"/>
  <c r="P730" i="2"/>
  <c r="Q730" i="2" s="1"/>
  <c r="P734" i="2"/>
  <c r="Q734" i="2" s="1"/>
  <c r="P738" i="2"/>
  <c r="Q738" i="2" s="1"/>
  <c r="P741" i="2"/>
  <c r="Q741" i="2" s="1"/>
  <c r="R753" i="2"/>
  <c r="R755" i="2"/>
  <c r="R764" i="2"/>
  <c r="R800" i="2"/>
  <c r="R822" i="2"/>
  <c r="P822" i="2"/>
  <c r="Q822" i="2" s="1"/>
  <c r="P750" i="2"/>
  <c r="R757" i="2"/>
  <c r="R818" i="2"/>
  <c r="P818" i="2"/>
  <c r="Q818" i="2" s="1"/>
  <c r="R820" i="2"/>
  <c r="P820" i="2"/>
  <c r="Q820" i="2" s="1"/>
  <c r="M743" i="2"/>
  <c r="P762" i="2"/>
  <c r="Q762" i="2" s="1"/>
  <c r="P758" i="2"/>
  <c r="Q758" i="2" s="1"/>
  <c r="R763" i="2"/>
  <c r="P763" i="2"/>
  <c r="Q763" i="2" s="1"/>
  <c r="R769" i="2"/>
  <c r="S769" i="2" s="1"/>
  <c r="T769" i="2" s="1"/>
  <c r="P769" i="2"/>
  <c r="Q769" i="2" s="1"/>
  <c r="R771" i="2"/>
  <c r="S771" i="2" s="1"/>
  <c r="T771" i="2" s="1"/>
  <c r="P773" i="2"/>
  <c r="Q773" i="2" s="1"/>
  <c r="R777" i="2"/>
  <c r="P777" i="2"/>
  <c r="Q777" i="2" s="1"/>
  <c r="R779" i="2"/>
  <c r="P781" i="2"/>
  <c r="Q781" i="2" s="1"/>
  <c r="R785" i="2"/>
  <c r="S785" i="2" s="1"/>
  <c r="T785" i="2" s="1"/>
  <c r="P785" i="2"/>
  <c r="Q785" i="2" s="1"/>
  <c r="R787" i="2"/>
  <c r="S787" i="2" s="1"/>
  <c r="T787" i="2" s="1"/>
  <c r="P789" i="2"/>
  <c r="Q789" i="2" s="1"/>
  <c r="R793" i="2"/>
  <c r="P793" i="2"/>
  <c r="Q793" i="2" s="1"/>
  <c r="R795" i="2"/>
  <c r="P797" i="2"/>
  <c r="Q797" i="2" s="1"/>
  <c r="R801" i="2"/>
  <c r="S801" i="2" s="1"/>
  <c r="T801" i="2" s="1"/>
  <c r="P801" i="2"/>
  <c r="Q801" i="2" s="1"/>
  <c r="R803" i="2"/>
  <c r="S803" i="2" s="1"/>
  <c r="T803" i="2" s="1"/>
  <c r="P807" i="2"/>
  <c r="Q807" i="2" s="1"/>
  <c r="P811" i="2"/>
  <c r="Q811" i="2" s="1"/>
  <c r="R815" i="2"/>
  <c r="P815" i="2"/>
  <c r="Q815" i="2" s="1"/>
  <c r="P684" i="2"/>
  <c r="P688" i="2"/>
  <c r="Q688" i="2" s="1"/>
  <c r="P692" i="2"/>
  <c r="Q692" i="2" s="1"/>
  <c r="P696" i="2"/>
  <c r="Q696" i="2" s="1"/>
  <c r="P700" i="2"/>
  <c r="Q700" i="2" s="1"/>
  <c r="P704" i="2"/>
  <c r="Q704" i="2" s="1"/>
  <c r="P708" i="2"/>
  <c r="Q708" i="2" s="1"/>
  <c r="P712" i="2"/>
  <c r="Q712" i="2" s="1"/>
  <c r="P716" i="2"/>
  <c r="Q716" i="2" s="1"/>
  <c r="P720" i="2"/>
  <c r="Q720" i="2" s="1"/>
  <c r="P724" i="2"/>
  <c r="Q724" i="2" s="1"/>
  <c r="P728" i="2"/>
  <c r="Q728" i="2" s="1"/>
  <c r="P732" i="2"/>
  <c r="Q732" i="2" s="1"/>
  <c r="P736" i="2"/>
  <c r="Q736" i="2" s="1"/>
  <c r="M751" i="2"/>
  <c r="R760" i="2"/>
  <c r="R761" i="2"/>
  <c r="R741" i="2"/>
  <c r="P747" i="2"/>
  <c r="P766" i="2"/>
  <c r="Q766" i="2" s="1"/>
  <c r="R823" i="2"/>
  <c r="P689" i="2"/>
  <c r="Q689" i="2" s="1"/>
  <c r="P693" i="2"/>
  <c r="Q693" i="2" s="1"/>
  <c r="P697" i="2"/>
  <c r="Q697" i="2" s="1"/>
  <c r="P701" i="2"/>
  <c r="Q701" i="2" s="1"/>
  <c r="P705" i="2"/>
  <c r="Q705" i="2" s="1"/>
  <c r="P709" i="2"/>
  <c r="Q709" i="2" s="1"/>
  <c r="P713" i="2"/>
  <c r="Q713" i="2" s="1"/>
  <c r="P717" i="2"/>
  <c r="Q717" i="2" s="1"/>
  <c r="P721" i="2"/>
  <c r="Q721" i="2" s="1"/>
  <c r="P725" i="2"/>
  <c r="Q725" i="2" s="1"/>
  <c r="P729" i="2"/>
  <c r="Q729" i="2" s="1"/>
  <c r="P733" i="2"/>
  <c r="Q733" i="2" s="1"/>
  <c r="P737" i="2"/>
  <c r="Q737" i="2" s="1"/>
  <c r="R745" i="2"/>
  <c r="P765" i="2"/>
  <c r="Q765" i="2" s="1"/>
  <c r="P767" i="2"/>
  <c r="Q767" i="2" s="1"/>
  <c r="P770" i="2"/>
  <c r="Q770" i="2" s="1"/>
  <c r="P774" i="2"/>
  <c r="Q774" i="2" s="1"/>
  <c r="P778" i="2"/>
  <c r="Q778" i="2" s="1"/>
  <c r="R778" i="2"/>
  <c r="P782" i="2"/>
  <c r="Q782" i="2" s="1"/>
  <c r="R782" i="2"/>
  <c r="P786" i="2"/>
  <c r="Q786" i="2" s="1"/>
  <c r="R786" i="2"/>
  <c r="P790" i="2"/>
  <c r="Q790" i="2" s="1"/>
  <c r="P794" i="2"/>
  <c r="Q794" i="2" s="1"/>
  <c r="P798" i="2"/>
  <c r="Q798" i="2" s="1"/>
  <c r="P802" i="2"/>
  <c r="Q802" i="2" s="1"/>
  <c r="P771" i="2"/>
  <c r="Q771" i="2" s="1"/>
  <c r="P775" i="2"/>
  <c r="Q775" i="2" s="1"/>
  <c r="P779" i="2"/>
  <c r="Q779" i="2" s="1"/>
  <c r="P783" i="2"/>
  <c r="Q783" i="2" s="1"/>
  <c r="P787" i="2"/>
  <c r="Q787" i="2" s="1"/>
  <c r="P791" i="2"/>
  <c r="Q791" i="2" s="1"/>
  <c r="P795" i="2"/>
  <c r="Q795" i="2" s="1"/>
  <c r="P799" i="2"/>
  <c r="Q799" i="2" s="1"/>
  <c r="P803" i="2"/>
  <c r="Q803" i="2" s="1"/>
  <c r="P821" i="2"/>
  <c r="R843" i="2"/>
  <c r="S843" i="2" s="1"/>
  <c r="T843" i="2" s="1"/>
  <c r="R847" i="2"/>
  <c r="Q851" i="2"/>
  <c r="R851" i="2"/>
  <c r="Q855" i="2"/>
  <c r="R855" i="2"/>
  <c r="Q859" i="2"/>
  <c r="R859" i="2"/>
  <c r="M805" i="2"/>
  <c r="M809" i="2"/>
  <c r="M813" i="2"/>
  <c r="P825" i="2"/>
  <c r="P827" i="2"/>
  <c r="Q827" i="2" s="1"/>
  <c r="P764" i="2"/>
  <c r="Q764" i="2" s="1"/>
  <c r="P768" i="2"/>
  <c r="Q768" i="2" s="1"/>
  <c r="P772" i="2"/>
  <c r="Q772" i="2" s="1"/>
  <c r="P776" i="2"/>
  <c r="P780" i="2"/>
  <c r="P784" i="2"/>
  <c r="P788" i="2"/>
  <c r="Q788" i="2" s="1"/>
  <c r="P792" i="2"/>
  <c r="P796" i="2"/>
  <c r="Q796" i="2" s="1"/>
  <c r="P800" i="2"/>
  <c r="Q800" i="2" s="1"/>
  <c r="P804" i="2"/>
  <c r="P808" i="2"/>
  <c r="P812" i="2"/>
  <c r="R826" i="2"/>
  <c r="P819" i="2"/>
  <c r="M828" i="2"/>
  <c r="R838" i="2"/>
  <c r="P838" i="2"/>
  <c r="Q838" i="2" s="1"/>
  <c r="P842" i="2"/>
  <c r="Q842" i="2" s="1"/>
  <c r="R846" i="2"/>
  <c r="P846" i="2"/>
  <c r="Q846" i="2" s="1"/>
  <c r="P823" i="2"/>
  <c r="Q823" i="2" s="1"/>
  <c r="R824" i="2"/>
  <c r="R834" i="2"/>
  <c r="P834" i="2"/>
  <c r="Q834" i="2" s="1"/>
  <c r="P835" i="2"/>
  <c r="Q835" i="2" s="1"/>
  <c r="P816" i="2"/>
  <c r="Q816" i="2" s="1"/>
  <c r="P817" i="2"/>
  <c r="P830" i="2"/>
  <c r="Q830" i="2" s="1"/>
  <c r="P831" i="2"/>
  <c r="Q831" i="2" s="1"/>
  <c r="P867" i="2"/>
  <c r="Q867" i="2" s="1"/>
  <c r="M879" i="2"/>
  <c r="R889" i="2"/>
  <c r="P890" i="2"/>
  <c r="Q890" i="2" s="1"/>
  <c r="R902" i="2"/>
  <c r="S902" i="2" s="1"/>
  <c r="T902" i="2" s="1"/>
  <c r="P902" i="2"/>
  <c r="Q902" i="2" s="1"/>
  <c r="R919" i="2"/>
  <c r="P919" i="2"/>
  <c r="Q919" i="2" s="1"/>
  <c r="R921" i="2"/>
  <c r="M864" i="2"/>
  <c r="M866" i="2"/>
  <c r="R867" i="2"/>
  <c r="R878" i="2"/>
  <c r="P878" i="2"/>
  <c r="Q878" i="2" s="1"/>
  <c r="P889" i="2"/>
  <c r="Q889" i="2" s="1"/>
  <c r="M832" i="2"/>
  <c r="M836" i="2"/>
  <c r="M840" i="2"/>
  <c r="M844" i="2"/>
  <c r="M848" i="2"/>
  <c r="P853" i="2"/>
  <c r="Q853" i="2" s="1"/>
  <c r="M854" i="2"/>
  <c r="P857" i="2"/>
  <c r="Q857" i="2" s="1"/>
  <c r="M858" i="2"/>
  <c r="P861" i="2"/>
  <c r="Q861" i="2" s="1"/>
  <c r="M862" i="2"/>
  <c r="N862" i="2" s="1"/>
  <c r="O862" i="2" s="1"/>
  <c r="P877" i="2"/>
  <c r="Q877" i="2" s="1"/>
  <c r="M887" i="2"/>
  <c r="P839" i="2"/>
  <c r="Q839" i="2" s="1"/>
  <c r="P843" i="2"/>
  <c r="Q843" i="2" s="1"/>
  <c r="P847" i="2"/>
  <c r="Q847" i="2" s="1"/>
  <c r="P865" i="2"/>
  <c r="Q865" i="2" s="1"/>
  <c r="M871" i="2"/>
  <c r="M875" i="2"/>
  <c r="R885" i="2"/>
  <c r="P886" i="2"/>
  <c r="Q886" i="2" s="1"/>
  <c r="R894" i="2"/>
  <c r="P894" i="2"/>
  <c r="Q894" i="2" s="1"/>
  <c r="Q895" i="2"/>
  <c r="S895" i="2" s="1"/>
  <c r="T895" i="2" s="1"/>
  <c r="R901" i="2"/>
  <c r="P901" i="2"/>
  <c r="Q901" i="2" s="1"/>
  <c r="P904" i="2"/>
  <c r="Q904" i="2" s="1"/>
  <c r="R853" i="2"/>
  <c r="R857" i="2"/>
  <c r="M870" i="2"/>
  <c r="M874" i="2"/>
  <c r="M893" i="2"/>
  <c r="M883" i="2"/>
  <c r="N883" i="2" s="1"/>
  <c r="O883" i="2" s="1"/>
  <c r="S899" i="2"/>
  <c r="T899" i="2" s="1"/>
  <c r="M850" i="2"/>
  <c r="M852" i="2"/>
  <c r="M856" i="2"/>
  <c r="M860" i="2"/>
  <c r="P869" i="2"/>
  <c r="Q869" i="2" s="1"/>
  <c r="R882" i="2"/>
  <c r="P882" i="2"/>
  <c r="Q882" i="2" s="1"/>
  <c r="R898" i="2"/>
  <c r="P898" i="2"/>
  <c r="Q898" i="2" s="1"/>
  <c r="P829" i="2"/>
  <c r="P833" i="2"/>
  <c r="P837" i="2"/>
  <c r="P841" i="2"/>
  <c r="P845" i="2"/>
  <c r="P849" i="2"/>
  <c r="M863" i="2"/>
  <c r="R873" i="2"/>
  <c r="P881" i="2"/>
  <c r="Q881" i="2" s="1"/>
  <c r="M891" i="2"/>
  <c r="M897" i="2"/>
  <c r="R911" i="2"/>
  <c r="P911" i="2"/>
  <c r="Q911" i="2" s="1"/>
  <c r="P912" i="2"/>
  <c r="Q912" i="2" s="1"/>
  <c r="P923" i="2"/>
  <c r="Q923" i="2" s="1"/>
  <c r="M892" i="2"/>
  <c r="M896" i="2"/>
  <c r="M900" i="2"/>
  <c r="M908" i="2"/>
  <c r="R916" i="2"/>
  <c r="P916" i="2"/>
  <c r="Q916" i="2" s="1"/>
  <c r="R927" i="2"/>
  <c r="P927" i="2"/>
  <c r="Q927" i="2" s="1"/>
  <c r="R929" i="2"/>
  <c r="M868" i="2"/>
  <c r="M872" i="2"/>
  <c r="M876" i="2"/>
  <c r="M880" i="2"/>
  <c r="M884" i="2"/>
  <c r="M888" i="2"/>
  <c r="R920" i="2"/>
  <c r="S920" i="2" s="1"/>
  <c r="T920" i="2" s="1"/>
  <c r="P920" i="2"/>
  <c r="Q920" i="2" s="1"/>
  <c r="R931" i="2"/>
  <c r="P931" i="2"/>
  <c r="Q931" i="2" s="1"/>
  <c r="R933" i="2"/>
  <c r="P914" i="2"/>
  <c r="Q914" i="2" s="1"/>
  <c r="S918" i="2"/>
  <c r="T918" i="2" s="1"/>
  <c r="R924" i="2"/>
  <c r="P924" i="2"/>
  <c r="Q924" i="2" s="1"/>
  <c r="R935" i="2"/>
  <c r="P935" i="2"/>
  <c r="Q935" i="2" s="1"/>
  <c r="R903" i="2"/>
  <c r="P903" i="2"/>
  <c r="Q903" i="2" s="1"/>
  <c r="R905" i="2"/>
  <c r="R913" i="2"/>
  <c r="P913" i="2"/>
  <c r="Q913" i="2" s="1"/>
  <c r="S922" i="2"/>
  <c r="T922" i="2" s="1"/>
  <c r="P928" i="2"/>
  <c r="Q928" i="2" s="1"/>
  <c r="R942" i="2"/>
  <c r="Q942" i="2"/>
  <c r="R932" i="2"/>
  <c r="P932" i="2"/>
  <c r="Q932" i="2" s="1"/>
  <c r="P906" i="2"/>
  <c r="Q906" i="2" s="1"/>
  <c r="R907" i="2"/>
  <c r="P907" i="2"/>
  <c r="Q907" i="2" s="1"/>
  <c r="R910" i="2"/>
  <c r="P915" i="2"/>
  <c r="Q915" i="2" s="1"/>
  <c r="R917" i="2"/>
  <c r="S930" i="2"/>
  <c r="T930" i="2" s="1"/>
  <c r="P939" i="2"/>
  <c r="Q939" i="2" s="1"/>
  <c r="R943" i="2"/>
  <c r="S943" i="2" s="1"/>
  <c r="T943" i="2" s="1"/>
  <c r="P949" i="2"/>
  <c r="P966" i="2"/>
  <c r="Q966" i="2" s="1"/>
  <c r="P957" i="2"/>
  <c r="Q957" i="2" s="1"/>
  <c r="P936" i="2"/>
  <c r="Q936" i="2" s="1"/>
  <c r="P940" i="2"/>
  <c r="Q940" i="2" s="1"/>
  <c r="M944" i="2"/>
  <c r="M953" i="2"/>
  <c r="P962" i="2"/>
  <c r="Q962" i="2" s="1"/>
  <c r="R946" i="2"/>
  <c r="P948" i="2"/>
  <c r="M967" i="2"/>
  <c r="P970" i="2"/>
  <c r="Q970" i="2" s="1"/>
  <c r="R980" i="2"/>
  <c r="S980" i="2" s="1"/>
  <c r="T980" i="2" s="1"/>
  <c r="P980" i="2"/>
  <c r="Q980" i="2" s="1"/>
  <c r="P917" i="2"/>
  <c r="Q917" i="2" s="1"/>
  <c r="P921" i="2"/>
  <c r="Q921" i="2" s="1"/>
  <c r="P925" i="2"/>
  <c r="Q925" i="2" s="1"/>
  <c r="P929" i="2"/>
  <c r="Q929" i="2" s="1"/>
  <c r="P933" i="2"/>
  <c r="Q933" i="2" s="1"/>
  <c r="P937" i="2"/>
  <c r="Q937" i="2" s="1"/>
  <c r="P941" i="2"/>
  <c r="Q941" i="2" s="1"/>
  <c r="P947" i="2"/>
  <c r="Q947" i="2" s="1"/>
  <c r="P958" i="2"/>
  <c r="Q958" i="2" s="1"/>
  <c r="M945" i="2"/>
  <c r="P952" i="2"/>
  <c r="P954" i="2"/>
  <c r="R961" i="2"/>
  <c r="M963" i="2"/>
  <c r="P965" i="2"/>
  <c r="Q965" i="2" s="1"/>
  <c r="R976" i="2"/>
  <c r="P976" i="2"/>
  <c r="Q976" i="2" s="1"/>
  <c r="P968" i="2"/>
  <c r="Q968" i="2" s="1"/>
  <c r="R951" i="2"/>
  <c r="M955" i="2"/>
  <c r="R957" i="2"/>
  <c r="M959" i="2"/>
  <c r="R972" i="2"/>
  <c r="M985" i="2"/>
  <c r="M990" i="2"/>
  <c r="M993" i="2"/>
  <c r="P1004" i="2"/>
  <c r="Q1004" i="2" s="1"/>
  <c r="R969" i="2"/>
  <c r="M989" i="2"/>
  <c r="P994" i="2"/>
  <c r="Q994" i="2" s="1"/>
  <c r="M995" i="2"/>
  <c r="P1017" i="2"/>
  <c r="Q1017" i="2" s="1"/>
  <c r="R1002" i="2"/>
  <c r="P1002" i="2"/>
  <c r="Q1002" i="2" s="1"/>
  <c r="M1024" i="2"/>
  <c r="M975" i="2"/>
  <c r="M979" i="2"/>
  <c r="M983" i="2"/>
  <c r="P1000" i="2"/>
  <c r="Q1001" i="2"/>
  <c r="R1001" i="2"/>
  <c r="M987" i="2"/>
  <c r="M973" i="2"/>
  <c r="M974" i="2"/>
  <c r="M978" i="2"/>
  <c r="M982" i="2"/>
  <c r="M986" i="2"/>
  <c r="P998" i="2"/>
  <c r="Q998" i="2" s="1"/>
  <c r="M999" i="2"/>
  <c r="P956" i="2"/>
  <c r="P960" i="2"/>
  <c r="P964" i="2"/>
  <c r="M977" i="2"/>
  <c r="M981" i="2"/>
  <c r="M991" i="2"/>
  <c r="R997" i="2"/>
  <c r="P1018" i="2"/>
  <c r="Q1018" i="2" s="1"/>
  <c r="M1005" i="2"/>
  <c r="M1007" i="2"/>
  <c r="P1012" i="2"/>
  <c r="Q1012" i="2" s="1"/>
  <c r="R1016" i="2"/>
  <c r="M1038" i="2"/>
  <c r="M1042" i="2"/>
  <c r="N1042" i="2" s="1"/>
  <c r="O1042" i="2" s="1"/>
  <c r="R1008" i="2"/>
  <c r="M1011" i="2"/>
  <c r="R1033" i="2"/>
  <c r="P1033" i="2"/>
  <c r="Q1033" i="2" s="1"/>
  <c r="M984" i="2"/>
  <c r="M988" i="2"/>
  <c r="M992" i="2"/>
  <c r="M996" i="2"/>
  <c r="M1006" i="2"/>
  <c r="M1013" i="2"/>
  <c r="P1021" i="2"/>
  <c r="M1022" i="2"/>
  <c r="N1022" i="2" s="1"/>
  <c r="O1022" i="2" s="1"/>
  <c r="P1031" i="2"/>
  <c r="Q1031" i="2" s="1"/>
  <c r="M1046" i="2"/>
  <c r="M1003" i="2"/>
  <c r="M1009" i="2"/>
  <c r="M1014" i="2"/>
  <c r="P1020" i="2"/>
  <c r="Q1020" i="2" s="1"/>
  <c r="P1010" i="2"/>
  <c r="Q1010" i="2" s="1"/>
  <c r="R1027" i="2"/>
  <c r="S1027" i="2" s="1"/>
  <c r="T1027" i="2" s="1"/>
  <c r="P1027" i="2"/>
  <c r="Q1027" i="2" s="1"/>
  <c r="R1035" i="2"/>
  <c r="M1015" i="2"/>
  <c r="M1019" i="2"/>
  <c r="M1023" i="2"/>
  <c r="P1039" i="2"/>
  <c r="Q1039" i="2" s="1"/>
  <c r="R1052" i="2"/>
  <c r="R1039" i="2"/>
  <c r="S1039" i="2" s="1"/>
  <c r="T1039" i="2" s="1"/>
  <c r="M1045" i="2"/>
  <c r="P1057" i="2"/>
  <c r="Q1057" i="2" s="1"/>
  <c r="M1058" i="2"/>
  <c r="R1059" i="2"/>
  <c r="S1059" i="2" s="1"/>
  <c r="T1059" i="2" s="1"/>
  <c r="P1059" i="2"/>
  <c r="Q1059" i="2" s="1"/>
  <c r="R1060" i="2"/>
  <c r="Q1060" i="2"/>
  <c r="R1066" i="2"/>
  <c r="P1066" i="2"/>
  <c r="Q1066" i="2" s="1"/>
  <c r="R1028" i="2"/>
  <c r="R1032" i="2"/>
  <c r="M1050" i="2"/>
  <c r="M1053" i="2"/>
  <c r="R1056" i="2"/>
  <c r="R1084" i="2"/>
  <c r="P1084" i="2"/>
  <c r="Q1084" i="2" s="1"/>
  <c r="M1025" i="2"/>
  <c r="M1029" i="2"/>
  <c r="M1034" i="2"/>
  <c r="M1036" i="2"/>
  <c r="M1040" i="2"/>
  <c r="M1044" i="2"/>
  <c r="M1049" i="2"/>
  <c r="P1056" i="2"/>
  <c r="Q1056" i="2" s="1"/>
  <c r="M1072" i="2"/>
  <c r="R1037" i="2"/>
  <c r="R1041" i="2"/>
  <c r="M1048" i="2"/>
  <c r="M1054" i="2"/>
  <c r="M1090" i="2"/>
  <c r="P1061" i="2"/>
  <c r="Q1061" i="2" s="1"/>
  <c r="Q1062" i="2"/>
  <c r="R1062" i="2"/>
  <c r="R1063" i="2"/>
  <c r="P1063" i="2"/>
  <c r="Q1063" i="2" s="1"/>
  <c r="M1075" i="2"/>
  <c r="R1080" i="2"/>
  <c r="M1086" i="2"/>
  <c r="R1109" i="2"/>
  <c r="Q1109" i="2"/>
  <c r="R1117" i="2"/>
  <c r="P1117" i="2"/>
  <c r="Q1117" i="2" s="1"/>
  <c r="M1082" i="2"/>
  <c r="S1085" i="2"/>
  <c r="T1085" i="2" s="1"/>
  <c r="P1106" i="2"/>
  <c r="Q1106" i="2" s="1"/>
  <c r="M1043" i="2"/>
  <c r="M1047" i="2"/>
  <c r="M1051" i="2"/>
  <c r="M1055" i="2"/>
  <c r="P1067" i="2"/>
  <c r="Q1067" i="2" s="1"/>
  <c r="M1070" i="2"/>
  <c r="P1076" i="2"/>
  <c r="Q1076" i="2" s="1"/>
  <c r="M1078" i="2"/>
  <c r="P1064" i="2"/>
  <c r="Q1064" i="2" s="1"/>
  <c r="M1065" i="2"/>
  <c r="P1068" i="2"/>
  <c r="Q1068" i="2" s="1"/>
  <c r="M1074" i="2"/>
  <c r="M1102" i="2"/>
  <c r="M1110" i="2"/>
  <c r="P1096" i="2"/>
  <c r="Q1096" i="2" s="1"/>
  <c r="R1069" i="2"/>
  <c r="S1069" i="2" s="1"/>
  <c r="T1069" i="2" s="1"/>
  <c r="M1071" i="2"/>
  <c r="R1088" i="2"/>
  <c r="P1101" i="2"/>
  <c r="Q1101" i="2" s="1"/>
  <c r="P1132" i="2"/>
  <c r="Q1132" i="2" s="1"/>
  <c r="Q1077" i="2"/>
  <c r="S1077" i="2" s="1"/>
  <c r="T1077" i="2" s="1"/>
  <c r="M1079" i="2"/>
  <c r="Q1081" i="2"/>
  <c r="S1081" i="2" s="1"/>
  <c r="T1081" i="2" s="1"/>
  <c r="M1083" i="2"/>
  <c r="Q1085" i="2"/>
  <c r="M1087" i="2"/>
  <c r="Q1089" i="2"/>
  <c r="S1089" i="2" s="1"/>
  <c r="T1089" i="2" s="1"/>
  <c r="M1091" i="2"/>
  <c r="P1099" i="2"/>
  <c r="Q1099" i="2" s="1"/>
  <c r="M1092" i="2"/>
  <c r="P1094" i="2"/>
  <c r="Q1094" i="2" s="1"/>
  <c r="P1095" i="2"/>
  <c r="R1099" i="2"/>
  <c r="R1108" i="2"/>
  <c r="P1098" i="2"/>
  <c r="Q1098" i="2" s="1"/>
  <c r="R1100" i="2"/>
  <c r="R1097" i="2"/>
  <c r="P1097" i="2"/>
  <c r="Q1097" i="2" s="1"/>
  <c r="R1104" i="2"/>
  <c r="P1105" i="2"/>
  <c r="Q1105" i="2" s="1"/>
  <c r="P1115" i="2"/>
  <c r="R1146" i="2"/>
  <c r="P1146" i="2"/>
  <c r="Q1146" i="2" s="1"/>
  <c r="P1113" i="2"/>
  <c r="P1128" i="2"/>
  <c r="Q1128" i="2" s="1"/>
  <c r="M1111" i="2"/>
  <c r="P1127" i="2"/>
  <c r="Q1127" i="2" s="1"/>
  <c r="R1112" i="2"/>
  <c r="P1103" i="2"/>
  <c r="P1107" i="2"/>
  <c r="P1119" i="2"/>
  <c r="P1122" i="2"/>
  <c r="Q1122" i="2" s="1"/>
  <c r="P1123" i="2"/>
  <c r="Q1123" i="2" s="1"/>
  <c r="M1114" i="2"/>
  <c r="M1118" i="2"/>
  <c r="R1136" i="2"/>
  <c r="P1136" i="2"/>
  <c r="Q1136" i="2" s="1"/>
  <c r="P1121" i="2"/>
  <c r="Q1121" i="2" s="1"/>
  <c r="P1125" i="2"/>
  <c r="Q1125" i="2" s="1"/>
  <c r="R1126" i="2"/>
  <c r="P1129" i="2"/>
  <c r="M1116" i="2"/>
  <c r="M1120" i="2"/>
  <c r="M1124" i="2"/>
  <c r="R1130" i="2"/>
  <c r="R1135" i="2"/>
  <c r="R1131" i="2"/>
  <c r="R1139" i="2"/>
  <c r="P1139" i="2"/>
  <c r="Q1139" i="2" s="1"/>
  <c r="M1140" i="2"/>
  <c r="M1133" i="2"/>
  <c r="R1138" i="2"/>
  <c r="P1145" i="2"/>
  <c r="Q1145" i="2" s="1"/>
  <c r="R1166" i="2"/>
  <c r="P1166" i="2"/>
  <c r="Q1166" i="2" s="1"/>
  <c r="P1154" i="2"/>
  <c r="Q1154" i="2" s="1"/>
  <c r="P1155" i="2"/>
  <c r="Q1155" i="2" s="1"/>
  <c r="M1137" i="2"/>
  <c r="M1141" i="2"/>
  <c r="M1144" i="2"/>
  <c r="P1142" i="2"/>
  <c r="Q1142" i="2" s="1"/>
  <c r="R1143" i="2"/>
  <c r="P1143" i="2"/>
  <c r="Q1143" i="2" s="1"/>
  <c r="P1150" i="2"/>
  <c r="Q1150" i="2" s="1"/>
  <c r="P1151" i="2"/>
  <c r="Q1151" i="2" s="1"/>
  <c r="P1165" i="2"/>
  <c r="Q1165" i="2" s="1"/>
  <c r="R1175" i="2"/>
  <c r="P1175" i="2"/>
  <c r="Q1175" i="2" s="1"/>
  <c r="R1160" i="2"/>
  <c r="Q1160" i="2"/>
  <c r="R1147" i="2"/>
  <c r="P1147" i="2"/>
  <c r="Q1147" i="2" s="1"/>
  <c r="R1153" i="2"/>
  <c r="R1157" i="2"/>
  <c r="S1164" i="2"/>
  <c r="T1164" i="2" s="1"/>
  <c r="M1148" i="2"/>
  <c r="M1152" i="2"/>
  <c r="Q1156" i="2"/>
  <c r="S1156" i="2" s="1"/>
  <c r="T1156" i="2" s="1"/>
  <c r="M1158" i="2"/>
  <c r="R1162" i="2"/>
  <c r="M1184" i="2"/>
  <c r="P1168" i="2"/>
  <c r="Q1168" i="2" s="1"/>
  <c r="M1159" i="2"/>
  <c r="P1162" i="2"/>
  <c r="Q1162" i="2" s="1"/>
  <c r="M1163" i="2"/>
  <c r="M1167" i="2"/>
  <c r="M1179" i="2"/>
  <c r="P1149" i="2"/>
  <c r="Q1149" i="2" s="1"/>
  <c r="P1153" i="2"/>
  <c r="Q1153" i="2" s="1"/>
  <c r="M1171" i="2"/>
  <c r="M1180" i="2"/>
  <c r="M1190" i="2"/>
  <c r="P1173" i="2"/>
  <c r="Q1173" i="2" s="1"/>
  <c r="M1172" i="2"/>
  <c r="R1173" i="2"/>
  <c r="P1169" i="2"/>
  <c r="Q1169" i="2" s="1"/>
  <c r="P1178" i="2"/>
  <c r="Q1178" i="2" s="1"/>
  <c r="R1170" i="2"/>
  <c r="P1181" i="2"/>
  <c r="Q1181" i="2" s="1"/>
  <c r="M1187" i="2"/>
  <c r="P1188" i="2"/>
  <c r="Q1188" i="2" s="1"/>
  <c r="M1199" i="2"/>
  <c r="R1174" i="2"/>
  <c r="P1176" i="2"/>
  <c r="M1191" i="2"/>
  <c r="P1202" i="2"/>
  <c r="Q1202" i="2" s="1"/>
  <c r="S1192" i="2"/>
  <c r="T1192" i="2" s="1"/>
  <c r="R1189" i="2"/>
  <c r="R1198" i="2"/>
  <c r="M1182" i="2"/>
  <c r="P1195" i="2"/>
  <c r="R1197" i="2"/>
  <c r="P1183" i="2"/>
  <c r="R1186" i="2"/>
  <c r="R1193" i="2"/>
  <c r="P1193" i="2"/>
  <c r="Q1193" i="2" s="1"/>
  <c r="R1210" i="2"/>
  <c r="M1212" i="2"/>
  <c r="M1194" i="2"/>
  <c r="P1207" i="2"/>
  <c r="Q1207" i="2" s="1"/>
  <c r="P1198" i="2"/>
  <c r="Q1198" i="2" s="1"/>
  <c r="R1203" i="2"/>
  <c r="P1203" i="2"/>
  <c r="Q1203" i="2" s="1"/>
  <c r="S1205" i="2"/>
  <c r="T1205" i="2" s="1"/>
  <c r="M1196" i="2"/>
  <c r="M1208" i="2"/>
  <c r="R1206" i="2"/>
  <c r="P1209" i="2"/>
  <c r="P1211" i="2"/>
  <c r="Q1211" i="2" s="1"/>
  <c r="M1200" i="2"/>
  <c r="M1204" i="2"/>
  <c r="Z862" i="2" l="1"/>
  <c r="AA862" i="2" s="1"/>
  <c r="AC862" i="2" s="1"/>
  <c r="Z1042" i="2"/>
  <c r="AA1042" i="2" s="1"/>
  <c r="AC1042" i="2" s="1"/>
  <c r="Z665" i="2"/>
  <c r="AA665" i="2" s="1"/>
  <c r="AC665" i="2" s="1"/>
  <c r="Z1022" i="2"/>
  <c r="AA1022" i="2" s="1"/>
  <c r="AC1022" i="2" s="1"/>
  <c r="Z883" i="2"/>
  <c r="AA883" i="2" s="1"/>
  <c r="AC883" i="2" s="1"/>
  <c r="Z554" i="2"/>
  <c r="AA554" i="2" s="1"/>
  <c r="AC554" i="2" s="1"/>
  <c r="Z649" i="2"/>
  <c r="AA649" i="2" s="1"/>
  <c r="AC649" i="2" s="1"/>
  <c r="S1147" i="2"/>
  <c r="T1147" i="2" s="1"/>
  <c r="R1095" i="2"/>
  <c r="Q1095" i="2"/>
  <c r="S1062" i="2"/>
  <c r="T1062" i="2" s="1"/>
  <c r="X1062" i="2"/>
  <c r="Y1062" i="2" s="1"/>
  <c r="AB1062" i="2" s="1"/>
  <c r="P1036" i="2"/>
  <c r="Q1036" i="2" s="1"/>
  <c r="R1036" i="2"/>
  <c r="S1036" i="2" s="1"/>
  <c r="T1036" i="2" s="1"/>
  <c r="N1036" i="2"/>
  <c r="O1036" i="2" s="1"/>
  <c r="P1015" i="2"/>
  <c r="Q1015" i="2" s="1"/>
  <c r="R1015" i="2"/>
  <c r="S1015" i="2" s="1"/>
  <c r="T1015" i="2" s="1"/>
  <c r="N1015" i="2"/>
  <c r="O1015" i="2" s="1"/>
  <c r="P982" i="2"/>
  <c r="Q982" i="2" s="1"/>
  <c r="N982" i="2"/>
  <c r="O982" i="2" s="1"/>
  <c r="S907" i="2"/>
  <c r="T907" i="2" s="1"/>
  <c r="S795" i="2"/>
  <c r="T795" i="2" s="1"/>
  <c r="S738" i="2"/>
  <c r="T738" i="2" s="1"/>
  <c r="Q654" i="2"/>
  <c r="R654" i="2"/>
  <c r="P592" i="2"/>
  <c r="Q592" i="2" s="1"/>
  <c r="R592" i="2"/>
  <c r="S592" i="2" s="1"/>
  <c r="T592" i="2" s="1"/>
  <c r="N592" i="2"/>
  <c r="O592" i="2" s="1"/>
  <c r="S635" i="2"/>
  <c r="T635" i="2" s="1"/>
  <c r="P570" i="2"/>
  <c r="Q570" i="2" s="1"/>
  <c r="N570" i="2"/>
  <c r="O570" i="2" s="1"/>
  <c r="S521" i="2"/>
  <c r="T521" i="2" s="1"/>
  <c r="R210" i="2"/>
  <c r="Q210" i="2"/>
  <c r="Q132" i="2"/>
  <c r="R132" i="2"/>
  <c r="Z188" i="2"/>
  <c r="AA188" i="2" s="1"/>
  <c r="AC188" i="2" s="1"/>
  <c r="Z230" i="2"/>
  <c r="AA230" i="2" s="1"/>
  <c r="AC230" i="2" s="1"/>
  <c r="Z880" i="2"/>
  <c r="AA880" i="2" s="1"/>
  <c r="AC880" i="2" s="1"/>
  <c r="P1204" i="2"/>
  <c r="Q1204" i="2" s="1"/>
  <c r="N1204" i="2"/>
  <c r="O1204" i="2" s="1"/>
  <c r="P1199" i="2"/>
  <c r="Q1199" i="2" s="1"/>
  <c r="N1199" i="2"/>
  <c r="O1199" i="2" s="1"/>
  <c r="S1173" i="2"/>
  <c r="T1173" i="2" s="1"/>
  <c r="P1163" i="2"/>
  <c r="Q1163" i="2" s="1"/>
  <c r="N1163" i="2"/>
  <c r="O1163" i="2" s="1"/>
  <c r="P1184" i="2"/>
  <c r="Q1184" i="2" s="1"/>
  <c r="N1184" i="2"/>
  <c r="O1184" i="2" s="1"/>
  <c r="R1165" i="2"/>
  <c r="R1144" i="2"/>
  <c r="S1144" i="2" s="1"/>
  <c r="T1144" i="2" s="1"/>
  <c r="P1144" i="2"/>
  <c r="Q1144" i="2" s="1"/>
  <c r="N1144" i="2"/>
  <c r="O1144" i="2" s="1"/>
  <c r="S1130" i="2"/>
  <c r="T1130" i="2" s="1"/>
  <c r="Q1129" i="2"/>
  <c r="R1129" i="2"/>
  <c r="Q1103" i="2"/>
  <c r="R1103" i="2"/>
  <c r="R1127" i="2"/>
  <c r="R1113" i="2"/>
  <c r="Q1113" i="2"/>
  <c r="S1100" i="2"/>
  <c r="T1100" i="2" s="1"/>
  <c r="P1091" i="2"/>
  <c r="Q1091" i="2" s="1"/>
  <c r="R1091" i="2"/>
  <c r="S1091" i="2" s="1"/>
  <c r="T1091" i="2" s="1"/>
  <c r="N1091" i="2"/>
  <c r="O1091" i="2" s="1"/>
  <c r="R1094" i="2"/>
  <c r="R1110" i="2"/>
  <c r="S1110" i="2" s="1"/>
  <c r="T1110" i="2" s="1"/>
  <c r="P1110" i="2"/>
  <c r="Q1110" i="2" s="1"/>
  <c r="N1110" i="2"/>
  <c r="O1110" i="2" s="1"/>
  <c r="R1065" i="2"/>
  <c r="S1065" i="2" s="1"/>
  <c r="T1065" i="2" s="1"/>
  <c r="P1065" i="2"/>
  <c r="Q1065" i="2" s="1"/>
  <c r="N1065" i="2"/>
  <c r="O1065" i="2" s="1"/>
  <c r="P1043" i="2"/>
  <c r="Q1043" i="2" s="1"/>
  <c r="N1043" i="2"/>
  <c r="O1043" i="2" s="1"/>
  <c r="R1076" i="2"/>
  <c r="P1072" i="2"/>
  <c r="Q1072" i="2" s="1"/>
  <c r="N1072" i="2"/>
  <c r="O1072" i="2" s="1"/>
  <c r="P1034" i="2"/>
  <c r="Q1034" i="2" s="1"/>
  <c r="N1034" i="2"/>
  <c r="O1034" i="2" s="1"/>
  <c r="S1084" i="2"/>
  <c r="T1084" i="2" s="1"/>
  <c r="S1028" i="2"/>
  <c r="T1028" i="2" s="1"/>
  <c r="P1058" i="2"/>
  <c r="Q1058" i="2" s="1"/>
  <c r="N1058" i="2"/>
  <c r="O1058" i="2" s="1"/>
  <c r="S1035" i="2"/>
  <c r="T1035" i="2" s="1"/>
  <c r="P1003" i="2"/>
  <c r="Q1003" i="2" s="1"/>
  <c r="N1003" i="2"/>
  <c r="O1003" i="2" s="1"/>
  <c r="R1020" i="2"/>
  <c r="P992" i="2"/>
  <c r="Q992" i="2" s="1"/>
  <c r="R992" i="2"/>
  <c r="S992" i="2" s="1"/>
  <c r="T992" i="2" s="1"/>
  <c r="P999" i="2"/>
  <c r="Q999" i="2" s="1"/>
  <c r="N999" i="2"/>
  <c r="O999" i="2" s="1"/>
  <c r="P978" i="2"/>
  <c r="Q978" i="2" s="1"/>
  <c r="N978" i="2"/>
  <c r="O978" i="2" s="1"/>
  <c r="P983" i="2"/>
  <c r="Q983" i="2" s="1"/>
  <c r="N983" i="2"/>
  <c r="O983" i="2" s="1"/>
  <c r="R989" i="2"/>
  <c r="S989" i="2" s="1"/>
  <c r="T989" i="2" s="1"/>
  <c r="P989" i="2"/>
  <c r="Q989" i="2" s="1"/>
  <c r="N989" i="2"/>
  <c r="O989" i="2" s="1"/>
  <c r="R1004" i="2"/>
  <c r="R985" i="2"/>
  <c r="S985" i="2" s="1"/>
  <c r="T985" i="2" s="1"/>
  <c r="P985" i="2"/>
  <c r="Q985" i="2" s="1"/>
  <c r="N985" i="2"/>
  <c r="O985" i="2" s="1"/>
  <c r="P963" i="2"/>
  <c r="Q963" i="2" s="1"/>
  <c r="P945" i="2"/>
  <c r="Q945" i="2" s="1"/>
  <c r="R945" i="2"/>
  <c r="S945" i="2" s="1"/>
  <c r="T945" i="2" s="1"/>
  <c r="N945" i="2"/>
  <c r="O945" i="2" s="1"/>
  <c r="R970" i="2"/>
  <c r="S946" i="2"/>
  <c r="T946" i="2" s="1"/>
  <c r="X946" i="2"/>
  <c r="Y946" i="2" s="1"/>
  <c r="AB946" i="2" s="1"/>
  <c r="R947" i="2"/>
  <c r="S917" i="2"/>
  <c r="T917" i="2" s="1"/>
  <c r="S916" i="2"/>
  <c r="T916" i="2" s="1"/>
  <c r="R925" i="2"/>
  <c r="S911" i="2"/>
  <c r="T911" i="2" s="1"/>
  <c r="X911" i="2"/>
  <c r="Y911" i="2" s="1"/>
  <c r="AB911" i="2" s="1"/>
  <c r="R837" i="2"/>
  <c r="Q837" i="2"/>
  <c r="S882" i="2"/>
  <c r="T882" i="2" s="1"/>
  <c r="P870" i="2"/>
  <c r="Q870" i="2" s="1"/>
  <c r="N870" i="2"/>
  <c r="O870" i="2" s="1"/>
  <c r="P871" i="2"/>
  <c r="Q871" i="2" s="1"/>
  <c r="R871" i="2"/>
  <c r="S871" i="2" s="1"/>
  <c r="T871" i="2" s="1"/>
  <c r="N871" i="2"/>
  <c r="O871" i="2" s="1"/>
  <c r="R836" i="2"/>
  <c r="S836" i="2" s="1"/>
  <c r="T836" i="2" s="1"/>
  <c r="P836" i="2"/>
  <c r="Q836" i="2" s="1"/>
  <c r="N836" i="2"/>
  <c r="O836" i="2" s="1"/>
  <c r="S846" i="2"/>
  <c r="T846" i="2" s="1"/>
  <c r="S838" i="2"/>
  <c r="T838" i="2" s="1"/>
  <c r="S826" i="2"/>
  <c r="T826" i="2" s="1"/>
  <c r="R792" i="2"/>
  <c r="Q792" i="2"/>
  <c r="S847" i="2"/>
  <c r="T847" i="2" s="1"/>
  <c r="R774" i="2"/>
  <c r="R796" i="2"/>
  <c r="R713" i="2"/>
  <c r="S689" i="2"/>
  <c r="T689" i="2" s="1"/>
  <c r="S686" i="2"/>
  <c r="T686" i="2" s="1"/>
  <c r="R759" i="2"/>
  <c r="S736" i="2"/>
  <c r="T736" i="2" s="1"/>
  <c r="S731" i="2"/>
  <c r="T731" i="2" s="1"/>
  <c r="R718" i="2"/>
  <c r="S704" i="2"/>
  <c r="T704" i="2" s="1"/>
  <c r="S699" i="2"/>
  <c r="T699" i="2" s="1"/>
  <c r="S680" i="2"/>
  <c r="T680" i="2" s="1"/>
  <c r="X680" i="2"/>
  <c r="Y680" i="2" s="1"/>
  <c r="AB680" i="2" s="1"/>
  <c r="Z627" i="2"/>
  <c r="AA627" i="2" s="1"/>
  <c r="AC627" i="2" s="1"/>
  <c r="S658" i="2"/>
  <c r="T658" i="2" s="1"/>
  <c r="P617" i="2"/>
  <c r="Q617" i="2" s="1"/>
  <c r="S643" i="2"/>
  <c r="T643" i="2" s="1"/>
  <c r="Q612" i="2"/>
  <c r="R612" i="2"/>
  <c r="Z568" i="2"/>
  <c r="AA568" i="2" s="1"/>
  <c r="AC568" i="2" s="1"/>
  <c r="R634" i="2"/>
  <c r="Q626" i="2"/>
  <c r="R626" i="2"/>
  <c r="P545" i="2"/>
  <c r="Q545" i="2" s="1"/>
  <c r="N545" i="2"/>
  <c r="O545" i="2" s="1"/>
  <c r="P562" i="2"/>
  <c r="Q562" i="2" s="1"/>
  <c r="N562" i="2"/>
  <c r="O562" i="2" s="1"/>
  <c r="R571" i="2"/>
  <c r="Q571" i="2"/>
  <c r="P544" i="2"/>
  <c r="Q544" i="2" s="1"/>
  <c r="R544" i="2"/>
  <c r="S544" i="2" s="1"/>
  <c r="T544" i="2" s="1"/>
  <c r="N544" i="2"/>
  <c r="O544" i="2" s="1"/>
  <c r="P531" i="2"/>
  <c r="Q531" i="2" s="1"/>
  <c r="N531" i="2"/>
  <c r="O531" i="2" s="1"/>
  <c r="P515" i="2"/>
  <c r="Q515" i="2" s="1"/>
  <c r="R515" i="2"/>
  <c r="S515" i="2" s="1"/>
  <c r="T515" i="2" s="1"/>
  <c r="N515" i="2"/>
  <c r="O515" i="2" s="1"/>
  <c r="P499" i="2"/>
  <c r="Q499" i="2" s="1"/>
  <c r="N499" i="2"/>
  <c r="O499" i="2" s="1"/>
  <c r="S606" i="2"/>
  <c r="T606" i="2" s="1"/>
  <c r="S593" i="2"/>
  <c r="T593" i="2" s="1"/>
  <c r="P546" i="2"/>
  <c r="Q546" i="2" s="1"/>
  <c r="N546" i="2"/>
  <c r="O546" i="2" s="1"/>
  <c r="Q524" i="2"/>
  <c r="R524" i="2"/>
  <c r="Q504" i="2"/>
  <c r="R504" i="2"/>
  <c r="R561" i="2"/>
  <c r="S509" i="2"/>
  <c r="T509" i="2" s="1"/>
  <c r="R481" i="2"/>
  <c r="S481" i="2" s="1"/>
  <c r="T481" i="2" s="1"/>
  <c r="P481" i="2"/>
  <c r="Q481" i="2" s="1"/>
  <c r="N481" i="2"/>
  <c r="O481" i="2" s="1"/>
  <c r="R514" i="2"/>
  <c r="R469" i="2"/>
  <c r="P401" i="2"/>
  <c r="Q401" i="2" s="1"/>
  <c r="N401" i="2"/>
  <c r="O401" i="2" s="1"/>
  <c r="R421" i="2"/>
  <c r="Q358" i="2"/>
  <c r="R358" i="2"/>
  <c r="P397" i="2"/>
  <c r="Q397" i="2" s="1"/>
  <c r="N397" i="2"/>
  <c r="O397" i="2" s="1"/>
  <c r="S330" i="2"/>
  <c r="T330" i="2" s="1"/>
  <c r="X330" i="2"/>
  <c r="Y330" i="2" s="1"/>
  <c r="AB330" i="2" s="1"/>
  <c r="R352" i="2"/>
  <c r="R348" i="2"/>
  <c r="S297" i="2"/>
  <c r="T297" i="2" s="1"/>
  <c r="P170" i="2"/>
  <c r="Q170" i="2" s="1"/>
  <c r="N170" i="2"/>
  <c r="O170" i="2" s="1"/>
  <c r="R138" i="2"/>
  <c r="S138" i="2" s="1"/>
  <c r="T138" i="2" s="1"/>
  <c r="P138" i="2"/>
  <c r="Q138" i="2" s="1"/>
  <c r="N138" i="2"/>
  <c r="O138" i="2" s="1"/>
  <c r="R106" i="2"/>
  <c r="S106" i="2" s="1"/>
  <c r="T106" i="2" s="1"/>
  <c r="P106" i="2"/>
  <c r="Q106" i="2" s="1"/>
  <c r="N106" i="2"/>
  <c r="O106" i="2" s="1"/>
  <c r="R255" i="2"/>
  <c r="R21" i="2"/>
  <c r="Q21" i="2"/>
  <c r="Z99" i="2"/>
  <c r="AA99" i="2" s="1"/>
  <c r="AC99" i="2" s="1"/>
  <c r="Z131" i="2"/>
  <c r="AA131" i="2" s="1"/>
  <c r="AC131" i="2" s="1"/>
  <c r="Z163" i="2"/>
  <c r="AA163" i="2" s="1"/>
  <c r="AC163" i="2" s="1"/>
  <c r="Z60" i="2"/>
  <c r="AA60" i="2" s="1"/>
  <c r="AC60" i="2" s="1"/>
  <c r="Z195" i="2"/>
  <c r="AA195" i="2" s="1"/>
  <c r="AC195" i="2" s="1"/>
  <c r="AD195" i="2" s="1"/>
  <c r="Z227" i="2"/>
  <c r="AA227" i="2" s="1"/>
  <c r="AC227" i="2" s="1"/>
  <c r="Z259" i="2"/>
  <c r="AA259" i="2" s="1"/>
  <c r="AC259" i="2" s="1"/>
  <c r="AD259" i="2" s="1"/>
  <c r="Z291" i="2"/>
  <c r="AA291" i="2" s="1"/>
  <c r="AC291" i="2" s="1"/>
  <c r="Z347" i="2"/>
  <c r="AA347" i="2" s="1"/>
  <c r="AC347" i="2" s="1"/>
  <c r="Z434" i="2"/>
  <c r="AA434" i="2" s="1"/>
  <c r="AC434" i="2" s="1"/>
  <c r="Z466" i="2"/>
  <c r="AA466" i="2" s="1"/>
  <c r="AC466" i="2" s="1"/>
  <c r="AA436" i="2"/>
  <c r="AC436" i="2" s="1"/>
  <c r="Z436" i="2"/>
  <c r="AA468" i="2"/>
  <c r="AC468" i="2" s="1"/>
  <c r="Z468" i="2"/>
  <c r="AA509" i="2"/>
  <c r="AC509" i="2" s="1"/>
  <c r="Z509" i="2"/>
  <c r="AA500" i="2"/>
  <c r="AC500" i="2" s="1"/>
  <c r="Z500" i="2"/>
  <c r="AA532" i="2"/>
  <c r="AC532" i="2" s="1"/>
  <c r="Z532" i="2"/>
  <c r="AA567" i="2"/>
  <c r="AC567" i="2" s="1"/>
  <c r="Z567" i="2"/>
  <c r="AA599" i="2"/>
  <c r="AC599" i="2" s="1"/>
  <c r="Z599" i="2"/>
  <c r="AA664" i="2"/>
  <c r="AC664" i="2" s="1"/>
  <c r="Z664" i="2"/>
  <c r="AA619" i="2"/>
  <c r="AC619" i="2" s="1"/>
  <c r="Z619" i="2"/>
  <c r="AA695" i="2"/>
  <c r="AC695" i="2" s="1"/>
  <c r="Z695" i="2"/>
  <c r="AA727" i="2"/>
  <c r="AC727" i="2" s="1"/>
  <c r="Z727" i="2"/>
  <c r="Z826" i="2"/>
  <c r="AA826" i="2" s="1"/>
  <c r="AC826" i="2" s="1"/>
  <c r="AA952" i="2"/>
  <c r="AC952" i="2" s="1"/>
  <c r="Z952" i="2"/>
  <c r="AA1000" i="2"/>
  <c r="AC1000" i="2" s="1"/>
  <c r="Z1000" i="2"/>
  <c r="AA1056" i="2"/>
  <c r="AC1056" i="2" s="1"/>
  <c r="Z1056" i="2"/>
  <c r="Q1195" i="2"/>
  <c r="R1195" i="2"/>
  <c r="R1145" i="2"/>
  <c r="S1109" i="2"/>
  <c r="T1109" i="2" s="1"/>
  <c r="R1009" i="2"/>
  <c r="S1009" i="2" s="1"/>
  <c r="T1009" i="2" s="1"/>
  <c r="P1009" i="2"/>
  <c r="Q1009" i="2" s="1"/>
  <c r="N1009" i="2"/>
  <c r="O1009" i="2" s="1"/>
  <c r="P1038" i="2"/>
  <c r="Q1038" i="2" s="1"/>
  <c r="N1038" i="2"/>
  <c r="O1038" i="2" s="1"/>
  <c r="P987" i="2"/>
  <c r="Q987" i="2" s="1"/>
  <c r="N987" i="2"/>
  <c r="O987" i="2" s="1"/>
  <c r="S931" i="2"/>
  <c r="T931" i="2" s="1"/>
  <c r="R841" i="2"/>
  <c r="Q841" i="2"/>
  <c r="S779" i="2"/>
  <c r="T779" i="2" s="1"/>
  <c r="R672" i="2"/>
  <c r="S672" i="2" s="1"/>
  <c r="T672" i="2" s="1"/>
  <c r="P672" i="2"/>
  <c r="Q672" i="2" s="1"/>
  <c r="N672" i="2"/>
  <c r="O672" i="2" s="1"/>
  <c r="R473" i="2"/>
  <c r="S473" i="2" s="1"/>
  <c r="T473" i="2" s="1"/>
  <c r="P473" i="2"/>
  <c r="Q473" i="2" s="1"/>
  <c r="N473" i="2"/>
  <c r="O473" i="2" s="1"/>
  <c r="S384" i="2"/>
  <c r="T384" i="2" s="1"/>
  <c r="R242" i="2"/>
  <c r="Q242" i="2"/>
  <c r="Q216" i="2"/>
  <c r="R216" i="2"/>
  <c r="Q231" i="2"/>
  <c r="R231" i="2"/>
  <c r="P142" i="2"/>
  <c r="Q142" i="2" s="1"/>
  <c r="N142" i="2"/>
  <c r="O142" i="2" s="1"/>
  <c r="AA668" i="2"/>
  <c r="AC668" i="2" s="1"/>
  <c r="Z668" i="2"/>
  <c r="S1206" i="2"/>
  <c r="T1206" i="2" s="1"/>
  <c r="P1194" i="2"/>
  <c r="Q1194" i="2" s="1"/>
  <c r="N1194" i="2"/>
  <c r="O1194" i="2" s="1"/>
  <c r="S1186" i="2"/>
  <c r="T1186" i="2" s="1"/>
  <c r="P1182" i="2"/>
  <c r="Q1182" i="2" s="1"/>
  <c r="N1182" i="2"/>
  <c r="O1182" i="2" s="1"/>
  <c r="R1202" i="2"/>
  <c r="S1170" i="2"/>
  <c r="T1170" i="2" s="1"/>
  <c r="S1157" i="2"/>
  <c r="T1157" i="2" s="1"/>
  <c r="S1160" i="2"/>
  <c r="T1160" i="2" s="1"/>
  <c r="R1154" i="2"/>
  <c r="R1142" i="2"/>
  <c r="P1124" i="2"/>
  <c r="Q1124" i="2" s="1"/>
  <c r="N1124" i="2"/>
  <c r="O1124" i="2" s="1"/>
  <c r="S1126" i="2"/>
  <c r="T1126" i="2" s="1"/>
  <c r="R1118" i="2"/>
  <c r="S1118" i="2" s="1"/>
  <c r="T1118" i="2" s="1"/>
  <c r="P1118" i="2"/>
  <c r="Q1118" i="2" s="1"/>
  <c r="N1118" i="2"/>
  <c r="O1118" i="2" s="1"/>
  <c r="R1122" i="2"/>
  <c r="R1125" i="2"/>
  <c r="P1070" i="2"/>
  <c r="Q1070" i="2" s="1"/>
  <c r="N1070" i="2"/>
  <c r="O1070" i="2" s="1"/>
  <c r="P1086" i="2"/>
  <c r="Q1086" i="2" s="1"/>
  <c r="N1086" i="2"/>
  <c r="O1086" i="2" s="1"/>
  <c r="R1068" i="2"/>
  <c r="P1049" i="2"/>
  <c r="Q1049" i="2" s="1"/>
  <c r="N1049" i="2"/>
  <c r="O1049" i="2" s="1"/>
  <c r="S1056" i="2"/>
  <c r="T1056" i="2" s="1"/>
  <c r="P1013" i="2"/>
  <c r="Q1013" i="2" s="1"/>
  <c r="R1013" i="2"/>
  <c r="S1013" i="2" s="1"/>
  <c r="T1013" i="2" s="1"/>
  <c r="N1013" i="2"/>
  <c r="O1013" i="2" s="1"/>
  <c r="P988" i="2"/>
  <c r="Q988" i="2" s="1"/>
  <c r="N988" i="2"/>
  <c r="O988" i="2" s="1"/>
  <c r="P1011" i="2"/>
  <c r="Q1011" i="2" s="1"/>
  <c r="N1011" i="2"/>
  <c r="O1011" i="2" s="1"/>
  <c r="P974" i="2"/>
  <c r="Q974" i="2" s="1"/>
  <c r="S1002" i="2"/>
  <c r="T1002" i="2" s="1"/>
  <c r="S972" i="2"/>
  <c r="T972" i="2" s="1"/>
  <c r="X972" i="2"/>
  <c r="Y972" i="2" s="1"/>
  <c r="AB972" i="2" s="1"/>
  <c r="S951" i="2"/>
  <c r="T951" i="2" s="1"/>
  <c r="P967" i="2"/>
  <c r="Q967" i="2" s="1"/>
  <c r="N967" i="2"/>
  <c r="O967" i="2" s="1"/>
  <c r="R928" i="2"/>
  <c r="P880" i="2"/>
  <c r="Q880" i="2" s="1"/>
  <c r="P908" i="2"/>
  <c r="Q908" i="2" s="1"/>
  <c r="N908" i="2"/>
  <c r="O908" i="2" s="1"/>
  <c r="R833" i="2"/>
  <c r="Q833" i="2"/>
  <c r="R881" i="2"/>
  <c r="R852" i="2"/>
  <c r="S852" i="2" s="1"/>
  <c r="T852" i="2" s="1"/>
  <c r="P852" i="2"/>
  <c r="Q852" i="2" s="1"/>
  <c r="X852" i="2"/>
  <c r="Y852" i="2" s="1"/>
  <c r="N852" i="2"/>
  <c r="O852" i="2" s="1"/>
  <c r="R893" i="2"/>
  <c r="S893" i="2" s="1"/>
  <c r="T893" i="2" s="1"/>
  <c r="P893" i="2"/>
  <c r="Q893" i="2" s="1"/>
  <c r="N893" i="2"/>
  <c r="O893" i="2" s="1"/>
  <c r="R887" i="2"/>
  <c r="S887" i="2" s="1"/>
  <c r="T887" i="2" s="1"/>
  <c r="P887" i="2"/>
  <c r="Q887" i="2" s="1"/>
  <c r="N887" i="2"/>
  <c r="O887" i="2" s="1"/>
  <c r="R865" i="2"/>
  <c r="R890" i="2"/>
  <c r="R831" i="2"/>
  <c r="R812" i="2"/>
  <c r="Q812" i="2"/>
  <c r="P813" i="2"/>
  <c r="Q813" i="2" s="1"/>
  <c r="N813" i="2"/>
  <c r="O813" i="2" s="1"/>
  <c r="R794" i="2"/>
  <c r="R767" i="2"/>
  <c r="Q747" i="2"/>
  <c r="R747" i="2"/>
  <c r="P751" i="2"/>
  <c r="Q751" i="2" s="1"/>
  <c r="S755" i="2"/>
  <c r="T755" i="2" s="1"/>
  <c r="R733" i="2"/>
  <c r="R701" i="2"/>
  <c r="R685" i="2"/>
  <c r="R678" i="2"/>
  <c r="S730" i="2"/>
  <c r="T730" i="2" s="1"/>
  <c r="R716" i="2"/>
  <c r="R711" i="2"/>
  <c r="S698" i="2"/>
  <c r="T698" i="2" s="1"/>
  <c r="R670" i="2"/>
  <c r="S694" i="2"/>
  <c r="T694" i="2" s="1"/>
  <c r="R673" i="2"/>
  <c r="Q673" i="2"/>
  <c r="R644" i="2"/>
  <c r="Q644" i="2"/>
  <c r="S683" i="2"/>
  <c r="T683" i="2" s="1"/>
  <c r="R641" i="2"/>
  <c r="S641" i="2" s="1"/>
  <c r="T641" i="2" s="1"/>
  <c r="P641" i="2"/>
  <c r="Q641" i="2" s="1"/>
  <c r="N641" i="2"/>
  <c r="O641" i="2" s="1"/>
  <c r="P611" i="2"/>
  <c r="Q611" i="2" s="1"/>
  <c r="R611" i="2"/>
  <c r="S611" i="2" s="1"/>
  <c r="T611" i="2" s="1"/>
  <c r="N611" i="2"/>
  <c r="O611" i="2" s="1"/>
  <c r="P613" i="2"/>
  <c r="Q613" i="2" s="1"/>
  <c r="N613" i="2"/>
  <c r="O613" i="2" s="1"/>
  <c r="R633" i="2"/>
  <c r="S633" i="2" s="1"/>
  <c r="T633" i="2" s="1"/>
  <c r="P633" i="2"/>
  <c r="Q633" i="2" s="1"/>
  <c r="R610" i="2"/>
  <c r="Q610" i="2"/>
  <c r="P588" i="2"/>
  <c r="Q588" i="2" s="1"/>
  <c r="R588" i="2"/>
  <c r="S588" i="2" s="1"/>
  <c r="T588" i="2" s="1"/>
  <c r="N588" i="2"/>
  <c r="O588" i="2" s="1"/>
  <c r="P564" i="2"/>
  <c r="Q564" i="2" s="1"/>
  <c r="N564" i="2"/>
  <c r="O564" i="2" s="1"/>
  <c r="R631" i="2"/>
  <c r="S631" i="2" s="1"/>
  <c r="T631" i="2" s="1"/>
  <c r="P631" i="2"/>
  <c r="Q631" i="2" s="1"/>
  <c r="N631" i="2"/>
  <c r="O631" i="2" s="1"/>
  <c r="R653" i="2"/>
  <c r="S653" i="2" s="1"/>
  <c r="T653" i="2" s="1"/>
  <c r="P653" i="2"/>
  <c r="Q653" i="2" s="1"/>
  <c r="N653" i="2"/>
  <c r="O653" i="2" s="1"/>
  <c r="P621" i="2"/>
  <c r="Q621" i="2" s="1"/>
  <c r="Q574" i="2"/>
  <c r="R574" i="2"/>
  <c r="P541" i="2"/>
  <c r="Q541" i="2" s="1"/>
  <c r="N541" i="2"/>
  <c r="O541" i="2" s="1"/>
  <c r="S594" i="2"/>
  <c r="T594" i="2" s="1"/>
  <c r="S582" i="2"/>
  <c r="T582" i="2" s="1"/>
  <c r="Q589" i="2"/>
  <c r="R589" i="2"/>
  <c r="Q500" i="2"/>
  <c r="R500" i="2"/>
  <c r="R539" i="2"/>
  <c r="S529" i="2"/>
  <c r="T529" i="2" s="1"/>
  <c r="S497" i="2"/>
  <c r="T497" i="2" s="1"/>
  <c r="R567" i="2"/>
  <c r="R510" i="2"/>
  <c r="Q392" i="2"/>
  <c r="R392" i="2"/>
  <c r="S380" i="2"/>
  <c r="T380" i="2" s="1"/>
  <c r="S410" i="2"/>
  <c r="T410" i="2" s="1"/>
  <c r="Q354" i="2"/>
  <c r="R354" i="2"/>
  <c r="S461" i="2"/>
  <c r="T461" i="2" s="1"/>
  <c r="P389" i="2"/>
  <c r="Q389" i="2" s="1"/>
  <c r="N389" i="2"/>
  <c r="O389" i="2" s="1"/>
  <c r="P359" i="2"/>
  <c r="Q359" i="2" s="1"/>
  <c r="N359" i="2"/>
  <c r="O359" i="2" s="1"/>
  <c r="R298" i="2"/>
  <c r="Q298" i="2"/>
  <c r="R266" i="2"/>
  <c r="Q266" i="2"/>
  <c r="R234" i="2"/>
  <c r="Q234" i="2"/>
  <c r="Q202" i="2"/>
  <c r="R202" i="2"/>
  <c r="S356" i="2"/>
  <c r="T356" i="2" s="1"/>
  <c r="R338" i="2"/>
  <c r="R304" i="2"/>
  <c r="Q304" i="2"/>
  <c r="R272" i="2"/>
  <c r="Q272" i="2"/>
  <c r="R240" i="2"/>
  <c r="Q240" i="2"/>
  <c r="Q208" i="2"/>
  <c r="R208" i="2"/>
  <c r="P339" i="2"/>
  <c r="Q339" i="2" s="1"/>
  <c r="N339" i="2"/>
  <c r="O339" i="2" s="1"/>
  <c r="R223" i="2"/>
  <c r="S213" i="2"/>
  <c r="T213" i="2" s="1"/>
  <c r="Z166" i="2"/>
  <c r="AA166" i="2" s="1"/>
  <c r="AC166" i="2" s="1"/>
  <c r="Z134" i="2"/>
  <c r="AA134" i="2" s="1"/>
  <c r="AC134" i="2" s="1"/>
  <c r="Z102" i="2"/>
  <c r="AA102" i="2" s="1"/>
  <c r="AC102" i="2" s="1"/>
  <c r="Q100" i="2"/>
  <c r="R100" i="2"/>
  <c r="Q188" i="2"/>
  <c r="R188" i="2"/>
  <c r="AA363" i="2"/>
  <c r="AC363" i="2" s="1"/>
  <c r="Z363" i="2"/>
  <c r="Z658" i="2"/>
  <c r="AA658" i="2" s="1"/>
  <c r="AC658" i="2" s="1"/>
  <c r="Z635" i="2"/>
  <c r="AA635" i="2" s="1"/>
  <c r="AC635" i="2" s="1"/>
  <c r="Z667" i="2"/>
  <c r="AA667" i="2" s="1"/>
  <c r="AC667" i="2" s="1"/>
  <c r="Z761" i="2"/>
  <c r="AA761" i="2" s="1"/>
  <c r="AC761" i="2" s="1"/>
  <c r="Z793" i="2"/>
  <c r="AA793" i="2" s="1"/>
  <c r="AC793" i="2" s="1"/>
  <c r="Z835" i="2"/>
  <c r="AA835" i="2" s="1"/>
  <c r="AC835" i="2" s="1"/>
  <c r="Z886" i="2"/>
  <c r="AA886" i="2" s="1"/>
  <c r="AC886" i="2" s="1"/>
  <c r="Z932" i="2"/>
  <c r="AA932" i="2" s="1"/>
  <c r="AC932" i="2" s="1"/>
  <c r="Z962" i="2"/>
  <c r="AA962" i="2" s="1"/>
  <c r="AC962" i="2" s="1"/>
  <c r="N963" i="2"/>
  <c r="O963" i="2" s="1"/>
  <c r="N974" i="2"/>
  <c r="O974" i="2" s="1"/>
  <c r="X1027" i="2"/>
  <c r="Y1027" i="2" s="1"/>
  <c r="AB1027" i="2" s="1"/>
  <c r="Z1035" i="2"/>
  <c r="AA1035" i="2" s="1"/>
  <c r="AC1035" i="2" s="1"/>
  <c r="Q1209" i="2"/>
  <c r="R1209" i="2"/>
  <c r="S894" i="2"/>
  <c r="T894" i="2" s="1"/>
  <c r="S815" i="2"/>
  <c r="T815" i="2" s="1"/>
  <c r="X815" i="2"/>
  <c r="Y815" i="2" s="1"/>
  <c r="AB815" i="2" s="1"/>
  <c r="S688" i="2"/>
  <c r="T688" i="2" s="1"/>
  <c r="Q646" i="2"/>
  <c r="R646" i="2"/>
  <c r="P404" i="2"/>
  <c r="Q404" i="2" s="1"/>
  <c r="N404" i="2"/>
  <c r="O404" i="2" s="1"/>
  <c r="W10" i="2"/>
  <c r="V10" i="2"/>
  <c r="P1200" i="2"/>
  <c r="Q1200" i="2" s="1"/>
  <c r="N1200" i="2"/>
  <c r="O1200" i="2" s="1"/>
  <c r="S1203" i="2"/>
  <c r="T1203" i="2" s="1"/>
  <c r="P1212" i="2"/>
  <c r="Q1212" i="2" s="1"/>
  <c r="N1212" i="2"/>
  <c r="O1212" i="2" s="1"/>
  <c r="Q1183" i="2"/>
  <c r="R1183" i="2"/>
  <c r="S1198" i="2"/>
  <c r="T1198" i="2" s="1"/>
  <c r="P1172" i="2"/>
  <c r="Q1172" i="2" s="1"/>
  <c r="N1172" i="2"/>
  <c r="O1172" i="2" s="1"/>
  <c r="R1180" i="2"/>
  <c r="S1180" i="2" s="1"/>
  <c r="T1180" i="2" s="1"/>
  <c r="P1180" i="2"/>
  <c r="Q1180" i="2" s="1"/>
  <c r="N1180" i="2"/>
  <c r="O1180" i="2" s="1"/>
  <c r="R1152" i="2"/>
  <c r="S1152" i="2" s="1"/>
  <c r="T1152" i="2" s="1"/>
  <c r="P1152" i="2"/>
  <c r="Q1152" i="2" s="1"/>
  <c r="N1152" i="2"/>
  <c r="O1152" i="2" s="1"/>
  <c r="S1153" i="2"/>
  <c r="T1153" i="2" s="1"/>
  <c r="S1143" i="2"/>
  <c r="T1143" i="2" s="1"/>
  <c r="P1141" i="2"/>
  <c r="Q1141" i="2" s="1"/>
  <c r="N1141" i="2"/>
  <c r="O1141" i="2" s="1"/>
  <c r="S1138" i="2"/>
  <c r="T1138" i="2" s="1"/>
  <c r="S1139" i="2"/>
  <c r="T1139" i="2" s="1"/>
  <c r="X1139" i="2"/>
  <c r="Y1139" i="2" s="1"/>
  <c r="AB1139" i="2" s="1"/>
  <c r="P1111" i="2"/>
  <c r="Q1111" i="2" s="1"/>
  <c r="N1111" i="2"/>
  <c r="O1111" i="2" s="1"/>
  <c r="P1092" i="2"/>
  <c r="Q1092" i="2" s="1"/>
  <c r="R1092" i="2"/>
  <c r="S1092" i="2" s="1"/>
  <c r="T1092" i="2" s="1"/>
  <c r="N1092" i="2"/>
  <c r="O1092" i="2" s="1"/>
  <c r="P1087" i="2"/>
  <c r="Q1087" i="2" s="1"/>
  <c r="N1087" i="2"/>
  <c r="O1087" i="2" s="1"/>
  <c r="R1102" i="2"/>
  <c r="S1102" i="2" s="1"/>
  <c r="T1102" i="2" s="1"/>
  <c r="P1102" i="2"/>
  <c r="Q1102" i="2" s="1"/>
  <c r="N1102" i="2"/>
  <c r="O1102" i="2" s="1"/>
  <c r="P1075" i="2"/>
  <c r="Q1075" i="2" s="1"/>
  <c r="N1075" i="2"/>
  <c r="O1075" i="2" s="1"/>
  <c r="R1048" i="2"/>
  <c r="S1048" i="2" s="1"/>
  <c r="T1048" i="2" s="1"/>
  <c r="P1048" i="2"/>
  <c r="Q1048" i="2" s="1"/>
  <c r="N1048" i="2"/>
  <c r="O1048" i="2" s="1"/>
  <c r="P1029" i="2"/>
  <c r="Q1029" i="2" s="1"/>
  <c r="N1029" i="2"/>
  <c r="O1029" i="2" s="1"/>
  <c r="S1066" i="2"/>
  <c r="T1066" i="2" s="1"/>
  <c r="R1061" i="2"/>
  <c r="P984" i="2"/>
  <c r="Q984" i="2" s="1"/>
  <c r="N984" i="2"/>
  <c r="O984" i="2" s="1"/>
  <c r="S1016" i="2"/>
  <c r="T1016" i="2" s="1"/>
  <c r="P981" i="2"/>
  <c r="Q981" i="2" s="1"/>
  <c r="N981" i="2"/>
  <c r="O981" i="2" s="1"/>
  <c r="P979" i="2"/>
  <c r="Q979" i="2" s="1"/>
  <c r="N979" i="2"/>
  <c r="O979" i="2" s="1"/>
  <c r="R995" i="2"/>
  <c r="S995" i="2" s="1"/>
  <c r="T995" i="2" s="1"/>
  <c r="P995" i="2"/>
  <c r="Q995" i="2" s="1"/>
  <c r="N995" i="2"/>
  <c r="O995" i="2" s="1"/>
  <c r="S969" i="2"/>
  <c r="T969" i="2" s="1"/>
  <c r="S961" i="2"/>
  <c r="T961" i="2" s="1"/>
  <c r="X961" i="2"/>
  <c r="Y961" i="2" s="1"/>
  <c r="AB961" i="2" s="1"/>
  <c r="S932" i="2"/>
  <c r="T932" i="2" s="1"/>
  <c r="S903" i="2"/>
  <c r="T903" i="2" s="1"/>
  <c r="S924" i="2"/>
  <c r="T924" i="2" s="1"/>
  <c r="S929" i="2"/>
  <c r="T929" i="2" s="1"/>
  <c r="X929" i="2"/>
  <c r="Y929" i="2" s="1"/>
  <c r="AB929" i="2" s="1"/>
  <c r="S873" i="2"/>
  <c r="T873" i="2" s="1"/>
  <c r="Q829" i="2"/>
  <c r="R829" i="2"/>
  <c r="R869" i="2"/>
  <c r="S901" i="2"/>
  <c r="T901" i="2" s="1"/>
  <c r="R848" i="2"/>
  <c r="S848" i="2" s="1"/>
  <c r="T848" i="2" s="1"/>
  <c r="P848" i="2"/>
  <c r="Q848" i="2" s="1"/>
  <c r="N848" i="2"/>
  <c r="O848" i="2" s="1"/>
  <c r="P832" i="2"/>
  <c r="Q832" i="2" s="1"/>
  <c r="N832" i="2"/>
  <c r="O832" i="2" s="1"/>
  <c r="S878" i="2"/>
  <c r="T878" i="2" s="1"/>
  <c r="P864" i="2"/>
  <c r="Q864" i="2" s="1"/>
  <c r="S919" i="2"/>
  <c r="T919" i="2" s="1"/>
  <c r="S889" i="2"/>
  <c r="T889" i="2" s="1"/>
  <c r="S824" i="2"/>
  <c r="T824" i="2" s="1"/>
  <c r="P828" i="2"/>
  <c r="Q828" i="2" s="1"/>
  <c r="N828" i="2"/>
  <c r="O828" i="2" s="1"/>
  <c r="R808" i="2"/>
  <c r="Q808" i="2"/>
  <c r="S855" i="2"/>
  <c r="T855" i="2" s="1"/>
  <c r="S782" i="2"/>
  <c r="T782" i="2" s="1"/>
  <c r="S741" i="2"/>
  <c r="T741" i="2" s="1"/>
  <c r="S793" i="2"/>
  <c r="T793" i="2" s="1"/>
  <c r="S777" i="2"/>
  <c r="T777" i="2" s="1"/>
  <c r="S818" i="2"/>
  <c r="T818" i="2" s="1"/>
  <c r="S822" i="2"/>
  <c r="T822" i="2" s="1"/>
  <c r="R788" i="2"/>
  <c r="S753" i="2"/>
  <c r="T753" i="2" s="1"/>
  <c r="S721" i="2"/>
  <c r="T721" i="2" s="1"/>
  <c r="R749" i="2"/>
  <c r="S749" i="2" s="1"/>
  <c r="T749" i="2" s="1"/>
  <c r="P749" i="2"/>
  <c r="Q749" i="2" s="1"/>
  <c r="P674" i="2"/>
  <c r="Q674" i="2" s="1"/>
  <c r="N674" i="2"/>
  <c r="O674" i="2" s="1"/>
  <c r="S675" i="2"/>
  <c r="T675" i="2" s="1"/>
  <c r="R728" i="2"/>
  <c r="S723" i="2"/>
  <c r="T723" i="2" s="1"/>
  <c r="R710" i="2"/>
  <c r="R696" i="2"/>
  <c r="R692" i="2"/>
  <c r="R640" i="2"/>
  <c r="Q640" i="2"/>
  <c r="S810" i="2"/>
  <c r="T810" i="2" s="1"/>
  <c r="S655" i="2"/>
  <c r="T655" i="2" s="1"/>
  <c r="S616" i="2"/>
  <c r="T616" i="2" s="1"/>
  <c r="X616" i="2"/>
  <c r="Y616" i="2" s="1"/>
  <c r="AB616" i="2" s="1"/>
  <c r="P645" i="2"/>
  <c r="Q645" i="2" s="1"/>
  <c r="N645" i="2"/>
  <c r="O645" i="2" s="1"/>
  <c r="S605" i="2"/>
  <c r="T605" i="2" s="1"/>
  <c r="X605" i="2"/>
  <c r="Y605" i="2" s="1"/>
  <c r="AB605" i="2" s="1"/>
  <c r="P584" i="2"/>
  <c r="Q584" i="2" s="1"/>
  <c r="N584" i="2"/>
  <c r="O584" i="2" s="1"/>
  <c r="AA560" i="2"/>
  <c r="AC560" i="2" s="1"/>
  <c r="Z560" i="2"/>
  <c r="R625" i="2"/>
  <c r="S625" i="2" s="1"/>
  <c r="T625" i="2" s="1"/>
  <c r="P625" i="2"/>
  <c r="Q625" i="2" s="1"/>
  <c r="N625" i="2"/>
  <c r="O625" i="2" s="1"/>
  <c r="R622" i="2"/>
  <c r="Q622" i="2"/>
  <c r="S607" i="2"/>
  <c r="T607" i="2" s="1"/>
  <c r="P556" i="2"/>
  <c r="Q556" i="2" s="1"/>
  <c r="P527" i="2"/>
  <c r="Q527" i="2" s="1"/>
  <c r="N527" i="2"/>
  <c r="O527" i="2" s="1"/>
  <c r="P511" i="2"/>
  <c r="Q511" i="2" s="1"/>
  <c r="R511" i="2"/>
  <c r="S511" i="2" s="1"/>
  <c r="T511" i="2" s="1"/>
  <c r="N511" i="2"/>
  <c r="O511" i="2" s="1"/>
  <c r="P495" i="2"/>
  <c r="Q495" i="2" s="1"/>
  <c r="N495" i="2"/>
  <c r="O495" i="2" s="1"/>
  <c r="P542" i="2"/>
  <c r="Q542" i="2" s="1"/>
  <c r="N542" i="2"/>
  <c r="O542" i="2" s="1"/>
  <c r="Q520" i="2"/>
  <c r="R520" i="2"/>
  <c r="R478" i="2"/>
  <c r="Q478" i="2"/>
  <c r="S538" i="2"/>
  <c r="T538" i="2" s="1"/>
  <c r="S506" i="2"/>
  <c r="T506" i="2" s="1"/>
  <c r="R474" i="2"/>
  <c r="Q474" i="2"/>
  <c r="Q417" i="2"/>
  <c r="R417" i="2"/>
  <c r="S449" i="2"/>
  <c r="T449" i="2" s="1"/>
  <c r="S420" i="2"/>
  <c r="T420" i="2" s="1"/>
  <c r="X420" i="2"/>
  <c r="Y420" i="2" s="1"/>
  <c r="AB420" i="2" s="1"/>
  <c r="S437" i="2"/>
  <c r="T437" i="2" s="1"/>
  <c r="R407" i="2"/>
  <c r="S407" i="2" s="1"/>
  <c r="T407" i="2" s="1"/>
  <c r="P407" i="2"/>
  <c r="Q407" i="2" s="1"/>
  <c r="N407" i="2"/>
  <c r="O407" i="2" s="1"/>
  <c r="Q350" i="2"/>
  <c r="R350" i="2"/>
  <c r="S429" i="2"/>
  <c r="T429" i="2" s="1"/>
  <c r="Q310" i="2"/>
  <c r="R310" i="2"/>
  <c r="S326" i="2"/>
  <c r="T326" i="2" s="1"/>
  <c r="R314" i="2"/>
  <c r="S209" i="2"/>
  <c r="T209" i="2" s="1"/>
  <c r="S275" i="2"/>
  <c r="T275" i="2" s="1"/>
  <c r="Q217" i="2"/>
  <c r="R217" i="2"/>
  <c r="R162" i="2"/>
  <c r="S162" i="2" s="1"/>
  <c r="T162" i="2" s="1"/>
  <c r="P162" i="2"/>
  <c r="Q162" i="2" s="1"/>
  <c r="N162" i="2"/>
  <c r="O162" i="2" s="1"/>
  <c r="P130" i="2"/>
  <c r="Q130" i="2" s="1"/>
  <c r="N130" i="2"/>
  <c r="O130" i="2" s="1"/>
  <c r="P98" i="2"/>
  <c r="Q98" i="2" s="1"/>
  <c r="N98" i="2"/>
  <c r="O98" i="2" s="1"/>
  <c r="W35" i="2"/>
  <c r="V35" i="2"/>
  <c r="X35" i="2"/>
  <c r="Y35" i="2" s="1"/>
  <c r="AB35" i="2" s="1"/>
  <c r="Z61" i="2"/>
  <c r="AA61" i="2" s="1"/>
  <c r="AC61" i="2" s="1"/>
  <c r="AD61" i="2" s="1"/>
  <c r="P22" i="2"/>
  <c r="Q22" i="2" s="1"/>
  <c r="N22" i="2"/>
  <c r="O22" i="2" s="1"/>
  <c r="P43" i="2"/>
  <c r="Q43" i="2" s="1"/>
  <c r="R43" i="2"/>
  <c r="S43" i="2" s="1"/>
  <c r="T43" i="2" s="1"/>
  <c r="AA208" i="2"/>
  <c r="AC208" i="2" s="1"/>
  <c r="Z208" i="2"/>
  <c r="AA240" i="2"/>
  <c r="AC240" i="2" s="1"/>
  <c r="Z240" i="2"/>
  <c r="AA272" i="2"/>
  <c r="AC272" i="2" s="1"/>
  <c r="Z272" i="2"/>
  <c r="AA304" i="2"/>
  <c r="AC304" i="2" s="1"/>
  <c r="Z304" i="2"/>
  <c r="AA488" i="2"/>
  <c r="AC488" i="2" s="1"/>
  <c r="Z488" i="2"/>
  <c r="Z684" i="2"/>
  <c r="AA684" i="2" s="1"/>
  <c r="AC684" i="2" s="1"/>
  <c r="Z716" i="2"/>
  <c r="AA716" i="2" s="1"/>
  <c r="AC716" i="2" s="1"/>
  <c r="Z754" i="2"/>
  <c r="AA754" i="2" s="1"/>
  <c r="AC754" i="2" s="1"/>
  <c r="Z701" i="2"/>
  <c r="AA701" i="2" s="1"/>
  <c r="AC701" i="2" s="1"/>
  <c r="Z733" i="2"/>
  <c r="AA733" i="2" s="1"/>
  <c r="AC733" i="2" s="1"/>
  <c r="N751" i="2"/>
  <c r="O751" i="2" s="1"/>
  <c r="AA783" i="2"/>
  <c r="AC783" i="2" s="1"/>
  <c r="Z783" i="2"/>
  <c r="AA815" i="2"/>
  <c r="AC815" i="2" s="1"/>
  <c r="Z815" i="2"/>
  <c r="AA878" i="2"/>
  <c r="AC878" i="2" s="1"/>
  <c r="Z878" i="2"/>
  <c r="AA855" i="2"/>
  <c r="AC855" i="2" s="1"/>
  <c r="Z855" i="2"/>
  <c r="S1193" i="2"/>
  <c r="T1193" i="2" s="1"/>
  <c r="Q1107" i="2"/>
  <c r="R1107" i="2"/>
  <c r="P1054" i="2"/>
  <c r="Q1054" i="2" s="1"/>
  <c r="N1054" i="2"/>
  <c r="O1054" i="2" s="1"/>
  <c r="S1033" i="2"/>
  <c r="T1033" i="2" s="1"/>
  <c r="P856" i="2"/>
  <c r="Q856" i="2" s="1"/>
  <c r="N856" i="2"/>
  <c r="O856" i="2" s="1"/>
  <c r="P862" i="2"/>
  <c r="Q862" i="2" s="1"/>
  <c r="S921" i="2"/>
  <c r="T921" i="2" s="1"/>
  <c r="S786" i="2"/>
  <c r="T786" i="2" s="1"/>
  <c r="S764" i="2"/>
  <c r="T764" i="2" s="1"/>
  <c r="S706" i="2"/>
  <c r="T706" i="2" s="1"/>
  <c r="R652" i="2"/>
  <c r="Q652" i="2"/>
  <c r="P550" i="2"/>
  <c r="Q550" i="2" s="1"/>
  <c r="N550" i="2"/>
  <c r="O550" i="2" s="1"/>
  <c r="R362" i="2"/>
  <c r="Q316" i="2"/>
  <c r="R316" i="2"/>
  <c r="R280" i="2"/>
  <c r="Q280" i="2"/>
  <c r="P78" i="2"/>
  <c r="Q78" i="2" s="1"/>
  <c r="N78" i="2"/>
  <c r="O78" i="2" s="1"/>
  <c r="W24" i="2"/>
  <c r="V24" i="2"/>
  <c r="Q71" i="2"/>
  <c r="R71" i="2"/>
  <c r="AA92" i="2"/>
  <c r="AC92" i="2" s="1"/>
  <c r="Z92" i="2"/>
  <c r="AA294" i="2"/>
  <c r="AC294" i="2" s="1"/>
  <c r="Z294" i="2"/>
  <c r="AA633" i="2"/>
  <c r="AC633" i="2" s="1"/>
  <c r="Z633" i="2"/>
  <c r="P1208" i="2"/>
  <c r="Q1208" i="2" s="1"/>
  <c r="N1208" i="2"/>
  <c r="O1208" i="2" s="1"/>
  <c r="P1191" i="2"/>
  <c r="Q1191" i="2" s="1"/>
  <c r="N1191" i="2"/>
  <c r="O1191" i="2" s="1"/>
  <c r="R1188" i="2"/>
  <c r="R1181" i="2"/>
  <c r="R1168" i="2"/>
  <c r="R1149" i="2"/>
  <c r="R1151" i="2"/>
  <c r="P1137" i="2"/>
  <c r="Q1137" i="2" s="1"/>
  <c r="N1137" i="2"/>
  <c r="O1137" i="2" s="1"/>
  <c r="P1133" i="2"/>
  <c r="Q1133" i="2" s="1"/>
  <c r="R1133" i="2"/>
  <c r="S1133" i="2" s="1"/>
  <c r="T1133" i="2" s="1"/>
  <c r="N1133" i="2"/>
  <c r="O1133" i="2" s="1"/>
  <c r="P1120" i="2"/>
  <c r="Q1120" i="2" s="1"/>
  <c r="N1120" i="2"/>
  <c r="O1120" i="2" s="1"/>
  <c r="R1114" i="2"/>
  <c r="S1114" i="2" s="1"/>
  <c r="T1114" i="2" s="1"/>
  <c r="P1114" i="2"/>
  <c r="Q1114" i="2" s="1"/>
  <c r="N1114" i="2"/>
  <c r="O1114" i="2" s="1"/>
  <c r="S1112" i="2"/>
  <c r="T1112" i="2" s="1"/>
  <c r="R1098" i="2"/>
  <c r="R1132" i="2"/>
  <c r="R1106" i="2"/>
  <c r="S1041" i="2"/>
  <c r="T1041" i="2" s="1"/>
  <c r="R1044" i="2"/>
  <c r="S1044" i="2" s="1"/>
  <c r="T1044" i="2" s="1"/>
  <c r="P1044" i="2"/>
  <c r="Q1044" i="2" s="1"/>
  <c r="N1044" i="2"/>
  <c r="O1044" i="2" s="1"/>
  <c r="R1053" i="2"/>
  <c r="S1053" i="2" s="1"/>
  <c r="T1053" i="2" s="1"/>
  <c r="P1053" i="2"/>
  <c r="Q1053" i="2" s="1"/>
  <c r="N1053" i="2"/>
  <c r="O1053" i="2" s="1"/>
  <c r="R1023" i="2"/>
  <c r="S1023" i="2" s="1"/>
  <c r="T1023" i="2" s="1"/>
  <c r="P1023" i="2"/>
  <c r="Q1023" i="2" s="1"/>
  <c r="N1023" i="2"/>
  <c r="O1023" i="2" s="1"/>
  <c r="P1046" i="2"/>
  <c r="Q1046" i="2" s="1"/>
  <c r="R1006" i="2"/>
  <c r="S1006" i="2" s="1"/>
  <c r="T1006" i="2" s="1"/>
  <c r="P1006" i="2"/>
  <c r="Q1006" i="2" s="1"/>
  <c r="N1006" i="2"/>
  <c r="O1006" i="2" s="1"/>
  <c r="S1008" i="2"/>
  <c r="T1008" i="2" s="1"/>
  <c r="P973" i="2"/>
  <c r="Q973" i="2" s="1"/>
  <c r="N973" i="2"/>
  <c r="O973" i="2" s="1"/>
  <c r="P959" i="2"/>
  <c r="Q959" i="2" s="1"/>
  <c r="N959" i="2"/>
  <c r="O959" i="2" s="1"/>
  <c r="R968" i="2"/>
  <c r="Q954" i="2"/>
  <c r="R954" i="2"/>
  <c r="R958" i="2"/>
  <c r="R965" i="2"/>
  <c r="R915" i="2"/>
  <c r="R940" i="2"/>
  <c r="R912" i="2"/>
  <c r="P876" i="2"/>
  <c r="Q876" i="2" s="1"/>
  <c r="N876" i="2"/>
  <c r="O876" i="2" s="1"/>
  <c r="R900" i="2"/>
  <c r="S900" i="2" s="1"/>
  <c r="T900" i="2" s="1"/>
  <c r="P900" i="2"/>
  <c r="Q900" i="2" s="1"/>
  <c r="N900" i="2"/>
  <c r="O900" i="2" s="1"/>
  <c r="R923" i="2"/>
  <c r="P850" i="2"/>
  <c r="Q850" i="2" s="1"/>
  <c r="N850" i="2"/>
  <c r="O850" i="2" s="1"/>
  <c r="R861" i="2"/>
  <c r="P858" i="2"/>
  <c r="Q858" i="2" s="1"/>
  <c r="N858" i="2"/>
  <c r="O858" i="2" s="1"/>
  <c r="R877" i="2"/>
  <c r="R879" i="2"/>
  <c r="S879" i="2" s="1"/>
  <c r="T879" i="2" s="1"/>
  <c r="P879" i="2"/>
  <c r="Q879" i="2" s="1"/>
  <c r="N879" i="2"/>
  <c r="O879" i="2" s="1"/>
  <c r="R804" i="2"/>
  <c r="Q804" i="2"/>
  <c r="R784" i="2"/>
  <c r="Q784" i="2"/>
  <c r="R809" i="2"/>
  <c r="S809" i="2" s="1"/>
  <c r="T809" i="2" s="1"/>
  <c r="P809" i="2"/>
  <c r="Q809" i="2" s="1"/>
  <c r="R802" i="2"/>
  <c r="R770" i="2"/>
  <c r="R811" i="2"/>
  <c r="R799" i="2"/>
  <c r="R791" i="2"/>
  <c r="R783" i="2"/>
  <c r="R775" i="2"/>
  <c r="P743" i="2"/>
  <c r="Q743" i="2" s="1"/>
  <c r="N743" i="2"/>
  <c r="O743" i="2" s="1"/>
  <c r="S757" i="2"/>
  <c r="T757" i="2" s="1"/>
  <c r="R709" i="2"/>
  <c r="R671" i="2"/>
  <c r="Q671" i="2"/>
  <c r="R735" i="2"/>
  <c r="R722" i="2"/>
  <c r="R708" i="2"/>
  <c r="R703" i="2"/>
  <c r="R754" i="2"/>
  <c r="P746" i="2"/>
  <c r="Q746" i="2" s="1"/>
  <c r="R746" i="2"/>
  <c r="S746" i="2" s="1"/>
  <c r="T746" i="2" s="1"/>
  <c r="N746" i="2"/>
  <c r="O746" i="2" s="1"/>
  <c r="R682" i="2"/>
  <c r="R636" i="2"/>
  <c r="Q636" i="2"/>
  <c r="AA657" i="2"/>
  <c r="AC657" i="2" s="1"/>
  <c r="Z657" i="2"/>
  <c r="R618" i="2"/>
  <c r="Q618" i="2"/>
  <c r="S642" i="2"/>
  <c r="T642" i="2" s="1"/>
  <c r="R649" i="2"/>
  <c r="S649" i="2" s="1"/>
  <c r="T649" i="2" s="1"/>
  <c r="P649" i="2"/>
  <c r="Q649" i="2" s="1"/>
  <c r="R630" i="2"/>
  <c r="Q630" i="2"/>
  <c r="P580" i="2"/>
  <c r="Q580" i="2" s="1"/>
  <c r="R580" i="2"/>
  <c r="S580" i="2" s="1"/>
  <c r="T580" i="2" s="1"/>
  <c r="N580" i="2"/>
  <c r="O580" i="2" s="1"/>
  <c r="S666" i="2"/>
  <c r="T666" i="2" s="1"/>
  <c r="R676" i="2"/>
  <c r="R620" i="2"/>
  <c r="Z581" i="2"/>
  <c r="AA581" i="2" s="1"/>
  <c r="AC581" i="2" s="1"/>
  <c r="P555" i="2"/>
  <c r="Q555" i="2" s="1"/>
  <c r="N555" i="2"/>
  <c r="O555" i="2" s="1"/>
  <c r="R601" i="2"/>
  <c r="Q516" i="2"/>
  <c r="R516" i="2"/>
  <c r="R537" i="2"/>
  <c r="R505" i="2"/>
  <c r="S472" i="2"/>
  <c r="T472" i="2" s="1"/>
  <c r="S534" i="2"/>
  <c r="T534" i="2" s="1"/>
  <c r="S502" i="2"/>
  <c r="T502" i="2" s="1"/>
  <c r="X502" i="2"/>
  <c r="Y502" i="2" s="1"/>
  <c r="R569" i="2"/>
  <c r="R470" i="2"/>
  <c r="Q409" i="2"/>
  <c r="R409" i="2"/>
  <c r="R464" i="2"/>
  <c r="R432" i="2"/>
  <c r="R376" i="2"/>
  <c r="R450" i="2"/>
  <c r="Q346" i="2"/>
  <c r="R346" i="2"/>
  <c r="R416" i="2"/>
  <c r="S416" i="2" s="1"/>
  <c r="T416" i="2" s="1"/>
  <c r="P416" i="2"/>
  <c r="Q416" i="2" s="1"/>
  <c r="N416" i="2"/>
  <c r="O416" i="2" s="1"/>
  <c r="P373" i="2"/>
  <c r="Q373" i="2" s="1"/>
  <c r="N373" i="2"/>
  <c r="O373" i="2" s="1"/>
  <c r="P351" i="2"/>
  <c r="Q351" i="2" s="1"/>
  <c r="N351" i="2"/>
  <c r="O351" i="2" s="1"/>
  <c r="R290" i="2"/>
  <c r="Q290" i="2"/>
  <c r="R258" i="2"/>
  <c r="Q258" i="2"/>
  <c r="R226" i="2"/>
  <c r="Q226" i="2"/>
  <c r="Q194" i="2"/>
  <c r="R194" i="2"/>
  <c r="R296" i="2"/>
  <c r="Q296" i="2"/>
  <c r="R264" i="2"/>
  <c r="Q264" i="2"/>
  <c r="R232" i="2"/>
  <c r="Q232" i="2"/>
  <c r="Q200" i="2"/>
  <c r="R200" i="2"/>
  <c r="R334" i="2"/>
  <c r="Q307" i="2"/>
  <c r="R307" i="2"/>
  <c r="P190" i="2"/>
  <c r="Q190" i="2" s="1"/>
  <c r="N190" i="2"/>
  <c r="O190" i="2" s="1"/>
  <c r="R158" i="2"/>
  <c r="S158" i="2" s="1"/>
  <c r="T158" i="2" s="1"/>
  <c r="P158" i="2"/>
  <c r="Q158" i="2" s="1"/>
  <c r="N158" i="2"/>
  <c r="O158" i="2" s="1"/>
  <c r="R126" i="2"/>
  <c r="S126" i="2" s="1"/>
  <c r="T126" i="2" s="1"/>
  <c r="P126" i="2"/>
  <c r="Q126" i="2" s="1"/>
  <c r="N126" i="2"/>
  <c r="O126" i="2" s="1"/>
  <c r="P94" i="2"/>
  <c r="Q94" i="2" s="1"/>
  <c r="N94" i="2"/>
  <c r="O94" i="2" s="1"/>
  <c r="Q215" i="2"/>
  <c r="R215" i="2"/>
  <c r="S203" i="2"/>
  <c r="T203" i="2" s="1"/>
  <c r="Q205" i="2"/>
  <c r="R205" i="2"/>
  <c r="R29" i="2"/>
  <c r="Q29" i="2"/>
  <c r="S163" i="2"/>
  <c r="T163" i="2" s="1"/>
  <c r="Q99" i="2"/>
  <c r="R99" i="2"/>
  <c r="Z76" i="2"/>
  <c r="AA76" i="2" s="1"/>
  <c r="AC76" i="2" s="1"/>
  <c r="Z108" i="2"/>
  <c r="AA108" i="2" s="1"/>
  <c r="AC108" i="2" s="1"/>
  <c r="Z140" i="2"/>
  <c r="AA140" i="2" s="1"/>
  <c r="AC140" i="2" s="1"/>
  <c r="Z172" i="2"/>
  <c r="AA172" i="2" s="1"/>
  <c r="AC172" i="2" s="1"/>
  <c r="Z246" i="2"/>
  <c r="AA246" i="2" s="1"/>
  <c r="AC246" i="2" s="1"/>
  <c r="Z278" i="2"/>
  <c r="AA278" i="2" s="1"/>
  <c r="AC278" i="2" s="1"/>
  <c r="Z328" i="2"/>
  <c r="AA328" i="2" s="1"/>
  <c r="AC328" i="2" s="1"/>
  <c r="Z360" i="2"/>
  <c r="AA360" i="2" s="1"/>
  <c r="AC360" i="2" s="1"/>
  <c r="Z477" i="2"/>
  <c r="AA477" i="2" s="1"/>
  <c r="AC477" i="2" s="1"/>
  <c r="AD477" i="2" s="1"/>
  <c r="AA577" i="2"/>
  <c r="AC577" i="2" s="1"/>
  <c r="Z577" i="2"/>
  <c r="AA620" i="2"/>
  <c r="AC620" i="2" s="1"/>
  <c r="Z620" i="2"/>
  <c r="AA867" i="2"/>
  <c r="AC867" i="2" s="1"/>
  <c r="Z867" i="2"/>
  <c r="Z1002" i="2"/>
  <c r="AA1002" i="2" s="1"/>
  <c r="AC1002" i="2" s="1"/>
  <c r="R1190" i="2"/>
  <c r="S1190" i="2" s="1"/>
  <c r="T1190" i="2" s="1"/>
  <c r="P1190" i="2"/>
  <c r="Q1190" i="2" s="1"/>
  <c r="N1190" i="2"/>
  <c r="O1190" i="2" s="1"/>
  <c r="P1158" i="2"/>
  <c r="Q1158" i="2" s="1"/>
  <c r="N1158" i="2"/>
  <c r="O1158" i="2" s="1"/>
  <c r="S1135" i="2"/>
  <c r="T1135" i="2" s="1"/>
  <c r="S1032" i="2"/>
  <c r="T1032" i="2" s="1"/>
  <c r="P991" i="2"/>
  <c r="Q991" i="2" s="1"/>
  <c r="R991" i="2"/>
  <c r="S991" i="2" s="1"/>
  <c r="T991" i="2" s="1"/>
  <c r="S905" i="2"/>
  <c r="T905" i="2" s="1"/>
  <c r="R817" i="2"/>
  <c r="Q817" i="2"/>
  <c r="S820" i="2"/>
  <c r="T820" i="2" s="1"/>
  <c r="S725" i="2"/>
  <c r="T725" i="2" s="1"/>
  <c r="S668" i="2"/>
  <c r="T668" i="2" s="1"/>
  <c r="S719" i="2"/>
  <c r="T719" i="2" s="1"/>
  <c r="S742" i="2"/>
  <c r="T742" i="2" s="1"/>
  <c r="P549" i="2"/>
  <c r="Q549" i="2" s="1"/>
  <c r="N549" i="2"/>
  <c r="O549" i="2" s="1"/>
  <c r="S518" i="2"/>
  <c r="T518" i="2" s="1"/>
  <c r="X518" i="2"/>
  <c r="Y518" i="2" s="1"/>
  <c r="S448" i="2"/>
  <c r="T448" i="2" s="1"/>
  <c r="R306" i="2"/>
  <c r="Q306" i="2"/>
  <c r="S337" i="2"/>
  <c r="T337" i="2" s="1"/>
  <c r="R248" i="2"/>
  <c r="Q248" i="2"/>
  <c r="P110" i="2"/>
  <c r="Q110" i="2" s="1"/>
  <c r="N110" i="2"/>
  <c r="O110" i="2" s="1"/>
  <c r="AA124" i="2"/>
  <c r="AC124" i="2" s="1"/>
  <c r="Z124" i="2"/>
  <c r="AA344" i="2"/>
  <c r="AC344" i="2" s="1"/>
  <c r="Z344" i="2"/>
  <c r="AA1024" i="2"/>
  <c r="AC1024" i="2" s="1"/>
  <c r="Z1024" i="2"/>
  <c r="S1210" i="2"/>
  <c r="T1210" i="2" s="1"/>
  <c r="S1189" i="2"/>
  <c r="T1189" i="2" s="1"/>
  <c r="Q1176" i="2"/>
  <c r="R1176" i="2"/>
  <c r="R1171" i="2"/>
  <c r="S1171" i="2" s="1"/>
  <c r="T1171" i="2" s="1"/>
  <c r="P1171" i="2"/>
  <c r="Q1171" i="2" s="1"/>
  <c r="N1171" i="2"/>
  <c r="O1171" i="2" s="1"/>
  <c r="P1179" i="2"/>
  <c r="Q1179" i="2" s="1"/>
  <c r="N1179" i="2"/>
  <c r="O1179" i="2" s="1"/>
  <c r="P1159" i="2"/>
  <c r="Q1159" i="2" s="1"/>
  <c r="R1159" i="2"/>
  <c r="S1159" i="2" s="1"/>
  <c r="T1159" i="2" s="1"/>
  <c r="N1159" i="2"/>
  <c r="O1159" i="2" s="1"/>
  <c r="X1159" i="2"/>
  <c r="Y1159" i="2" s="1"/>
  <c r="P1148" i="2"/>
  <c r="Q1148" i="2" s="1"/>
  <c r="N1148" i="2"/>
  <c r="O1148" i="2" s="1"/>
  <c r="R1116" i="2"/>
  <c r="S1116" i="2" s="1"/>
  <c r="T1116" i="2" s="1"/>
  <c r="P1116" i="2"/>
  <c r="Q1116" i="2" s="1"/>
  <c r="N1116" i="2"/>
  <c r="O1116" i="2" s="1"/>
  <c r="R1121" i="2"/>
  <c r="S1146" i="2"/>
  <c r="T1146" i="2" s="1"/>
  <c r="S1104" i="2"/>
  <c r="T1104" i="2" s="1"/>
  <c r="P1083" i="2"/>
  <c r="Q1083" i="2" s="1"/>
  <c r="R1083" i="2"/>
  <c r="S1083" i="2" s="1"/>
  <c r="T1083" i="2" s="1"/>
  <c r="N1083" i="2"/>
  <c r="O1083" i="2" s="1"/>
  <c r="S1088" i="2"/>
  <c r="T1088" i="2" s="1"/>
  <c r="R1096" i="2"/>
  <c r="S1080" i="2"/>
  <c r="T1080" i="2" s="1"/>
  <c r="R1090" i="2"/>
  <c r="S1090" i="2" s="1"/>
  <c r="T1090" i="2" s="1"/>
  <c r="P1090" i="2"/>
  <c r="Q1090" i="2" s="1"/>
  <c r="N1090" i="2"/>
  <c r="O1090" i="2" s="1"/>
  <c r="R1064" i="2"/>
  <c r="P1025" i="2"/>
  <c r="Q1025" i="2" s="1"/>
  <c r="N1025" i="2"/>
  <c r="O1025" i="2" s="1"/>
  <c r="P1050" i="2"/>
  <c r="Q1050" i="2" s="1"/>
  <c r="N1050" i="2"/>
  <c r="O1050" i="2" s="1"/>
  <c r="R1057" i="2"/>
  <c r="P1022" i="2"/>
  <c r="Q1022" i="2" s="1"/>
  <c r="R1007" i="2"/>
  <c r="S1007" i="2" s="1"/>
  <c r="T1007" i="2" s="1"/>
  <c r="P1007" i="2"/>
  <c r="Q1007" i="2" s="1"/>
  <c r="R1018" i="2"/>
  <c r="P977" i="2"/>
  <c r="Q977" i="2" s="1"/>
  <c r="N977" i="2"/>
  <c r="O977" i="2" s="1"/>
  <c r="R998" i="2"/>
  <c r="S1001" i="2"/>
  <c r="T1001" i="2" s="1"/>
  <c r="R975" i="2"/>
  <c r="S975" i="2" s="1"/>
  <c r="T975" i="2" s="1"/>
  <c r="P975" i="2"/>
  <c r="Q975" i="2" s="1"/>
  <c r="N975" i="2"/>
  <c r="O975" i="2" s="1"/>
  <c r="X975" i="2"/>
  <c r="Y975" i="2" s="1"/>
  <c r="P993" i="2"/>
  <c r="Q993" i="2" s="1"/>
  <c r="N993" i="2"/>
  <c r="O993" i="2" s="1"/>
  <c r="R962" i="2"/>
  <c r="R966" i="2"/>
  <c r="R939" i="2"/>
  <c r="S910" i="2"/>
  <c r="T910" i="2" s="1"/>
  <c r="R914" i="2"/>
  <c r="S933" i="2"/>
  <c r="T933" i="2" s="1"/>
  <c r="P872" i="2"/>
  <c r="Q872" i="2" s="1"/>
  <c r="N872" i="2"/>
  <c r="O872" i="2" s="1"/>
  <c r="R896" i="2"/>
  <c r="S896" i="2" s="1"/>
  <c r="T896" i="2" s="1"/>
  <c r="P896" i="2"/>
  <c r="Q896" i="2" s="1"/>
  <c r="N896" i="2"/>
  <c r="O896" i="2" s="1"/>
  <c r="P897" i="2"/>
  <c r="Q897" i="2" s="1"/>
  <c r="N897" i="2"/>
  <c r="O897" i="2" s="1"/>
  <c r="P863" i="2"/>
  <c r="Q863" i="2" s="1"/>
  <c r="R863" i="2"/>
  <c r="S863" i="2" s="1"/>
  <c r="T863" i="2" s="1"/>
  <c r="S898" i="2"/>
  <c r="T898" i="2" s="1"/>
  <c r="S857" i="2"/>
  <c r="T857" i="2" s="1"/>
  <c r="R886" i="2"/>
  <c r="P844" i="2"/>
  <c r="Q844" i="2" s="1"/>
  <c r="N844" i="2"/>
  <c r="O844" i="2" s="1"/>
  <c r="R941" i="2"/>
  <c r="R830" i="2"/>
  <c r="R835" i="2"/>
  <c r="R842" i="2"/>
  <c r="R816" i="2"/>
  <c r="R780" i="2"/>
  <c r="Q780" i="2"/>
  <c r="R839" i="2"/>
  <c r="R790" i="2"/>
  <c r="R765" i="2"/>
  <c r="S823" i="2"/>
  <c r="T823" i="2" s="1"/>
  <c r="R762" i="2"/>
  <c r="R750" i="2"/>
  <c r="Q750" i="2"/>
  <c r="R729" i="2"/>
  <c r="R697" i="2"/>
  <c r="R681" i="2"/>
  <c r="R734" i="2"/>
  <c r="S720" i="2"/>
  <c r="T720" i="2" s="1"/>
  <c r="R715" i="2"/>
  <c r="R702" i="2"/>
  <c r="R664" i="2"/>
  <c r="Q664" i="2"/>
  <c r="Q632" i="2"/>
  <c r="R632" i="2"/>
  <c r="R679" i="2"/>
  <c r="Q638" i="2"/>
  <c r="R638" i="2"/>
  <c r="S639" i="2"/>
  <c r="T639" i="2" s="1"/>
  <c r="S604" i="2"/>
  <c r="T604" i="2" s="1"/>
  <c r="P600" i="2"/>
  <c r="Q600" i="2" s="1"/>
  <c r="R600" i="2"/>
  <c r="S600" i="2" s="1"/>
  <c r="T600" i="2" s="1"/>
  <c r="N600" i="2"/>
  <c r="O600" i="2" s="1"/>
  <c r="S624" i="2"/>
  <c r="T624" i="2" s="1"/>
  <c r="S667" i="2"/>
  <c r="T667" i="2" s="1"/>
  <c r="R590" i="2"/>
  <c r="R573" i="2"/>
  <c r="AA558" i="2"/>
  <c r="AC558" i="2" s="1"/>
  <c r="AD558" i="2" s="1"/>
  <c r="Z558" i="2"/>
  <c r="S585" i="2"/>
  <c r="T585" i="2" s="1"/>
  <c r="R559" i="2"/>
  <c r="Q536" i="2"/>
  <c r="R536" i="2"/>
  <c r="Q512" i="2"/>
  <c r="R512" i="2"/>
  <c r="P489" i="2"/>
  <c r="Q489" i="2" s="1"/>
  <c r="N489" i="2"/>
  <c r="O489" i="2" s="1"/>
  <c r="P479" i="2"/>
  <c r="Q479" i="2" s="1"/>
  <c r="N479" i="2"/>
  <c r="O479" i="2" s="1"/>
  <c r="R525" i="2"/>
  <c r="S492" i="2"/>
  <c r="T492" i="2" s="1"/>
  <c r="P475" i="2"/>
  <c r="Q475" i="2" s="1"/>
  <c r="N475" i="2"/>
  <c r="O475" i="2" s="1"/>
  <c r="Z471" i="2"/>
  <c r="AA471" i="2" s="1"/>
  <c r="AC471" i="2" s="1"/>
  <c r="AD471" i="2" s="1"/>
  <c r="Z455" i="2"/>
  <c r="AA455" i="2" s="1"/>
  <c r="AC455" i="2" s="1"/>
  <c r="Z439" i="2"/>
  <c r="AA439" i="2" s="1"/>
  <c r="AC439" i="2" s="1"/>
  <c r="Z423" i="2"/>
  <c r="AA423" i="2" s="1"/>
  <c r="AC423" i="2" s="1"/>
  <c r="R530" i="2"/>
  <c r="R498" i="2"/>
  <c r="P399" i="2"/>
  <c r="Q399" i="2" s="1"/>
  <c r="N399" i="2"/>
  <c r="O399" i="2" s="1"/>
  <c r="S414" i="2"/>
  <c r="T414" i="2" s="1"/>
  <c r="AA390" i="2"/>
  <c r="AC390" i="2" s="1"/>
  <c r="Z390" i="2"/>
  <c r="AA374" i="2"/>
  <c r="AC374" i="2" s="1"/>
  <c r="Z374" i="2"/>
  <c r="AA395" i="2"/>
  <c r="AC395" i="2" s="1"/>
  <c r="Z395" i="2"/>
  <c r="Q342" i="2"/>
  <c r="R342" i="2"/>
  <c r="S319" i="2"/>
  <c r="T319" i="2" s="1"/>
  <c r="Q329" i="2"/>
  <c r="R329" i="2"/>
  <c r="S333" i="2"/>
  <c r="T333" i="2" s="1"/>
  <c r="Q320" i="2"/>
  <c r="R320" i="2"/>
  <c r="S303" i="2"/>
  <c r="T303" i="2" s="1"/>
  <c r="S259" i="2"/>
  <c r="T259" i="2" s="1"/>
  <c r="X259" i="2"/>
  <c r="Y259" i="2" s="1"/>
  <c r="AB259" i="2" s="1"/>
  <c r="P186" i="2"/>
  <c r="Q186" i="2" s="1"/>
  <c r="N186" i="2"/>
  <c r="O186" i="2" s="1"/>
  <c r="P154" i="2"/>
  <c r="Q154" i="2" s="1"/>
  <c r="N154" i="2"/>
  <c r="O154" i="2" s="1"/>
  <c r="R122" i="2"/>
  <c r="S122" i="2" s="1"/>
  <c r="T122" i="2" s="1"/>
  <c r="P122" i="2"/>
  <c r="Q122" i="2" s="1"/>
  <c r="N122" i="2"/>
  <c r="O122" i="2" s="1"/>
  <c r="R90" i="2"/>
  <c r="S90" i="2" s="1"/>
  <c r="T90" i="2" s="1"/>
  <c r="P90" i="2"/>
  <c r="Q90" i="2" s="1"/>
  <c r="N90" i="2"/>
  <c r="O90" i="2" s="1"/>
  <c r="Z74" i="2"/>
  <c r="AA74" i="2" s="1"/>
  <c r="AC74" i="2" s="1"/>
  <c r="AA83" i="2"/>
  <c r="AC83" i="2" s="1"/>
  <c r="Z83" i="2"/>
  <c r="AA115" i="2"/>
  <c r="AC115" i="2" s="1"/>
  <c r="Z115" i="2"/>
  <c r="AA147" i="2"/>
  <c r="AC147" i="2" s="1"/>
  <c r="Z147" i="2"/>
  <c r="AA179" i="2"/>
  <c r="AC179" i="2" s="1"/>
  <c r="Z179" i="2"/>
  <c r="AA44" i="2"/>
  <c r="AC44" i="2" s="1"/>
  <c r="Z44" i="2"/>
  <c r="AA315" i="2"/>
  <c r="AC315" i="2" s="1"/>
  <c r="Z315" i="2"/>
  <c r="AA211" i="2"/>
  <c r="AC211" i="2" s="1"/>
  <c r="Z211" i="2"/>
  <c r="AA243" i="2"/>
  <c r="AC243" i="2" s="1"/>
  <c r="Z243" i="2"/>
  <c r="AA275" i="2"/>
  <c r="AC275" i="2" s="1"/>
  <c r="Z275" i="2"/>
  <c r="AA307" i="2"/>
  <c r="AC307" i="2" s="1"/>
  <c r="Z307" i="2"/>
  <c r="AA418" i="2"/>
  <c r="AC418" i="2" s="1"/>
  <c r="Z418" i="2"/>
  <c r="AA450" i="2"/>
  <c r="AC450" i="2" s="1"/>
  <c r="Z450" i="2"/>
  <c r="AA420" i="2"/>
  <c r="AC420" i="2" s="1"/>
  <c r="AD420" i="2" s="1"/>
  <c r="Z420" i="2"/>
  <c r="AA452" i="2"/>
  <c r="AC452" i="2" s="1"/>
  <c r="Z452" i="2"/>
  <c r="AA493" i="2"/>
  <c r="AC493" i="2" s="1"/>
  <c r="Z493" i="2"/>
  <c r="AA525" i="2"/>
  <c r="AC525" i="2" s="1"/>
  <c r="Z525" i="2"/>
  <c r="AA516" i="2"/>
  <c r="AC516" i="2" s="1"/>
  <c r="Z516" i="2"/>
  <c r="N621" i="2"/>
  <c r="O621" i="2" s="1"/>
  <c r="AA583" i="2"/>
  <c r="AC583" i="2" s="1"/>
  <c r="Z583" i="2"/>
  <c r="AA610" i="2"/>
  <c r="AC610" i="2" s="1"/>
  <c r="Z610" i="2"/>
  <c r="AA679" i="2"/>
  <c r="AC679" i="2" s="1"/>
  <c r="Z679" i="2"/>
  <c r="AA711" i="2"/>
  <c r="AC711" i="2" s="1"/>
  <c r="Z711" i="2"/>
  <c r="N809" i="2"/>
  <c r="O809" i="2" s="1"/>
  <c r="AA842" i="2"/>
  <c r="AC842" i="2" s="1"/>
  <c r="Z842" i="2"/>
  <c r="N992" i="2"/>
  <c r="O992" i="2" s="1"/>
  <c r="N1046" i="2"/>
  <c r="O1046" i="2" s="1"/>
  <c r="S1174" i="2"/>
  <c r="T1174" i="2" s="1"/>
  <c r="S1136" i="2"/>
  <c r="T1136" i="2" s="1"/>
  <c r="S1097" i="2"/>
  <c r="T1097" i="2" s="1"/>
  <c r="X1097" i="2"/>
  <c r="Y1097" i="2" s="1"/>
  <c r="AB1097" i="2" s="1"/>
  <c r="S1052" i="2"/>
  <c r="T1052" i="2" s="1"/>
  <c r="R956" i="2"/>
  <c r="Q956" i="2"/>
  <c r="P884" i="2"/>
  <c r="Q884" i="2" s="1"/>
  <c r="N884" i="2"/>
  <c r="O884" i="2" s="1"/>
  <c r="P854" i="2"/>
  <c r="Q854" i="2" s="1"/>
  <c r="N854" i="2"/>
  <c r="O854" i="2" s="1"/>
  <c r="P866" i="2"/>
  <c r="Q866" i="2" s="1"/>
  <c r="N866" i="2"/>
  <c r="O866" i="2" s="1"/>
  <c r="S834" i="2"/>
  <c r="T834" i="2" s="1"/>
  <c r="R825" i="2"/>
  <c r="Q825" i="2"/>
  <c r="S760" i="2"/>
  <c r="T760" i="2" s="1"/>
  <c r="X760" i="2"/>
  <c r="Y760" i="2" s="1"/>
  <c r="AB760" i="2" s="1"/>
  <c r="S800" i="2"/>
  <c r="T800" i="2" s="1"/>
  <c r="S724" i="2"/>
  <c r="T724" i="2" s="1"/>
  <c r="S659" i="2"/>
  <c r="T659" i="2" s="1"/>
  <c r="S614" i="2"/>
  <c r="T614" i="2" s="1"/>
  <c r="S438" i="2"/>
  <c r="T438" i="2" s="1"/>
  <c r="R482" i="2"/>
  <c r="P367" i="2"/>
  <c r="Q367" i="2" s="1"/>
  <c r="N367" i="2"/>
  <c r="O367" i="2" s="1"/>
  <c r="P174" i="2"/>
  <c r="Q174" i="2" s="1"/>
  <c r="N174" i="2"/>
  <c r="O174" i="2" s="1"/>
  <c r="S131" i="2"/>
  <c r="T131" i="2" s="1"/>
  <c r="AA156" i="2"/>
  <c r="AC156" i="2" s="1"/>
  <c r="Z156" i="2"/>
  <c r="AA618" i="2"/>
  <c r="AC618" i="2" s="1"/>
  <c r="Z618" i="2"/>
  <c r="R1196" i="2"/>
  <c r="S1196" i="2" s="1"/>
  <c r="T1196" i="2" s="1"/>
  <c r="P1196" i="2"/>
  <c r="Q1196" i="2" s="1"/>
  <c r="N1196" i="2"/>
  <c r="O1196" i="2" s="1"/>
  <c r="P1187" i="2"/>
  <c r="Q1187" i="2" s="1"/>
  <c r="R1187" i="2"/>
  <c r="S1187" i="2" s="1"/>
  <c r="T1187" i="2" s="1"/>
  <c r="N1187" i="2"/>
  <c r="O1187" i="2" s="1"/>
  <c r="X1187" i="2"/>
  <c r="Y1187" i="2" s="1"/>
  <c r="R1169" i="2"/>
  <c r="S1162" i="2"/>
  <c r="T1162" i="2" s="1"/>
  <c r="S1175" i="2"/>
  <c r="T1175" i="2" s="1"/>
  <c r="S1166" i="2"/>
  <c r="T1166" i="2" s="1"/>
  <c r="S1131" i="2"/>
  <c r="T1131" i="2" s="1"/>
  <c r="R1119" i="2"/>
  <c r="Q1119" i="2"/>
  <c r="R1128" i="2"/>
  <c r="S1108" i="2"/>
  <c r="T1108" i="2" s="1"/>
  <c r="R1105" i="2"/>
  <c r="R1074" i="2"/>
  <c r="S1074" i="2" s="1"/>
  <c r="T1074" i="2" s="1"/>
  <c r="P1074" i="2"/>
  <c r="Q1074" i="2" s="1"/>
  <c r="N1074" i="2"/>
  <c r="O1074" i="2" s="1"/>
  <c r="P1055" i="2"/>
  <c r="Q1055" i="2" s="1"/>
  <c r="N1055" i="2"/>
  <c r="O1055" i="2" s="1"/>
  <c r="P1082" i="2"/>
  <c r="Q1082" i="2" s="1"/>
  <c r="N1082" i="2"/>
  <c r="O1082" i="2" s="1"/>
  <c r="S1117" i="2"/>
  <c r="T1117" i="2" s="1"/>
  <c r="X1117" i="2"/>
  <c r="Y1117" i="2" s="1"/>
  <c r="AB1117" i="2" s="1"/>
  <c r="S1063" i="2"/>
  <c r="T1063" i="2" s="1"/>
  <c r="S1037" i="2"/>
  <c r="T1037" i="2" s="1"/>
  <c r="P1040" i="2"/>
  <c r="Q1040" i="2" s="1"/>
  <c r="R1040" i="2"/>
  <c r="S1040" i="2" s="1"/>
  <c r="T1040" i="2" s="1"/>
  <c r="N1040" i="2"/>
  <c r="O1040" i="2" s="1"/>
  <c r="S1060" i="2"/>
  <c r="T1060" i="2" s="1"/>
  <c r="P1019" i="2"/>
  <c r="Q1019" i="2" s="1"/>
  <c r="R1019" i="2"/>
  <c r="S1019" i="2" s="1"/>
  <c r="T1019" i="2" s="1"/>
  <c r="N1019" i="2"/>
  <c r="O1019" i="2" s="1"/>
  <c r="P1014" i="2"/>
  <c r="Q1014" i="2" s="1"/>
  <c r="N1014" i="2"/>
  <c r="O1014" i="2" s="1"/>
  <c r="Q1021" i="2"/>
  <c r="R1021" i="2"/>
  <c r="P1042" i="2"/>
  <c r="Q1042" i="2" s="1"/>
  <c r="R964" i="2"/>
  <c r="Q964" i="2"/>
  <c r="R1010" i="2"/>
  <c r="S957" i="2"/>
  <c r="T957" i="2" s="1"/>
  <c r="S976" i="2"/>
  <c r="T976" i="2" s="1"/>
  <c r="R952" i="2"/>
  <c r="Q952" i="2"/>
  <c r="R948" i="2"/>
  <c r="Q948" i="2"/>
  <c r="R953" i="2"/>
  <c r="S953" i="2" s="1"/>
  <c r="T953" i="2" s="1"/>
  <c r="P953" i="2"/>
  <c r="Q953" i="2" s="1"/>
  <c r="N953" i="2"/>
  <c r="O953" i="2" s="1"/>
  <c r="S942" i="2"/>
  <c r="T942" i="2" s="1"/>
  <c r="S913" i="2"/>
  <c r="T913" i="2" s="1"/>
  <c r="P888" i="2"/>
  <c r="Q888" i="2" s="1"/>
  <c r="R888" i="2"/>
  <c r="S888" i="2" s="1"/>
  <c r="T888" i="2" s="1"/>
  <c r="N888" i="2"/>
  <c r="O888" i="2" s="1"/>
  <c r="P868" i="2"/>
  <c r="Q868" i="2" s="1"/>
  <c r="R868" i="2"/>
  <c r="S868" i="2" s="1"/>
  <c r="T868" i="2" s="1"/>
  <c r="N868" i="2"/>
  <c r="O868" i="2" s="1"/>
  <c r="S927" i="2"/>
  <c r="T927" i="2" s="1"/>
  <c r="R892" i="2"/>
  <c r="S892" i="2" s="1"/>
  <c r="T892" i="2" s="1"/>
  <c r="P892" i="2"/>
  <c r="Q892" i="2" s="1"/>
  <c r="N892" i="2"/>
  <c r="O892" i="2" s="1"/>
  <c r="R849" i="2"/>
  <c r="Q849" i="2"/>
  <c r="R860" i="2"/>
  <c r="S860" i="2" s="1"/>
  <c r="T860" i="2" s="1"/>
  <c r="P860" i="2"/>
  <c r="Q860" i="2" s="1"/>
  <c r="N860" i="2"/>
  <c r="O860" i="2" s="1"/>
  <c r="S853" i="2"/>
  <c r="T853" i="2" s="1"/>
  <c r="S885" i="2"/>
  <c r="T885" i="2" s="1"/>
  <c r="S867" i="2"/>
  <c r="T867" i="2" s="1"/>
  <c r="R936" i="2"/>
  <c r="R819" i="2"/>
  <c r="Q819" i="2"/>
  <c r="R776" i="2"/>
  <c r="Q776" i="2"/>
  <c r="R805" i="2"/>
  <c r="S805" i="2" s="1"/>
  <c r="T805" i="2" s="1"/>
  <c r="P805" i="2"/>
  <c r="Q805" i="2" s="1"/>
  <c r="N805" i="2"/>
  <c r="O805" i="2" s="1"/>
  <c r="S851" i="2"/>
  <c r="T851" i="2" s="1"/>
  <c r="S778" i="2"/>
  <c r="T778" i="2" s="1"/>
  <c r="Q684" i="2"/>
  <c r="R684" i="2"/>
  <c r="S763" i="2"/>
  <c r="T763" i="2" s="1"/>
  <c r="R717" i="2"/>
  <c r="S690" i="2"/>
  <c r="T690" i="2" s="1"/>
  <c r="R732" i="2"/>
  <c r="S727" i="2"/>
  <c r="T727" i="2" s="1"/>
  <c r="R714" i="2"/>
  <c r="R700" i="2"/>
  <c r="S695" i="2"/>
  <c r="T695" i="2" s="1"/>
  <c r="S691" i="2"/>
  <c r="T691" i="2" s="1"/>
  <c r="R740" i="2"/>
  <c r="S740" i="2" s="1"/>
  <c r="T740" i="2" s="1"/>
  <c r="P740" i="2"/>
  <c r="Q740" i="2" s="1"/>
  <c r="N740" i="2"/>
  <c r="O740" i="2" s="1"/>
  <c r="R660" i="2"/>
  <c r="Q660" i="2"/>
  <c r="Q806" i="2"/>
  <c r="R806" i="2"/>
  <c r="P665" i="2"/>
  <c r="Q665" i="2" s="1"/>
  <c r="P596" i="2"/>
  <c r="Q596" i="2" s="1"/>
  <c r="R596" i="2"/>
  <c r="S596" i="2" s="1"/>
  <c r="T596" i="2" s="1"/>
  <c r="N596" i="2"/>
  <c r="O596" i="2" s="1"/>
  <c r="P576" i="2"/>
  <c r="Q576" i="2" s="1"/>
  <c r="N576" i="2"/>
  <c r="O576" i="2" s="1"/>
  <c r="R663" i="2"/>
  <c r="P637" i="2"/>
  <c r="Q637" i="2" s="1"/>
  <c r="N637" i="2"/>
  <c r="O637" i="2" s="1"/>
  <c r="S602" i="2"/>
  <c r="T602" i="2" s="1"/>
  <c r="R547" i="2"/>
  <c r="S547" i="2" s="1"/>
  <c r="T547" i="2" s="1"/>
  <c r="P547" i="2"/>
  <c r="Q547" i="2" s="1"/>
  <c r="N547" i="2"/>
  <c r="O547" i="2" s="1"/>
  <c r="X547" i="2"/>
  <c r="Y547" i="2" s="1"/>
  <c r="Q532" i="2"/>
  <c r="R532" i="2"/>
  <c r="S488" i="2"/>
  <c r="T488" i="2" s="1"/>
  <c r="Q476" i="2"/>
  <c r="R476" i="2"/>
  <c r="S513" i="2"/>
  <c r="T513" i="2" s="1"/>
  <c r="X513" i="2"/>
  <c r="Y513" i="2" s="1"/>
  <c r="AB513" i="2" s="1"/>
  <c r="Z487" i="2"/>
  <c r="AA487" i="2" s="1"/>
  <c r="AC487" i="2" s="1"/>
  <c r="R526" i="2"/>
  <c r="S493" i="2"/>
  <c r="T493" i="2" s="1"/>
  <c r="S454" i="2"/>
  <c r="T454" i="2" s="1"/>
  <c r="S465" i="2"/>
  <c r="T465" i="2" s="1"/>
  <c r="P408" i="2"/>
  <c r="Q408" i="2" s="1"/>
  <c r="N408" i="2"/>
  <c r="O408" i="2" s="1"/>
  <c r="S453" i="2"/>
  <c r="T453" i="2" s="1"/>
  <c r="S388" i="2"/>
  <c r="T388" i="2" s="1"/>
  <c r="S445" i="2"/>
  <c r="T445" i="2" s="1"/>
  <c r="P343" i="2"/>
  <c r="Q343" i="2" s="1"/>
  <c r="N343" i="2"/>
  <c r="O343" i="2" s="1"/>
  <c r="Q318" i="2"/>
  <c r="R318" i="2"/>
  <c r="R282" i="2"/>
  <c r="Q282" i="2"/>
  <c r="R250" i="2"/>
  <c r="Q250" i="2"/>
  <c r="R218" i="2"/>
  <c r="Q218" i="2"/>
  <c r="R288" i="2"/>
  <c r="Q288" i="2"/>
  <c r="R256" i="2"/>
  <c r="Q256" i="2"/>
  <c r="Q224" i="2"/>
  <c r="R224" i="2"/>
  <c r="Q192" i="2"/>
  <c r="R192" i="2"/>
  <c r="R309" i="2"/>
  <c r="Q309" i="2"/>
  <c r="S221" i="2"/>
  <c r="T221" i="2" s="1"/>
  <c r="AA182" i="2"/>
  <c r="AC182" i="2" s="1"/>
  <c r="Z182" i="2"/>
  <c r="AA150" i="2"/>
  <c r="AC150" i="2" s="1"/>
  <c r="Z150" i="2"/>
  <c r="AA118" i="2"/>
  <c r="AC118" i="2" s="1"/>
  <c r="Z118" i="2"/>
  <c r="AA86" i="2"/>
  <c r="AC86" i="2" s="1"/>
  <c r="Z86" i="2"/>
  <c r="S289" i="2"/>
  <c r="T289" i="2" s="1"/>
  <c r="Q164" i="2"/>
  <c r="R164" i="2"/>
  <c r="N43" i="2"/>
  <c r="O43" i="2" s="1"/>
  <c r="Z192" i="2"/>
  <c r="AA192" i="2" s="1"/>
  <c r="AC192" i="2" s="1"/>
  <c r="Z388" i="2"/>
  <c r="AA388" i="2" s="1"/>
  <c r="AC388" i="2" s="1"/>
  <c r="N556" i="2"/>
  <c r="O556" i="2" s="1"/>
  <c r="Z642" i="2"/>
  <c r="AA642" i="2" s="1"/>
  <c r="AC642" i="2" s="1"/>
  <c r="Z651" i="2"/>
  <c r="AA651" i="2" s="1"/>
  <c r="AC651" i="2" s="1"/>
  <c r="N749" i="2"/>
  <c r="O749" i="2" s="1"/>
  <c r="AA777" i="2"/>
  <c r="AC777" i="2" s="1"/>
  <c r="Z777" i="2"/>
  <c r="X785" i="2"/>
  <c r="Y785" i="2" s="1"/>
  <c r="AB785" i="2" s="1"/>
  <c r="N863" i="2"/>
  <c r="O863" i="2" s="1"/>
  <c r="AA853" i="2"/>
  <c r="AC853" i="2" s="1"/>
  <c r="Z853" i="2"/>
  <c r="AA837" i="2"/>
  <c r="AC837" i="2" s="1"/>
  <c r="Z837" i="2"/>
  <c r="AA907" i="2"/>
  <c r="AC907" i="2" s="1"/>
  <c r="Z907" i="2"/>
  <c r="AA911" i="2"/>
  <c r="AC911" i="2" s="1"/>
  <c r="AD911" i="2" s="1"/>
  <c r="Z911" i="2"/>
  <c r="Z916" i="2"/>
  <c r="AA916" i="2" s="1"/>
  <c r="AC916" i="2" s="1"/>
  <c r="N991" i="2"/>
  <c r="O991" i="2" s="1"/>
  <c r="R1047" i="2"/>
  <c r="S1047" i="2" s="1"/>
  <c r="T1047" i="2" s="1"/>
  <c r="P1047" i="2"/>
  <c r="Q1047" i="2" s="1"/>
  <c r="N1047" i="2"/>
  <c r="O1047" i="2" s="1"/>
  <c r="R1005" i="2"/>
  <c r="S1005" i="2" s="1"/>
  <c r="T1005" i="2" s="1"/>
  <c r="P1005" i="2"/>
  <c r="Q1005" i="2" s="1"/>
  <c r="N1005" i="2"/>
  <c r="O1005" i="2" s="1"/>
  <c r="Q1000" i="2"/>
  <c r="R1000" i="2"/>
  <c r="S935" i="2"/>
  <c r="T935" i="2" s="1"/>
  <c r="S859" i="2"/>
  <c r="T859" i="2" s="1"/>
  <c r="S693" i="2"/>
  <c r="T693" i="2" s="1"/>
  <c r="X693" i="2"/>
  <c r="Y693" i="2" s="1"/>
  <c r="AB693" i="2" s="1"/>
  <c r="S814" i="2"/>
  <c r="T814" i="2" s="1"/>
  <c r="R572" i="2"/>
  <c r="S572" i="2" s="1"/>
  <c r="T572" i="2" s="1"/>
  <c r="P572" i="2"/>
  <c r="Q572" i="2" s="1"/>
  <c r="N572" i="2"/>
  <c r="O572" i="2" s="1"/>
  <c r="S494" i="2"/>
  <c r="T494" i="2" s="1"/>
  <c r="X494" i="2"/>
  <c r="Y494" i="2" s="1"/>
  <c r="AB494" i="2" s="1"/>
  <c r="R490" i="2"/>
  <c r="Q490" i="2"/>
  <c r="R274" i="2"/>
  <c r="Q274" i="2"/>
  <c r="S96" i="2"/>
  <c r="T96" i="2" s="1"/>
  <c r="Z262" i="2"/>
  <c r="AA262" i="2" s="1"/>
  <c r="AC262" i="2" s="1"/>
  <c r="Z312" i="2"/>
  <c r="AA312" i="2" s="1"/>
  <c r="AC312" i="2" s="1"/>
  <c r="Z1008" i="2"/>
  <c r="AA1008" i="2" s="1"/>
  <c r="AC1008" i="2" s="1"/>
  <c r="R1211" i="2"/>
  <c r="R1207" i="2"/>
  <c r="S1197" i="2"/>
  <c r="T1197" i="2" s="1"/>
  <c r="R1178" i="2"/>
  <c r="P1167" i="2"/>
  <c r="Q1167" i="2" s="1"/>
  <c r="R1167" i="2"/>
  <c r="S1167" i="2" s="1"/>
  <c r="T1167" i="2" s="1"/>
  <c r="N1167" i="2"/>
  <c r="O1167" i="2" s="1"/>
  <c r="R1150" i="2"/>
  <c r="R1155" i="2"/>
  <c r="P1140" i="2"/>
  <c r="Q1140" i="2" s="1"/>
  <c r="N1140" i="2"/>
  <c r="O1140" i="2" s="1"/>
  <c r="R1123" i="2"/>
  <c r="R1115" i="2"/>
  <c r="Q1115" i="2"/>
  <c r="S1099" i="2"/>
  <c r="T1099" i="2" s="1"/>
  <c r="P1079" i="2"/>
  <c r="Q1079" i="2" s="1"/>
  <c r="N1079" i="2"/>
  <c r="O1079" i="2" s="1"/>
  <c r="R1101" i="2"/>
  <c r="P1071" i="2"/>
  <c r="Q1071" i="2" s="1"/>
  <c r="N1071" i="2"/>
  <c r="O1071" i="2" s="1"/>
  <c r="P1078" i="2"/>
  <c r="Q1078" i="2" s="1"/>
  <c r="N1078" i="2"/>
  <c r="O1078" i="2" s="1"/>
  <c r="P1051" i="2"/>
  <c r="Q1051" i="2" s="1"/>
  <c r="N1051" i="2"/>
  <c r="O1051" i="2" s="1"/>
  <c r="P1045" i="2"/>
  <c r="Q1045" i="2" s="1"/>
  <c r="R1045" i="2"/>
  <c r="S1045" i="2" s="1"/>
  <c r="T1045" i="2" s="1"/>
  <c r="N1045" i="2"/>
  <c r="O1045" i="2" s="1"/>
  <c r="R1067" i="2"/>
  <c r="R1031" i="2"/>
  <c r="P996" i="2"/>
  <c r="Q996" i="2" s="1"/>
  <c r="N996" i="2"/>
  <c r="O996" i="2" s="1"/>
  <c r="S997" i="2"/>
  <c r="T997" i="2" s="1"/>
  <c r="R960" i="2"/>
  <c r="Q960" i="2"/>
  <c r="P986" i="2"/>
  <c r="Q986" i="2" s="1"/>
  <c r="N986" i="2"/>
  <c r="O986" i="2" s="1"/>
  <c r="R1024" i="2"/>
  <c r="P1024" i="2"/>
  <c r="Q1024" i="2" s="1"/>
  <c r="R1017" i="2"/>
  <c r="R994" i="2"/>
  <c r="R1012" i="2"/>
  <c r="P990" i="2"/>
  <c r="Q990" i="2" s="1"/>
  <c r="R990" i="2"/>
  <c r="S990" i="2" s="1"/>
  <c r="T990" i="2" s="1"/>
  <c r="N990" i="2"/>
  <c r="O990" i="2" s="1"/>
  <c r="R955" i="2"/>
  <c r="S955" i="2" s="1"/>
  <c r="T955" i="2" s="1"/>
  <c r="P955" i="2"/>
  <c r="Q955" i="2" s="1"/>
  <c r="N955" i="2"/>
  <c r="O955" i="2" s="1"/>
  <c r="P944" i="2"/>
  <c r="Q944" i="2" s="1"/>
  <c r="R944" i="2"/>
  <c r="S944" i="2" s="1"/>
  <c r="T944" i="2" s="1"/>
  <c r="N944" i="2"/>
  <c r="O944" i="2" s="1"/>
  <c r="X944" i="2"/>
  <c r="Y944" i="2" s="1"/>
  <c r="Q949" i="2"/>
  <c r="R949" i="2"/>
  <c r="R937" i="2"/>
  <c r="R906" i="2"/>
  <c r="P891" i="2"/>
  <c r="Q891" i="2" s="1"/>
  <c r="N891" i="2"/>
  <c r="O891" i="2" s="1"/>
  <c r="R845" i="2"/>
  <c r="Q845" i="2"/>
  <c r="R883" i="2"/>
  <c r="S883" i="2" s="1"/>
  <c r="T883" i="2" s="1"/>
  <c r="P883" i="2"/>
  <c r="Q883" i="2" s="1"/>
  <c r="R874" i="2"/>
  <c r="S874" i="2" s="1"/>
  <c r="T874" i="2" s="1"/>
  <c r="P874" i="2"/>
  <c r="Q874" i="2" s="1"/>
  <c r="N874" i="2"/>
  <c r="O874" i="2" s="1"/>
  <c r="R904" i="2"/>
  <c r="P875" i="2"/>
  <c r="Q875" i="2" s="1"/>
  <c r="N875" i="2"/>
  <c r="O875" i="2" s="1"/>
  <c r="R840" i="2"/>
  <c r="S840" i="2" s="1"/>
  <c r="T840" i="2" s="1"/>
  <c r="P840" i="2"/>
  <c r="Q840" i="2" s="1"/>
  <c r="N840" i="2"/>
  <c r="O840" i="2" s="1"/>
  <c r="R827" i="2"/>
  <c r="R821" i="2"/>
  <c r="Q821" i="2"/>
  <c r="R798" i="2"/>
  <c r="R768" i="2"/>
  <c r="S745" i="2"/>
  <c r="T745" i="2" s="1"/>
  <c r="R766" i="2"/>
  <c r="S761" i="2"/>
  <c r="T761" i="2" s="1"/>
  <c r="R807" i="2"/>
  <c r="R797" i="2"/>
  <c r="R789" i="2"/>
  <c r="R781" i="2"/>
  <c r="R773" i="2"/>
  <c r="R758" i="2"/>
  <c r="R772" i="2"/>
  <c r="R737" i="2"/>
  <c r="R705" i="2"/>
  <c r="R687" i="2"/>
  <c r="R739" i="2"/>
  <c r="R726" i="2"/>
  <c r="R712" i="2"/>
  <c r="R707" i="2"/>
  <c r="R677" i="2"/>
  <c r="R656" i="2"/>
  <c r="Q656" i="2"/>
  <c r="Q628" i="2"/>
  <c r="R628" i="2"/>
  <c r="Z623" i="2"/>
  <c r="AA623" i="2" s="1"/>
  <c r="AC623" i="2" s="1"/>
  <c r="R650" i="2"/>
  <c r="S651" i="2"/>
  <c r="T651" i="2" s="1"/>
  <c r="P553" i="2"/>
  <c r="Q553" i="2" s="1"/>
  <c r="N553" i="2"/>
  <c r="O553" i="2" s="1"/>
  <c r="Q598" i="2"/>
  <c r="R598" i="2"/>
  <c r="R586" i="2"/>
  <c r="AA548" i="2"/>
  <c r="AC548" i="2" s="1"/>
  <c r="Z548" i="2"/>
  <c r="AA535" i="2"/>
  <c r="AC535" i="2" s="1"/>
  <c r="Z535" i="2"/>
  <c r="AA519" i="2"/>
  <c r="AC519" i="2" s="1"/>
  <c r="Z519" i="2"/>
  <c r="AA503" i="2"/>
  <c r="AC503" i="2" s="1"/>
  <c r="Z503" i="2"/>
  <c r="R554" i="2"/>
  <c r="S554" i="2" s="1"/>
  <c r="T554" i="2" s="1"/>
  <c r="P554" i="2"/>
  <c r="Q554" i="2" s="1"/>
  <c r="Q528" i="2"/>
  <c r="R528" i="2"/>
  <c r="Q508" i="2"/>
  <c r="R508" i="2"/>
  <c r="R486" i="2"/>
  <c r="Q486" i="2"/>
  <c r="R533" i="2"/>
  <c r="R501" i="2"/>
  <c r="R485" i="2"/>
  <c r="S485" i="2" s="1"/>
  <c r="T485" i="2" s="1"/>
  <c r="P485" i="2"/>
  <c r="Q485" i="2" s="1"/>
  <c r="N485" i="2"/>
  <c r="O485" i="2" s="1"/>
  <c r="AA467" i="2"/>
  <c r="AC467" i="2" s="1"/>
  <c r="Z467" i="2"/>
  <c r="AA451" i="2"/>
  <c r="AC451" i="2" s="1"/>
  <c r="Z451" i="2"/>
  <c r="AA435" i="2"/>
  <c r="AC435" i="2" s="1"/>
  <c r="Z435" i="2"/>
  <c r="AA419" i="2"/>
  <c r="AC419" i="2" s="1"/>
  <c r="Z419" i="2"/>
  <c r="S522" i="2"/>
  <c r="T522" i="2" s="1"/>
  <c r="R433" i="2"/>
  <c r="R405" i="2"/>
  <c r="S405" i="2" s="1"/>
  <c r="T405" i="2" s="1"/>
  <c r="P405" i="2"/>
  <c r="Q405" i="2" s="1"/>
  <c r="N405" i="2"/>
  <c r="O405" i="2" s="1"/>
  <c r="R393" i="2"/>
  <c r="S393" i="2" s="1"/>
  <c r="T393" i="2" s="1"/>
  <c r="P393" i="2"/>
  <c r="Q393" i="2" s="1"/>
  <c r="N393" i="2"/>
  <c r="O393" i="2" s="1"/>
  <c r="X393" i="2"/>
  <c r="Y393" i="2" s="1"/>
  <c r="Q413" i="2"/>
  <c r="R413" i="2"/>
  <c r="Q366" i="2"/>
  <c r="R366" i="2"/>
  <c r="P403" i="2"/>
  <c r="Q403" i="2" s="1"/>
  <c r="N403" i="2"/>
  <c r="O403" i="2" s="1"/>
  <c r="P381" i="2"/>
  <c r="Q381" i="2" s="1"/>
  <c r="N381" i="2"/>
  <c r="O381" i="2" s="1"/>
  <c r="Q368" i="2"/>
  <c r="R368" i="2"/>
  <c r="R364" i="2"/>
  <c r="R360" i="2"/>
  <c r="R327" i="2"/>
  <c r="R315" i="2"/>
  <c r="R340" i="2"/>
  <c r="R243" i="2"/>
  <c r="Q295" i="2"/>
  <c r="R295" i="2"/>
  <c r="P178" i="2"/>
  <c r="Q178" i="2" s="1"/>
  <c r="N178" i="2"/>
  <c r="O178" i="2" s="1"/>
  <c r="R146" i="2"/>
  <c r="S146" i="2" s="1"/>
  <c r="T146" i="2" s="1"/>
  <c r="P146" i="2"/>
  <c r="Q146" i="2" s="1"/>
  <c r="N146" i="2"/>
  <c r="O146" i="2" s="1"/>
  <c r="R114" i="2"/>
  <c r="S114" i="2" s="1"/>
  <c r="T114" i="2" s="1"/>
  <c r="P114" i="2"/>
  <c r="Q114" i="2" s="1"/>
  <c r="N114" i="2"/>
  <c r="O114" i="2" s="1"/>
  <c r="P82" i="2"/>
  <c r="Q82" i="2" s="1"/>
  <c r="N82" i="2"/>
  <c r="O82" i="2" s="1"/>
  <c r="S172" i="2"/>
  <c r="T172" i="2" s="1"/>
  <c r="Q108" i="2"/>
  <c r="R108" i="2"/>
  <c r="AA41" i="2"/>
  <c r="AC41" i="2" s="1"/>
  <c r="Z41" i="2"/>
  <c r="R13" i="2"/>
  <c r="Q13" i="2"/>
  <c r="Z224" i="2"/>
  <c r="AA224" i="2" s="1"/>
  <c r="AC224" i="2" s="1"/>
  <c r="Z256" i="2"/>
  <c r="AA256" i="2" s="1"/>
  <c r="AC256" i="2" s="1"/>
  <c r="Z288" i="2"/>
  <c r="AA288" i="2" s="1"/>
  <c r="AC288" i="2" s="1"/>
  <c r="Z331" i="2"/>
  <c r="AA331" i="2" s="1"/>
  <c r="AC331" i="2" s="1"/>
  <c r="Z382" i="2"/>
  <c r="AA382" i="2" s="1"/>
  <c r="AC382" i="2" s="1"/>
  <c r="AA551" i="2"/>
  <c r="AC551" i="2" s="1"/>
  <c r="Z551" i="2"/>
  <c r="AA593" i="2"/>
  <c r="AC593" i="2" s="1"/>
  <c r="Z593" i="2"/>
  <c r="N617" i="2"/>
  <c r="O617" i="2" s="1"/>
  <c r="Z752" i="2"/>
  <c r="AA752" i="2" s="1"/>
  <c r="AC752" i="2" s="1"/>
  <c r="Z700" i="2"/>
  <c r="AA700" i="2" s="1"/>
  <c r="AC700" i="2" s="1"/>
  <c r="Z732" i="2"/>
  <c r="AA732" i="2" s="1"/>
  <c r="AC732" i="2" s="1"/>
  <c r="Z685" i="2"/>
  <c r="AA685" i="2" s="1"/>
  <c r="AC685" i="2" s="1"/>
  <c r="Z717" i="2"/>
  <c r="AA717" i="2" s="1"/>
  <c r="AC717" i="2" s="1"/>
  <c r="AA748" i="2"/>
  <c r="AC748" i="2" s="1"/>
  <c r="Z748" i="2"/>
  <c r="AA767" i="2"/>
  <c r="AC767" i="2" s="1"/>
  <c r="Z767" i="2"/>
  <c r="AA799" i="2"/>
  <c r="AC799" i="2" s="1"/>
  <c r="Z799" i="2"/>
  <c r="N864" i="2"/>
  <c r="O864" i="2" s="1"/>
  <c r="Z957" i="2"/>
  <c r="AA957" i="2" s="1"/>
  <c r="AC957" i="2" s="1"/>
  <c r="N1007" i="2"/>
  <c r="O1007" i="2" s="1"/>
  <c r="Z1069" i="2"/>
  <c r="AA1069" i="2" s="1"/>
  <c r="AC1069" i="2" s="1"/>
  <c r="AA1164" i="2"/>
  <c r="AC1164" i="2" s="1"/>
  <c r="R159" i="2"/>
  <c r="R127" i="2"/>
  <c r="W42" i="2"/>
  <c r="V42" i="2"/>
  <c r="W29" i="2"/>
  <c r="V29" i="2"/>
  <c r="W49" i="2"/>
  <c r="V49" i="2"/>
  <c r="W81" i="2"/>
  <c r="V81" i="2"/>
  <c r="W113" i="2"/>
  <c r="V113" i="2"/>
  <c r="W145" i="2"/>
  <c r="V145" i="2"/>
  <c r="W177" i="2"/>
  <c r="V177" i="2"/>
  <c r="V207" i="2"/>
  <c r="X207" i="2" s="1"/>
  <c r="Y207" i="2" s="1"/>
  <c r="AB207" i="2" s="1"/>
  <c r="W207" i="2"/>
  <c r="W209" i="2"/>
  <c r="V209" i="2"/>
  <c r="X209" i="2" s="1"/>
  <c r="Y209" i="2" s="1"/>
  <c r="AB209" i="2" s="1"/>
  <c r="W86" i="2"/>
  <c r="V86" i="2"/>
  <c r="W118" i="2"/>
  <c r="V118" i="2"/>
  <c r="W150" i="2"/>
  <c r="V150" i="2"/>
  <c r="W182" i="2"/>
  <c r="V182" i="2"/>
  <c r="W59" i="2"/>
  <c r="V59" i="2"/>
  <c r="W91" i="2"/>
  <c r="V91" i="2"/>
  <c r="W123" i="2"/>
  <c r="V123" i="2"/>
  <c r="W155" i="2"/>
  <c r="V155" i="2"/>
  <c r="W187" i="2"/>
  <c r="V187" i="2"/>
  <c r="V80" i="2"/>
  <c r="X80" i="2" s="1"/>
  <c r="Y80" i="2" s="1"/>
  <c r="AB80" i="2" s="1"/>
  <c r="W80" i="2"/>
  <c r="V112" i="2"/>
  <c r="X112" i="2" s="1"/>
  <c r="Y112" i="2" s="1"/>
  <c r="AB112" i="2" s="1"/>
  <c r="W112" i="2"/>
  <c r="V144" i="2"/>
  <c r="W144" i="2"/>
  <c r="V176" i="2"/>
  <c r="W176" i="2"/>
  <c r="W225" i="2"/>
  <c r="V225" i="2"/>
  <c r="V220" i="2"/>
  <c r="W220" i="2"/>
  <c r="W252" i="2"/>
  <c r="V252" i="2"/>
  <c r="W284" i="2"/>
  <c r="V284" i="2"/>
  <c r="V321" i="2"/>
  <c r="X321" i="2" s="1"/>
  <c r="Y321" i="2" s="1"/>
  <c r="W321" i="2"/>
  <c r="W233" i="2"/>
  <c r="V233" i="2"/>
  <c r="W265" i="2"/>
  <c r="V265" i="2"/>
  <c r="W297" i="2"/>
  <c r="V297" i="2"/>
  <c r="X297" i="2" s="1"/>
  <c r="Y297" i="2" s="1"/>
  <c r="AB297" i="2" s="1"/>
  <c r="W330" i="2"/>
  <c r="V330" i="2"/>
  <c r="V325" i="2"/>
  <c r="X325" i="2" s="1"/>
  <c r="Y325" i="2" s="1"/>
  <c r="W325" i="2"/>
  <c r="W218" i="2"/>
  <c r="V218" i="2"/>
  <c r="W250" i="2"/>
  <c r="V250" i="2"/>
  <c r="W282" i="2"/>
  <c r="V282" i="2"/>
  <c r="V312" i="2"/>
  <c r="W312" i="2"/>
  <c r="V215" i="2"/>
  <c r="W215" i="2"/>
  <c r="V247" i="2"/>
  <c r="W247" i="2"/>
  <c r="V279" i="2"/>
  <c r="W279" i="2"/>
  <c r="V313" i="2"/>
  <c r="X313" i="2" s="1"/>
  <c r="Y313" i="2" s="1"/>
  <c r="W313" i="2"/>
  <c r="W319" i="2"/>
  <c r="V319" i="2"/>
  <c r="X319" i="2" s="1"/>
  <c r="Y319" i="2" s="1"/>
  <c r="AB319" i="2" s="1"/>
  <c r="W351" i="2"/>
  <c r="V351" i="2"/>
  <c r="V332" i="2"/>
  <c r="W332" i="2"/>
  <c r="W364" i="2"/>
  <c r="V364" i="2"/>
  <c r="W396" i="2"/>
  <c r="V396" i="2"/>
  <c r="X396" i="2" s="1"/>
  <c r="Y396" i="2" s="1"/>
  <c r="AB396" i="2" s="1"/>
  <c r="W345" i="2"/>
  <c r="V345" i="2"/>
  <c r="V350" i="2"/>
  <c r="W350" i="2"/>
  <c r="W394" i="2"/>
  <c r="V394" i="2"/>
  <c r="W418" i="2"/>
  <c r="V418" i="2"/>
  <c r="X418" i="2" s="1"/>
  <c r="Y418" i="2" s="1"/>
  <c r="AB418" i="2" s="1"/>
  <c r="W450" i="2"/>
  <c r="V450" i="2"/>
  <c r="W471" i="2"/>
  <c r="V471" i="2"/>
  <c r="W391" i="2"/>
  <c r="V391" i="2"/>
  <c r="W423" i="2"/>
  <c r="V423" i="2"/>
  <c r="W455" i="2"/>
  <c r="V455" i="2"/>
  <c r="W420" i="2"/>
  <c r="V420" i="2"/>
  <c r="W452" i="2"/>
  <c r="V452" i="2"/>
  <c r="W494" i="2"/>
  <c r="V494" i="2"/>
  <c r="V385" i="2"/>
  <c r="X385" i="2" s="1"/>
  <c r="Y385" i="2" s="1"/>
  <c r="W385" i="2"/>
  <c r="W417" i="2"/>
  <c r="V417" i="2"/>
  <c r="W449" i="2"/>
  <c r="V449" i="2"/>
  <c r="X449" i="2" s="1"/>
  <c r="Y449" i="2" s="1"/>
  <c r="AB449" i="2" s="1"/>
  <c r="W492" i="2"/>
  <c r="V492" i="2"/>
  <c r="X492" i="2" s="1"/>
  <c r="Y492" i="2" s="1"/>
  <c r="AB492" i="2" s="1"/>
  <c r="W514" i="2"/>
  <c r="V514" i="2"/>
  <c r="V487" i="2"/>
  <c r="W487" i="2"/>
  <c r="W519" i="2"/>
  <c r="V519" i="2"/>
  <c r="W569" i="2"/>
  <c r="V569" i="2"/>
  <c r="W553" i="2"/>
  <c r="V553" i="2"/>
  <c r="W508" i="2"/>
  <c r="V508" i="2"/>
  <c r="V489" i="2"/>
  <c r="W489" i="2"/>
  <c r="W521" i="2"/>
  <c r="V521" i="2"/>
  <c r="X521" i="2" s="1"/>
  <c r="Y521" i="2" s="1"/>
  <c r="AB521" i="2" s="1"/>
  <c r="W571" i="2"/>
  <c r="V571" i="2"/>
  <c r="W608" i="2"/>
  <c r="V608" i="2"/>
  <c r="X608" i="2" s="1"/>
  <c r="Y608" i="2" s="1"/>
  <c r="AB608" i="2" s="1"/>
  <c r="W591" i="2"/>
  <c r="V591" i="2"/>
  <c r="W552" i="2"/>
  <c r="V552" i="2"/>
  <c r="W584" i="2"/>
  <c r="V584" i="2"/>
  <c r="W601" i="2"/>
  <c r="V601" i="2"/>
  <c r="V554" i="2"/>
  <c r="W554" i="2"/>
  <c r="W586" i="2"/>
  <c r="V586" i="2"/>
  <c r="W633" i="2"/>
  <c r="V633" i="2"/>
  <c r="W665" i="2"/>
  <c r="V665" i="2"/>
  <c r="V670" i="2"/>
  <c r="W670" i="2"/>
  <c r="W622" i="2"/>
  <c r="V622" i="2"/>
  <c r="W654" i="2"/>
  <c r="V654" i="2"/>
  <c r="W767" i="2"/>
  <c r="V767" i="2"/>
  <c r="V619" i="2"/>
  <c r="W619" i="2"/>
  <c r="W651" i="2"/>
  <c r="V651" i="2"/>
  <c r="X651" i="2" s="1"/>
  <c r="Y651" i="2" s="1"/>
  <c r="AB651" i="2" s="1"/>
  <c r="V682" i="2"/>
  <c r="W682" i="2"/>
  <c r="W723" i="2"/>
  <c r="V723" i="2"/>
  <c r="X723" i="2" s="1"/>
  <c r="Y723" i="2" s="1"/>
  <c r="AB723" i="2" s="1"/>
  <c r="W640" i="2"/>
  <c r="V640" i="2"/>
  <c r="V672" i="2"/>
  <c r="W672" i="2"/>
  <c r="W692" i="2"/>
  <c r="V692" i="2"/>
  <c r="W724" i="2"/>
  <c r="V724" i="2"/>
  <c r="X724" i="2" s="1"/>
  <c r="Y724" i="2" s="1"/>
  <c r="AB724" i="2" s="1"/>
  <c r="W701" i="2"/>
  <c r="V701" i="2"/>
  <c r="W733" i="2"/>
  <c r="V733" i="2"/>
  <c r="V759" i="2"/>
  <c r="W759" i="2"/>
  <c r="V722" i="2"/>
  <c r="W722" i="2"/>
  <c r="W765" i="2"/>
  <c r="V765" i="2"/>
  <c r="W797" i="2"/>
  <c r="V797" i="2"/>
  <c r="V762" i="2"/>
  <c r="W762" i="2"/>
  <c r="W794" i="2"/>
  <c r="V794" i="2"/>
  <c r="W775" i="2"/>
  <c r="V775" i="2"/>
  <c r="W807" i="2"/>
  <c r="V807" i="2"/>
  <c r="V821" i="2"/>
  <c r="W821" i="2"/>
  <c r="W788" i="2"/>
  <c r="V788" i="2"/>
  <c r="V824" i="2"/>
  <c r="X824" i="2" s="1"/>
  <c r="Y824" i="2" s="1"/>
  <c r="AB824" i="2" s="1"/>
  <c r="W824" i="2"/>
  <c r="W851" i="2"/>
  <c r="V851" i="2"/>
  <c r="X851" i="2" s="1"/>
  <c r="Y851" i="2" s="1"/>
  <c r="AB851" i="2" s="1"/>
  <c r="W867" i="2"/>
  <c r="V867" i="2"/>
  <c r="X867" i="2" s="1"/>
  <c r="Y867" i="2" s="1"/>
  <c r="AB867" i="2" s="1"/>
  <c r="W849" i="2"/>
  <c r="V849" i="2"/>
  <c r="V834" i="2"/>
  <c r="X834" i="2" s="1"/>
  <c r="Y834" i="2" s="1"/>
  <c r="AB834" i="2" s="1"/>
  <c r="W834" i="2"/>
  <c r="W857" i="2"/>
  <c r="V857" i="2"/>
  <c r="X857" i="2" s="1"/>
  <c r="Y857" i="2" s="1"/>
  <c r="AB857" i="2" s="1"/>
  <c r="W891" i="2"/>
  <c r="V891" i="2"/>
  <c r="W880" i="2"/>
  <c r="V880" i="2"/>
  <c r="W865" i="2"/>
  <c r="V865" i="2"/>
  <c r="W894" i="2"/>
  <c r="V894" i="2"/>
  <c r="X894" i="2" s="1"/>
  <c r="Y894" i="2" s="1"/>
  <c r="AB894" i="2" s="1"/>
  <c r="W913" i="2"/>
  <c r="V913" i="2"/>
  <c r="X913" i="2" s="1"/>
  <c r="Y913" i="2" s="1"/>
  <c r="AB913" i="2" s="1"/>
  <c r="W882" i="2"/>
  <c r="V882" i="2"/>
  <c r="X882" i="2" s="1"/>
  <c r="Y882" i="2" s="1"/>
  <c r="AB882" i="2" s="1"/>
  <c r="W917" i="2"/>
  <c r="V917" i="2"/>
  <c r="X917" i="2" s="1"/>
  <c r="Y917" i="2" s="1"/>
  <c r="AB917" i="2" s="1"/>
  <c r="W948" i="2"/>
  <c r="V948" i="2"/>
  <c r="W902" i="2"/>
  <c r="V902" i="2"/>
  <c r="X902" i="2" s="1"/>
  <c r="Y902" i="2" s="1"/>
  <c r="AB902" i="2" s="1"/>
  <c r="W934" i="2"/>
  <c r="V934" i="2"/>
  <c r="W895" i="2"/>
  <c r="V895" i="2"/>
  <c r="W927" i="2"/>
  <c r="V927" i="2"/>
  <c r="X927" i="2" s="1"/>
  <c r="Y927" i="2" s="1"/>
  <c r="AB927" i="2" s="1"/>
  <c r="W967" i="2"/>
  <c r="V967" i="2"/>
  <c r="W916" i="2"/>
  <c r="V916" i="2"/>
  <c r="X916" i="2" s="1"/>
  <c r="Y916" i="2" s="1"/>
  <c r="AB916" i="2" s="1"/>
  <c r="V951" i="2"/>
  <c r="X951" i="2" s="1"/>
  <c r="Y951" i="2" s="1"/>
  <c r="AB951" i="2" s="1"/>
  <c r="W951" i="2"/>
  <c r="W974" i="2"/>
  <c r="V974" i="2"/>
  <c r="W979" i="2"/>
  <c r="V979" i="2"/>
  <c r="W984" i="2"/>
  <c r="V984" i="2"/>
  <c r="W981" i="2"/>
  <c r="V981" i="2"/>
  <c r="W994" i="2"/>
  <c r="V994" i="2"/>
  <c r="W1011" i="2"/>
  <c r="V1011" i="2"/>
  <c r="W1037" i="2"/>
  <c r="V1037" i="2"/>
  <c r="X1037" i="2" s="1"/>
  <c r="Y1037" i="2" s="1"/>
  <c r="AB1037" i="2" s="1"/>
  <c r="W1026" i="2"/>
  <c r="V1026" i="2"/>
  <c r="W1029" i="2"/>
  <c r="V1029" i="2"/>
  <c r="W1013" i="2"/>
  <c r="V1013" i="2"/>
  <c r="W1050" i="2"/>
  <c r="V1050" i="2"/>
  <c r="W1047" i="2"/>
  <c r="V1047" i="2"/>
  <c r="W1032" i="2"/>
  <c r="V1032" i="2"/>
  <c r="X1032" i="2" s="1"/>
  <c r="Y1032" i="2" s="1"/>
  <c r="AB1032" i="2" s="1"/>
  <c r="W1066" i="2"/>
  <c r="V1066" i="2"/>
  <c r="X1066" i="2" s="1"/>
  <c r="Y1066" i="2" s="1"/>
  <c r="AB1066" i="2" s="1"/>
  <c r="V1094" i="2"/>
  <c r="W1094" i="2"/>
  <c r="W1079" i="2"/>
  <c r="V1079" i="2"/>
  <c r="W1119" i="2"/>
  <c r="V1119" i="2"/>
  <c r="W1088" i="2"/>
  <c r="V1088" i="2"/>
  <c r="X1088" i="2" s="1"/>
  <c r="Y1088" i="2" s="1"/>
  <c r="AB1088" i="2" s="1"/>
  <c r="W1107" i="2"/>
  <c r="V1107" i="2"/>
  <c r="V1100" i="2"/>
  <c r="X1100" i="2" s="1"/>
  <c r="Y1100" i="2" s="1"/>
  <c r="AB1100" i="2" s="1"/>
  <c r="W1100" i="2"/>
  <c r="W1132" i="2"/>
  <c r="V1132" i="2"/>
  <c r="V1118" i="2"/>
  <c r="X1118" i="2" s="1"/>
  <c r="Y1118" i="2" s="1"/>
  <c r="W1118" i="2"/>
  <c r="W1140" i="2"/>
  <c r="V1140" i="2"/>
  <c r="W1151" i="2"/>
  <c r="V1151" i="2"/>
  <c r="W1139" i="2"/>
  <c r="V1139" i="2"/>
  <c r="W1148" i="2"/>
  <c r="V1148" i="2"/>
  <c r="V1150" i="2"/>
  <c r="W1150" i="2"/>
  <c r="W1176" i="2"/>
  <c r="V1176" i="2"/>
  <c r="W1177" i="2"/>
  <c r="V1177" i="2"/>
  <c r="W1179" i="2"/>
  <c r="V1179" i="2"/>
  <c r="W1195" i="2"/>
  <c r="V1195" i="2"/>
  <c r="W1192" i="2"/>
  <c r="V1192" i="2"/>
  <c r="AA57" i="2"/>
  <c r="AC57" i="2" s="1"/>
  <c r="AA8" i="2"/>
  <c r="AC8" i="2" s="1"/>
  <c r="R31" i="2"/>
  <c r="S31" i="2" s="1"/>
  <c r="T31" i="2" s="1"/>
  <c r="R44" i="2"/>
  <c r="R58" i="2"/>
  <c r="S58" i="2" s="1"/>
  <c r="T58" i="2" s="1"/>
  <c r="R60" i="2"/>
  <c r="R67" i="2"/>
  <c r="P463" i="2"/>
  <c r="Q463" i="2" s="1"/>
  <c r="P447" i="2"/>
  <c r="Q447" i="2" s="1"/>
  <c r="R447" i="2"/>
  <c r="S447" i="2" s="1"/>
  <c r="T447" i="2" s="1"/>
  <c r="P431" i="2"/>
  <c r="Q431" i="2" s="1"/>
  <c r="P415" i="2"/>
  <c r="Q415" i="2" s="1"/>
  <c r="R415" i="2"/>
  <c r="S415" i="2" s="1"/>
  <c r="T415" i="2" s="1"/>
  <c r="R484" i="2"/>
  <c r="Q484" i="2"/>
  <c r="R477" i="2"/>
  <c r="S477" i="2" s="1"/>
  <c r="T477" i="2" s="1"/>
  <c r="P477" i="2"/>
  <c r="Q477" i="2" s="1"/>
  <c r="P483" i="2"/>
  <c r="Q483" i="2" s="1"/>
  <c r="R424" i="2"/>
  <c r="P387" i="2"/>
  <c r="Q387" i="2" s="1"/>
  <c r="R387" i="2"/>
  <c r="S387" i="2" s="1"/>
  <c r="T387" i="2" s="1"/>
  <c r="P371" i="2"/>
  <c r="Q371" i="2" s="1"/>
  <c r="R371" i="2"/>
  <c r="S371" i="2" s="1"/>
  <c r="T371" i="2" s="1"/>
  <c r="R446" i="2"/>
  <c r="R441" i="2"/>
  <c r="R386" i="2"/>
  <c r="S386" i="2" s="1"/>
  <c r="T386" i="2" s="1"/>
  <c r="P386" i="2"/>
  <c r="Q386" i="2" s="1"/>
  <c r="P370" i="2"/>
  <c r="Q370" i="2" s="1"/>
  <c r="R452" i="2"/>
  <c r="R385" i="2"/>
  <c r="S385" i="2" s="1"/>
  <c r="T385" i="2" s="1"/>
  <c r="P385" i="2"/>
  <c r="Q385" i="2" s="1"/>
  <c r="R355" i="2"/>
  <c r="S355" i="2" s="1"/>
  <c r="T355" i="2" s="1"/>
  <c r="P355" i="2"/>
  <c r="Q355" i="2" s="1"/>
  <c r="R278" i="2"/>
  <c r="Q278" i="2"/>
  <c r="R246" i="2"/>
  <c r="Q246" i="2"/>
  <c r="R214" i="2"/>
  <c r="Q214" i="2"/>
  <c r="R328" i="2"/>
  <c r="Q328" i="2"/>
  <c r="R311" i="2"/>
  <c r="R324" i="2"/>
  <c r="Q324" i="2"/>
  <c r="R300" i="2"/>
  <c r="Q300" i="2"/>
  <c r="R268" i="2"/>
  <c r="Q268" i="2"/>
  <c r="R236" i="2"/>
  <c r="Q236" i="2"/>
  <c r="Q204" i="2"/>
  <c r="R204" i="2"/>
  <c r="R279" i="2"/>
  <c r="R247" i="2"/>
  <c r="R301" i="2"/>
  <c r="R140" i="2"/>
  <c r="W50" i="2"/>
  <c r="V50" i="2"/>
  <c r="W20" i="2"/>
  <c r="V20" i="2"/>
  <c r="AA27" i="2"/>
  <c r="AC27" i="2" s="1"/>
  <c r="Z15" i="2"/>
  <c r="AA15" i="2" s="1"/>
  <c r="AC15" i="2" s="1"/>
  <c r="W31" i="2"/>
  <c r="V31" i="2"/>
  <c r="R171" i="2"/>
  <c r="R139" i="2"/>
  <c r="V60" i="2"/>
  <c r="W60" i="2"/>
  <c r="R48" i="2"/>
  <c r="V64" i="2"/>
  <c r="W64" i="2"/>
  <c r="X42" i="2"/>
  <c r="Y42" i="2" s="1"/>
  <c r="AB42" i="2" s="1"/>
  <c r="W30" i="2"/>
  <c r="V30" i="2"/>
  <c r="X30" i="2" s="1"/>
  <c r="Y30" i="2" s="1"/>
  <c r="AB30" i="2" s="1"/>
  <c r="P10" i="2"/>
  <c r="Q10" i="2" s="1"/>
  <c r="AA29" i="2"/>
  <c r="AC29" i="2" s="1"/>
  <c r="AA117" i="2"/>
  <c r="AC117" i="2" s="1"/>
  <c r="X47" i="2"/>
  <c r="Y47" i="2" s="1"/>
  <c r="AA241" i="2"/>
  <c r="AC241" i="2" s="1"/>
  <c r="AA273" i="2"/>
  <c r="AC273" i="2" s="1"/>
  <c r="AA305" i="2"/>
  <c r="AC305" i="2" s="1"/>
  <c r="N386" i="2"/>
  <c r="O386" i="2" s="1"/>
  <c r="AA337" i="2"/>
  <c r="AC337" i="2" s="1"/>
  <c r="N371" i="2"/>
  <c r="O371" i="2" s="1"/>
  <c r="N387" i="2"/>
  <c r="O387" i="2" s="1"/>
  <c r="AA392" i="2"/>
  <c r="AC392" i="2" s="1"/>
  <c r="AA413" i="2"/>
  <c r="AC413" i="2" s="1"/>
  <c r="AA429" i="2"/>
  <c r="AC429" i="2" s="1"/>
  <c r="AA461" i="2"/>
  <c r="AC461" i="2" s="1"/>
  <c r="AA518" i="2"/>
  <c r="AC518" i="2" s="1"/>
  <c r="N483" i="2"/>
  <c r="O483" i="2" s="1"/>
  <c r="AA624" i="2"/>
  <c r="AC624" i="2" s="1"/>
  <c r="AA756" i="2"/>
  <c r="AC756" i="2" s="1"/>
  <c r="AA698" i="2"/>
  <c r="AC698" i="2" s="1"/>
  <c r="AA802" i="2"/>
  <c r="AC802" i="2" s="1"/>
  <c r="AA873" i="2"/>
  <c r="AC873" i="2" s="1"/>
  <c r="AA950" i="2"/>
  <c r="AC950" i="2" s="1"/>
  <c r="AA1012" i="2"/>
  <c r="AC1012" i="2" s="1"/>
  <c r="AA942" i="2"/>
  <c r="AC942" i="2" s="1"/>
  <c r="AA931" i="2"/>
  <c r="AC931" i="2" s="1"/>
  <c r="AA994" i="2"/>
  <c r="AC994" i="2" s="1"/>
  <c r="AA1081" i="2"/>
  <c r="AC1081" i="2" s="1"/>
  <c r="AA1134" i="2"/>
  <c r="AC1134" i="2" s="1"/>
  <c r="AA1162" i="2"/>
  <c r="AC1162" i="2" s="1"/>
  <c r="AA1192" i="2"/>
  <c r="AC1192" i="2" s="1"/>
  <c r="W25" i="2"/>
  <c r="V25" i="2"/>
  <c r="W53" i="2"/>
  <c r="V53" i="2"/>
  <c r="W85" i="2"/>
  <c r="V85" i="2"/>
  <c r="W117" i="2"/>
  <c r="V117" i="2"/>
  <c r="W149" i="2"/>
  <c r="V149" i="2"/>
  <c r="W181" i="2"/>
  <c r="V181" i="2"/>
  <c r="W90" i="2"/>
  <c r="V90" i="2"/>
  <c r="W122" i="2"/>
  <c r="V122" i="2"/>
  <c r="X122" i="2" s="1"/>
  <c r="Y122" i="2" s="1"/>
  <c r="W154" i="2"/>
  <c r="V154" i="2"/>
  <c r="W186" i="2"/>
  <c r="V186" i="2"/>
  <c r="W63" i="2"/>
  <c r="V63" i="2"/>
  <c r="W95" i="2"/>
  <c r="V95" i="2"/>
  <c r="W127" i="2"/>
  <c r="V127" i="2"/>
  <c r="W159" i="2"/>
  <c r="V159" i="2"/>
  <c r="Z194" i="2"/>
  <c r="AA194" i="2" s="1"/>
  <c r="AC194" i="2" s="1"/>
  <c r="V84" i="2"/>
  <c r="W84" i="2"/>
  <c r="V116" i="2"/>
  <c r="W116" i="2"/>
  <c r="V148" i="2"/>
  <c r="W148" i="2"/>
  <c r="V180" i="2"/>
  <c r="W180" i="2"/>
  <c r="W192" i="2"/>
  <c r="V192" i="2"/>
  <c r="V224" i="2"/>
  <c r="W224" i="2"/>
  <c r="W256" i="2"/>
  <c r="V256" i="2"/>
  <c r="W288" i="2"/>
  <c r="V288" i="2"/>
  <c r="W237" i="2"/>
  <c r="V237" i="2"/>
  <c r="X237" i="2" s="1"/>
  <c r="Y237" i="2" s="1"/>
  <c r="AB237" i="2" s="1"/>
  <c r="W269" i="2"/>
  <c r="V269" i="2"/>
  <c r="X269" i="2" s="1"/>
  <c r="Y269" i="2" s="1"/>
  <c r="AB269" i="2" s="1"/>
  <c r="W301" i="2"/>
  <c r="V301" i="2"/>
  <c r="W222" i="2"/>
  <c r="V222" i="2"/>
  <c r="W254" i="2"/>
  <c r="V254" i="2"/>
  <c r="W286" i="2"/>
  <c r="V286" i="2"/>
  <c r="V219" i="2"/>
  <c r="W219" i="2"/>
  <c r="V251" i="2"/>
  <c r="W251" i="2"/>
  <c r="V283" i="2"/>
  <c r="W283" i="2"/>
  <c r="W323" i="2"/>
  <c r="V323" i="2"/>
  <c r="W355" i="2"/>
  <c r="V355" i="2"/>
  <c r="X355" i="2" s="1"/>
  <c r="Y355" i="2" s="1"/>
  <c r="W378" i="2"/>
  <c r="V378" i="2"/>
  <c r="Z337" i="2"/>
  <c r="V336" i="2"/>
  <c r="X336" i="2" s="1"/>
  <c r="Y336" i="2" s="1"/>
  <c r="AB336" i="2" s="1"/>
  <c r="W336" i="2"/>
  <c r="W368" i="2"/>
  <c r="V368" i="2"/>
  <c r="Z362" i="2"/>
  <c r="AA362" i="2" s="1"/>
  <c r="AC362" i="2" s="1"/>
  <c r="W349" i="2"/>
  <c r="V349" i="2"/>
  <c r="X349" i="2" s="1"/>
  <c r="Y349" i="2" s="1"/>
  <c r="AB349" i="2" s="1"/>
  <c r="W376" i="2"/>
  <c r="V376" i="2"/>
  <c r="V354" i="2"/>
  <c r="W354" i="2"/>
  <c r="W488" i="2"/>
  <c r="V488" i="2"/>
  <c r="X488" i="2" s="1"/>
  <c r="Y488" i="2" s="1"/>
  <c r="AB488" i="2" s="1"/>
  <c r="W422" i="2"/>
  <c r="V422" i="2"/>
  <c r="X422" i="2" s="1"/>
  <c r="Y422" i="2" s="1"/>
  <c r="W454" i="2"/>
  <c r="V454" i="2"/>
  <c r="X454" i="2" s="1"/>
  <c r="Y454" i="2" s="1"/>
  <c r="AB454" i="2" s="1"/>
  <c r="W476" i="2"/>
  <c r="V476" i="2"/>
  <c r="V395" i="2"/>
  <c r="W395" i="2"/>
  <c r="W427" i="2"/>
  <c r="V427" i="2"/>
  <c r="W459" i="2"/>
  <c r="V459" i="2"/>
  <c r="Z429" i="2"/>
  <c r="Z461" i="2"/>
  <c r="W424" i="2"/>
  <c r="V424" i="2"/>
  <c r="W456" i="2"/>
  <c r="V456" i="2"/>
  <c r="V389" i="2"/>
  <c r="W389" i="2"/>
  <c r="W421" i="2"/>
  <c r="V421" i="2"/>
  <c r="W453" i="2"/>
  <c r="V453" i="2"/>
  <c r="X453" i="2" s="1"/>
  <c r="Y453" i="2" s="1"/>
  <c r="AB453" i="2" s="1"/>
  <c r="W539" i="2"/>
  <c r="V539" i="2"/>
  <c r="W555" i="2"/>
  <c r="V555" i="2"/>
  <c r="W518" i="2"/>
  <c r="V518" i="2"/>
  <c r="W559" i="2"/>
  <c r="V559" i="2"/>
  <c r="V491" i="2"/>
  <c r="W491" i="2"/>
  <c r="W523" i="2"/>
  <c r="V523" i="2"/>
  <c r="W512" i="2"/>
  <c r="V512" i="2"/>
  <c r="W557" i="2"/>
  <c r="V557" i="2"/>
  <c r="X557" i="2" s="1"/>
  <c r="Y557" i="2" s="1"/>
  <c r="AB557" i="2" s="1"/>
  <c r="V493" i="2"/>
  <c r="X493" i="2" s="1"/>
  <c r="Y493" i="2" s="1"/>
  <c r="AB493" i="2" s="1"/>
  <c r="W493" i="2"/>
  <c r="W525" i="2"/>
  <c r="V525" i="2"/>
  <c r="W573" i="2"/>
  <c r="V573" i="2"/>
  <c r="W595" i="2"/>
  <c r="V595" i="2"/>
  <c r="X595" i="2" s="1"/>
  <c r="Y595" i="2" s="1"/>
  <c r="AB595" i="2" s="1"/>
  <c r="W605" i="2"/>
  <c r="V605" i="2"/>
  <c r="W556" i="2"/>
  <c r="V556" i="2"/>
  <c r="W588" i="2"/>
  <c r="V588" i="2"/>
  <c r="V607" i="2"/>
  <c r="W607" i="2"/>
  <c r="X607" i="2" s="1"/>
  <c r="Y607" i="2" s="1"/>
  <c r="AB607" i="2" s="1"/>
  <c r="V558" i="2"/>
  <c r="W558" i="2"/>
  <c r="W590" i="2"/>
  <c r="V590" i="2"/>
  <c r="W637" i="2"/>
  <c r="V637" i="2"/>
  <c r="W673" i="2"/>
  <c r="V673" i="2"/>
  <c r="V678" i="2"/>
  <c r="W678" i="2"/>
  <c r="W626" i="2"/>
  <c r="V626" i="2"/>
  <c r="W658" i="2"/>
  <c r="V658" i="2"/>
  <c r="X658" i="2" s="1"/>
  <c r="Y658" i="2" s="1"/>
  <c r="AB658" i="2" s="1"/>
  <c r="W671" i="2"/>
  <c r="V671" i="2"/>
  <c r="V623" i="2"/>
  <c r="W623" i="2"/>
  <c r="W655" i="2"/>
  <c r="V655" i="2"/>
  <c r="X655" i="2" s="1"/>
  <c r="Y655" i="2" s="1"/>
  <c r="AB655" i="2" s="1"/>
  <c r="W695" i="2"/>
  <c r="V695" i="2"/>
  <c r="X695" i="2" s="1"/>
  <c r="Y695" i="2" s="1"/>
  <c r="AB695" i="2" s="1"/>
  <c r="W727" i="2"/>
  <c r="V727" i="2"/>
  <c r="X727" i="2" s="1"/>
  <c r="Y727" i="2" s="1"/>
  <c r="AB727" i="2" s="1"/>
  <c r="W644" i="2"/>
  <c r="V644" i="2"/>
  <c r="V677" i="2"/>
  <c r="W677" i="2"/>
  <c r="W696" i="2"/>
  <c r="V696" i="2"/>
  <c r="W728" i="2"/>
  <c r="V728" i="2"/>
  <c r="W744" i="2"/>
  <c r="V744" i="2"/>
  <c r="X744" i="2" s="1"/>
  <c r="Y744" i="2" s="1"/>
  <c r="AB744" i="2" s="1"/>
  <c r="W705" i="2"/>
  <c r="V705" i="2"/>
  <c r="W737" i="2"/>
  <c r="V737" i="2"/>
  <c r="V694" i="2"/>
  <c r="X694" i="2" s="1"/>
  <c r="Y694" i="2" s="1"/>
  <c r="AB694" i="2" s="1"/>
  <c r="W694" i="2"/>
  <c r="V726" i="2"/>
  <c r="W726" i="2"/>
  <c r="W831" i="2"/>
  <c r="V831" i="2"/>
  <c r="W769" i="2"/>
  <c r="V769" i="2"/>
  <c r="X769" i="2" s="1"/>
  <c r="Y769" i="2" s="1"/>
  <c r="AB769" i="2" s="1"/>
  <c r="W801" i="2"/>
  <c r="V801" i="2"/>
  <c r="X801" i="2" s="1"/>
  <c r="Y801" i="2" s="1"/>
  <c r="AB801" i="2" s="1"/>
  <c r="V766" i="2"/>
  <c r="W766" i="2"/>
  <c r="W798" i="2"/>
  <c r="V798" i="2"/>
  <c r="W779" i="2"/>
  <c r="V779" i="2"/>
  <c r="X779" i="2" s="1"/>
  <c r="Y779" i="2" s="1"/>
  <c r="AB779" i="2" s="1"/>
  <c r="W811" i="2"/>
  <c r="V811" i="2"/>
  <c r="W835" i="2"/>
  <c r="V835" i="2"/>
  <c r="W792" i="2"/>
  <c r="V792" i="2"/>
  <c r="W839" i="2"/>
  <c r="V839" i="2"/>
  <c r="W828" i="2"/>
  <c r="V828" i="2"/>
  <c r="V838" i="2"/>
  <c r="X838" i="2" s="1"/>
  <c r="Y838" i="2" s="1"/>
  <c r="AB838" i="2" s="1"/>
  <c r="W838" i="2"/>
  <c r="Z859" i="2"/>
  <c r="AA859" i="2" s="1"/>
  <c r="AC859" i="2" s="1"/>
  <c r="W892" i="2"/>
  <c r="V892" i="2"/>
  <c r="W852" i="2"/>
  <c r="V852" i="2"/>
  <c r="W884" i="2"/>
  <c r="V884" i="2"/>
  <c r="W869" i="2"/>
  <c r="V869" i="2"/>
  <c r="W854" i="2"/>
  <c r="V854" i="2"/>
  <c r="W886" i="2"/>
  <c r="V886" i="2"/>
  <c r="W921" i="2"/>
  <c r="V921" i="2"/>
  <c r="X921" i="2" s="1"/>
  <c r="Y921" i="2" s="1"/>
  <c r="AB921" i="2" s="1"/>
  <c r="Z950" i="2"/>
  <c r="W906" i="2"/>
  <c r="V906" i="2"/>
  <c r="W938" i="2"/>
  <c r="V938" i="2"/>
  <c r="X938" i="2" s="1"/>
  <c r="Y938" i="2" s="1"/>
  <c r="AB938" i="2" s="1"/>
  <c r="W899" i="2"/>
  <c r="V899" i="2"/>
  <c r="X899" i="2" s="1"/>
  <c r="Y899" i="2" s="1"/>
  <c r="AB899" i="2" s="1"/>
  <c r="W931" i="2"/>
  <c r="V931" i="2"/>
  <c r="X931" i="2" s="1"/>
  <c r="Y931" i="2" s="1"/>
  <c r="AB931" i="2" s="1"/>
  <c r="Z942" i="2"/>
  <c r="W920" i="2"/>
  <c r="V920" i="2"/>
  <c r="X920" i="2" s="1"/>
  <c r="Y920" i="2" s="1"/>
  <c r="AB920" i="2" s="1"/>
  <c r="W955" i="2"/>
  <c r="V955" i="2"/>
  <c r="X955" i="2" s="1"/>
  <c r="Y955" i="2" s="1"/>
  <c r="W978" i="2"/>
  <c r="V978" i="2"/>
  <c r="W983" i="2"/>
  <c r="V983" i="2"/>
  <c r="W1010" i="2"/>
  <c r="V1010" i="2"/>
  <c r="W988" i="2"/>
  <c r="V988" i="2"/>
  <c r="W985" i="2"/>
  <c r="V985" i="2"/>
  <c r="W998" i="2"/>
  <c r="V998" i="2"/>
  <c r="W1015" i="2"/>
  <c r="V1015" i="2"/>
  <c r="W1041" i="2"/>
  <c r="V1041" i="2"/>
  <c r="X1041" i="2" s="1"/>
  <c r="Y1041" i="2" s="1"/>
  <c r="AB1041" i="2" s="1"/>
  <c r="Z1028" i="2"/>
  <c r="AA1028" i="2" s="1"/>
  <c r="AC1028" i="2" s="1"/>
  <c r="W1017" i="2"/>
  <c r="V1017" i="2"/>
  <c r="W1054" i="2"/>
  <c r="V1054" i="2"/>
  <c r="W1051" i="2"/>
  <c r="V1051" i="2"/>
  <c r="W1036" i="2"/>
  <c r="V1036" i="2"/>
  <c r="W1045" i="2"/>
  <c r="V1045" i="2"/>
  <c r="W1083" i="2"/>
  <c r="V1083" i="2"/>
  <c r="W1060" i="2"/>
  <c r="V1060" i="2"/>
  <c r="X1060" i="2" s="1"/>
  <c r="Y1060" i="2" s="1"/>
  <c r="AB1060" i="2" s="1"/>
  <c r="V1096" i="2"/>
  <c r="W1096" i="2"/>
  <c r="W1099" i="2"/>
  <c r="V1099" i="2"/>
  <c r="X1099" i="2" s="1"/>
  <c r="Y1099" i="2" s="1"/>
  <c r="AB1099" i="2" s="1"/>
  <c r="W1104" i="2"/>
  <c r="V1104" i="2"/>
  <c r="X1104" i="2" s="1"/>
  <c r="Y1104" i="2" s="1"/>
  <c r="AB1104" i="2" s="1"/>
  <c r="W1115" i="2"/>
  <c r="V1115" i="2"/>
  <c r="W1121" i="2"/>
  <c r="V1121" i="2"/>
  <c r="V1122" i="2"/>
  <c r="W1122" i="2"/>
  <c r="Z1132" i="2"/>
  <c r="AA1132" i="2" s="1"/>
  <c r="AC1132" i="2" s="1"/>
  <c r="W1143" i="2"/>
  <c r="V1143" i="2"/>
  <c r="X1143" i="2" s="1"/>
  <c r="Y1143" i="2" s="1"/>
  <c r="AB1143" i="2" s="1"/>
  <c r="W1152" i="2"/>
  <c r="V1152" i="2"/>
  <c r="X1152" i="2" s="1"/>
  <c r="Y1152" i="2" s="1"/>
  <c r="V1154" i="2"/>
  <c r="W1154" i="2"/>
  <c r="W1162" i="2"/>
  <c r="V1162" i="2"/>
  <c r="X1162" i="2" s="1"/>
  <c r="Y1162" i="2" s="1"/>
  <c r="AB1162" i="2" s="1"/>
  <c r="Z1195" i="2"/>
  <c r="AA1195" i="2" s="1"/>
  <c r="AC1195" i="2" s="1"/>
  <c r="W1178" i="2"/>
  <c r="V1178" i="2"/>
  <c r="W1174" i="2"/>
  <c r="V1174" i="2"/>
  <c r="X1174" i="2" s="1"/>
  <c r="Y1174" i="2" s="1"/>
  <c r="AB1174" i="2" s="1"/>
  <c r="W1183" i="2"/>
  <c r="V1183" i="2"/>
  <c r="W1193" i="2"/>
  <c r="V1193" i="2"/>
  <c r="X1193" i="2" s="1"/>
  <c r="Y1193" i="2" s="1"/>
  <c r="AB1193" i="2" s="1"/>
  <c r="W1196" i="2"/>
  <c r="V1196" i="2"/>
  <c r="Z1206" i="2"/>
  <c r="AA1206" i="2" s="1"/>
  <c r="AC1206" i="2" s="1"/>
  <c r="Z1207" i="2"/>
  <c r="AA1207" i="2" s="1"/>
  <c r="AC1207" i="2" s="1"/>
  <c r="V56" i="2"/>
  <c r="W56" i="2"/>
  <c r="P39" i="2"/>
  <c r="Q39" i="2" s="1"/>
  <c r="R39" i="2"/>
  <c r="AA28" i="2"/>
  <c r="AC28" i="2" s="1"/>
  <c r="R12" i="2"/>
  <c r="S12" i="2" s="1"/>
  <c r="T12" i="2" s="1"/>
  <c r="P76" i="2"/>
  <c r="Q76" i="2" s="1"/>
  <c r="W16" i="2"/>
  <c r="V16" i="2"/>
  <c r="P72" i="2"/>
  <c r="Q72" i="2" s="1"/>
  <c r="W27" i="2"/>
  <c r="V27" i="2"/>
  <c r="AA18" i="2"/>
  <c r="AC18" i="2" s="1"/>
  <c r="W62" i="2"/>
  <c r="X62" i="2" s="1"/>
  <c r="Y62" i="2" s="1"/>
  <c r="AB62" i="2" s="1"/>
  <c r="V62" i="2"/>
  <c r="V40" i="2"/>
  <c r="X40" i="2" s="1"/>
  <c r="Y40" i="2" s="1"/>
  <c r="AB40" i="2" s="1"/>
  <c r="W40" i="2"/>
  <c r="P30" i="2"/>
  <c r="Q30" i="2" s="1"/>
  <c r="R30" i="2"/>
  <c r="S30" i="2" s="1"/>
  <c r="T30" i="2" s="1"/>
  <c r="W18" i="2"/>
  <c r="V18" i="2"/>
  <c r="Z17" i="2"/>
  <c r="AA17" i="2" s="1"/>
  <c r="AC17" i="2" s="1"/>
  <c r="AA103" i="2"/>
  <c r="AC103" i="2" s="1"/>
  <c r="AA119" i="2"/>
  <c r="AC119" i="2" s="1"/>
  <c r="AA135" i="2"/>
  <c r="AC135" i="2" s="1"/>
  <c r="AA167" i="2"/>
  <c r="AC167" i="2" s="1"/>
  <c r="AA183" i="2"/>
  <c r="AC183" i="2" s="1"/>
  <c r="AA48" i="2"/>
  <c r="AC48" i="2" s="1"/>
  <c r="AA64" i="2"/>
  <c r="AC64" i="2" s="1"/>
  <c r="AA80" i="2"/>
  <c r="AC80" i="2" s="1"/>
  <c r="AD80" i="2" s="1"/>
  <c r="AA96" i="2"/>
  <c r="AC96" i="2" s="1"/>
  <c r="AA112" i="2"/>
  <c r="AC112" i="2" s="1"/>
  <c r="AD112" i="2" s="1"/>
  <c r="AA128" i="2"/>
  <c r="AC128" i="2" s="1"/>
  <c r="AA144" i="2"/>
  <c r="AC144" i="2" s="1"/>
  <c r="AA160" i="2"/>
  <c r="AC160" i="2" s="1"/>
  <c r="AA176" i="2"/>
  <c r="AC176" i="2" s="1"/>
  <c r="AA212" i="2"/>
  <c r="AC212" i="2" s="1"/>
  <c r="AA228" i="2"/>
  <c r="AC228" i="2" s="1"/>
  <c r="AA234" i="2"/>
  <c r="AC234" i="2" s="1"/>
  <c r="AA250" i="2"/>
  <c r="AC250" i="2" s="1"/>
  <c r="AA266" i="2"/>
  <c r="AC266" i="2" s="1"/>
  <c r="AA298" i="2"/>
  <c r="AC298" i="2" s="1"/>
  <c r="AA231" i="2"/>
  <c r="AC231" i="2" s="1"/>
  <c r="AA263" i="2"/>
  <c r="AC263" i="2" s="1"/>
  <c r="AA295" i="2"/>
  <c r="AC295" i="2" s="1"/>
  <c r="AA330" i="2"/>
  <c r="AC330" i="2" s="1"/>
  <c r="AA400" i="2"/>
  <c r="AC400" i="2" s="1"/>
  <c r="AA316" i="2"/>
  <c r="AC316" i="2" s="1"/>
  <c r="AA332" i="2"/>
  <c r="AC332" i="2" s="1"/>
  <c r="AA348" i="2"/>
  <c r="AC348" i="2" s="1"/>
  <c r="AA438" i="2"/>
  <c r="AC438" i="2" s="1"/>
  <c r="AA470" i="2"/>
  <c r="AC470" i="2" s="1"/>
  <c r="AA440" i="2"/>
  <c r="AC440" i="2" s="1"/>
  <c r="AA513" i="2"/>
  <c r="AC513" i="2" s="1"/>
  <c r="AD513" i="2" s="1"/>
  <c r="AA520" i="2"/>
  <c r="AC520" i="2" s="1"/>
  <c r="AA628" i="2"/>
  <c r="AC628" i="2" s="1"/>
  <c r="AA603" i="2"/>
  <c r="AC603" i="2" s="1"/>
  <c r="AA639" i="2"/>
  <c r="AC639" i="2" s="1"/>
  <c r="AA699" i="2"/>
  <c r="AC699" i="2" s="1"/>
  <c r="AA731" i="2"/>
  <c r="AC731" i="2" s="1"/>
  <c r="AA704" i="2"/>
  <c r="AC704" i="2" s="1"/>
  <c r="AA736" i="2"/>
  <c r="AC736" i="2" s="1"/>
  <c r="AA762" i="2"/>
  <c r="AC762" i="2" s="1"/>
  <c r="AA705" i="2"/>
  <c r="AC705" i="2" s="1"/>
  <c r="AA737" i="2"/>
  <c r="AC737" i="2" s="1"/>
  <c r="AA797" i="2"/>
  <c r="AC797" i="2" s="1"/>
  <c r="AA755" i="2"/>
  <c r="AC755" i="2" s="1"/>
  <c r="AA803" i="2"/>
  <c r="AC803" i="2" s="1"/>
  <c r="AA823" i="2"/>
  <c r="AC823" i="2" s="1"/>
  <c r="AA839" i="2"/>
  <c r="AC839" i="2" s="1"/>
  <c r="AA841" i="2"/>
  <c r="AC841" i="2" s="1"/>
  <c r="AA869" i="2"/>
  <c r="AC869" i="2" s="1"/>
  <c r="AA951" i="2"/>
  <c r="AC951" i="2" s="1"/>
  <c r="AA1032" i="2"/>
  <c r="AC1032" i="2" s="1"/>
  <c r="AA1088" i="2"/>
  <c r="AC1088" i="2" s="1"/>
  <c r="AA1099" i="2"/>
  <c r="AC1099" i="2" s="1"/>
  <c r="AA1121" i="2"/>
  <c r="AC1121" i="2" s="1"/>
  <c r="W21" i="2"/>
  <c r="V21" i="2"/>
  <c r="W57" i="2"/>
  <c r="V57" i="2"/>
  <c r="W89" i="2"/>
  <c r="V89" i="2"/>
  <c r="W121" i="2"/>
  <c r="V121" i="2"/>
  <c r="W153" i="2"/>
  <c r="V153" i="2"/>
  <c r="W185" i="2"/>
  <c r="V185" i="2"/>
  <c r="W221" i="2"/>
  <c r="V221" i="2"/>
  <c r="X221" i="2" s="1"/>
  <c r="Y221" i="2" s="1"/>
  <c r="AB221" i="2" s="1"/>
  <c r="W94" i="2"/>
  <c r="V94" i="2"/>
  <c r="W126" i="2"/>
  <c r="V126" i="2"/>
  <c r="W158" i="2"/>
  <c r="V158" i="2"/>
  <c r="X158" i="2" s="1"/>
  <c r="Y158" i="2" s="1"/>
  <c r="W190" i="2"/>
  <c r="V190" i="2"/>
  <c r="W217" i="2"/>
  <c r="V217" i="2"/>
  <c r="W67" i="2"/>
  <c r="V67" i="2"/>
  <c r="W99" i="2"/>
  <c r="V99" i="2"/>
  <c r="W131" i="2"/>
  <c r="V131" i="2"/>
  <c r="X131" i="2" s="1"/>
  <c r="Y131" i="2" s="1"/>
  <c r="AB131" i="2" s="1"/>
  <c r="W163" i="2"/>
  <c r="V163" i="2"/>
  <c r="X163" i="2" s="1"/>
  <c r="Y163" i="2" s="1"/>
  <c r="AB163" i="2" s="1"/>
  <c r="V195" i="2"/>
  <c r="W195" i="2"/>
  <c r="V88" i="2"/>
  <c r="W88" i="2"/>
  <c r="V120" i="2"/>
  <c r="X120" i="2" s="1"/>
  <c r="Y120" i="2" s="1"/>
  <c r="AB120" i="2" s="1"/>
  <c r="W120" i="2"/>
  <c r="V152" i="2"/>
  <c r="X152" i="2" s="1"/>
  <c r="Y152" i="2" s="1"/>
  <c r="AB152" i="2" s="1"/>
  <c r="W152" i="2"/>
  <c r="V184" i="2"/>
  <c r="X184" i="2" s="1"/>
  <c r="Y184" i="2" s="1"/>
  <c r="AB184" i="2" s="1"/>
  <c r="W184" i="2"/>
  <c r="W196" i="2"/>
  <c r="V196" i="2"/>
  <c r="W228" i="2"/>
  <c r="V228" i="2"/>
  <c r="W260" i="2"/>
  <c r="V260" i="2"/>
  <c r="W292" i="2"/>
  <c r="V292" i="2"/>
  <c r="V337" i="2"/>
  <c r="X337" i="2" s="1"/>
  <c r="Y337" i="2" s="1"/>
  <c r="AB337" i="2" s="1"/>
  <c r="W337" i="2"/>
  <c r="W241" i="2"/>
  <c r="V241" i="2"/>
  <c r="W273" i="2"/>
  <c r="V273" i="2"/>
  <c r="W305" i="2"/>
  <c r="V305" i="2"/>
  <c r="W194" i="2"/>
  <c r="V194" i="2"/>
  <c r="W226" i="2"/>
  <c r="V226" i="2"/>
  <c r="W258" i="2"/>
  <c r="V258" i="2"/>
  <c r="W290" i="2"/>
  <c r="V290" i="2"/>
  <c r="W322" i="2"/>
  <c r="X322" i="2" s="1"/>
  <c r="Y322" i="2" s="1"/>
  <c r="AB322" i="2" s="1"/>
  <c r="V322" i="2"/>
  <c r="V317" i="2"/>
  <c r="W317" i="2"/>
  <c r="V223" i="2"/>
  <c r="W223" i="2"/>
  <c r="V255" i="2"/>
  <c r="W255" i="2"/>
  <c r="V287" i="2"/>
  <c r="W287" i="2"/>
  <c r="W314" i="2"/>
  <c r="V314" i="2"/>
  <c r="Z209" i="2"/>
  <c r="AA209" i="2" s="1"/>
  <c r="AC209" i="2" s="1"/>
  <c r="AD209" i="2" s="1"/>
  <c r="Z241" i="2"/>
  <c r="Z273" i="2"/>
  <c r="Z305" i="2"/>
  <c r="W327" i="2"/>
  <c r="V327" i="2"/>
  <c r="W359" i="2"/>
  <c r="V359" i="2"/>
  <c r="W340" i="2"/>
  <c r="V340" i="2"/>
  <c r="W353" i="2"/>
  <c r="V353" i="2"/>
  <c r="Z396" i="2"/>
  <c r="AA396" i="2" s="1"/>
  <c r="AC396" i="2" s="1"/>
  <c r="AD396" i="2" s="1"/>
  <c r="V358" i="2"/>
  <c r="W358" i="2"/>
  <c r="W404" i="2"/>
  <c r="V404" i="2"/>
  <c r="W426" i="2"/>
  <c r="V426" i="2"/>
  <c r="W458" i="2"/>
  <c r="V458" i="2"/>
  <c r="W399" i="2"/>
  <c r="V399" i="2"/>
  <c r="W431" i="2"/>
  <c r="V431" i="2"/>
  <c r="W463" i="2"/>
  <c r="V463" i="2"/>
  <c r="W428" i="2"/>
  <c r="V428" i="2"/>
  <c r="W460" i="2"/>
  <c r="V460" i="2"/>
  <c r="X460" i="2" s="1"/>
  <c r="Y460" i="2" s="1"/>
  <c r="W484" i="2"/>
  <c r="V484" i="2"/>
  <c r="V393" i="2"/>
  <c r="W393" i="2"/>
  <c r="W425" i="2"/>
  <c r="V425" i="2"/>
  <c r="X425" i="2" s="1"/>
  <c r="Y425" i="2" s="1"/>
  <c r="AB425" i="2" s="1"/>
  <c r="W457" i="2"/>
  <c r="V457" i="2"/>
  <c r="W522" i="2"/>
  <c r="V522" i="2"/>
  <c r="X522" i="2" s="1"/>
  <c r="Y522" i="2" s="1"/>
  <c r="AB522" i="2" s="1"/>
  <c r="W565" i="2"/>
  <c r="V565" i="2"/>
  <c r="Z520" i="2"/>
  <c r="V495" i="2"/>
  <c r="W495" i="2"/>
  <c r="W527" i="2"/>
  <c r="V527" i="2"/>
  <c r="W541" i="2"/>
  <c r="V541" i="2"/>
  <c r="W516" i="2"/>
  <c r="V516" i="2"/>
  <c r="Z518" i="2"/>
  <c r="W497" i="2"/>
  <c r="V497" i="2"/>
  <c r="X497" i="2" s="1"/>
  <c r="Y497" i="2" s="1"/>
  <c r="AB497" i="2" s="1"/>
  <c r="W529" i="2"/>
  <c r="V529" i="2"/>
  <c r="X529" i="2" s="1"/>
  <c r="Y529" i="2" s="1"/>
  <c r="AB529" i="2" s="1"/>
  <c r="W599" i="2"/>
  <c r="V599" i="2"/>
  <c r="X599" i="2" s="1"/>
  <c r="Y599" i="2" s="1"/>
  <c r="AB599" i="2" s="1"/>
  <c r="W560" i="2"/>
  <c r="V560" i="2"/>
  <c r="W592" i="2"/>
  <c r="V592" i="2"/>
  <c r="Z628" i="2"/>
  <c r="W612" i="2"/>
  <c r="V612" i="2"/>
  <c r="V562" i="2"/>
  <c r="W562" i="2"/>
  <c r="W594" i="2"/>
  <c r="X594" i="2" s="1"/>
  <c r="Y594" i="2" s="1"/>
  <c r="AB594" i="2" s="1"/>
  <c r="V594" i="2"/>
  <c r="W641" i="2"/>
  <c r="V641" i="2"/>
  <c r="X641" i="2" s="1"/>
  <c r="Y641" i="2" s="1"/>
  <c r="V675" i="2"/>
  <c r="X675" i="2" s="1"/>
  <c r="Y675" i="2" s="1"/>
  <c r="AB675" i="2" s="1"/>
  <c r="W675" i="2"/>
  <c r="V685" i="2"/>
  <c r="W685" i="2"/>
  <c r="W630" i="2"/>
  <c r="V630" i="2"/>
  <c r="W662" i="2"/>
  <c r="V662" i="2"/>
  <c r="V674" i="2"/>
  <c r="W674" i="2"/>
  <c r="V627" i="2"/>
  <c r="W627" i="2"/>
  <c r="W659" i="2"/>
  <c r="V659" i="2"/>
  <c r="X659" i="2" s="1"/>
  <c r="Y659" i="2" s="1"/>
  <c r="AB659" i="2" s="1"/>
  <c r="W699" i="2"/>
  <c r="V699" i="2"/>
  <c r="X699" i="2" s="1"/>
  <c r="Y699" i="2" s="1"/>
  <c r="AB699" i="2" s="1"/>
  <c r="W731" i="2"/>
  <c r="V731" i="2"/>
  <c r="X731" i="2" s="1"/>
  <c r="Y731" i="2" s="1"/>
  <c r="AB731" i="2" s="1"/>
  <c r="W648" i="2"/>
  <c r="V648" i="2"/>
  <c r="V743" i="2"/>
  <c r="W743" i="2"/>
  <c r="W700" i="2"/>
  <c r="V700" i="2"/>
  <c r="W732" i="2"/>
  <c r="V732" i="2"/>
  <c r="Z682" i="2"/>
  <c r="AA682" i="2" s="1"/>
  <c r="AC682" i="2" s="1"/>
  <c r="Z714" i="2"/>
  <c r="AA714" i="2" s="1"/>
  <c r="AC714" i="2" s="1"/>
  <c r="W709" i="2"/>
  <c r="V709" i="2"/>
  <c r="V698" i="2"/>
  <c r="X698" i="2" s="1"/>
  <c r="Y698" i="2" s="1"/>
  <c r="AB698" i="2" s="1"/>
  <c r="W698" i="2"/>
  <c r="V730" i="2"/>
  <c r="X730" i="2" s="1"/>
  <c r="Y730" i="2" s="1"/>
  <c r="AB730" i="2" s="1"/>
  <c r="W730" i="2"/>
  <c r="W741" i="2"/>
  <c r="V741" i="2"/>
  <c r="X741" i="2" s="1"/>
  <c r="Y741" i="2" s="1"/>
  <c r="AB741" i="2" s="1"/>
  <c r="W773" i="2"/>
  <c r="V773" i="2"/>
  <c r="W805" i="2"/>
  <c r="V805" i="2"/>
  <c r="X805" i="2" s="1"/>
  <c r="Y805" i="2" s="1"/>
  <c r="Z771" i="2"/>
  <c r="AA771" i="2" s="1"/>
  <c r="AC771" i="2" s="1"/>
  <c r="Z803" i="2"/>
  <c r="W770" i="2"/>
  <c r="V770" i="2"/>
  <c r="W802" i="2"/>
  <c r="V802" i="2"/>
  <c r="Z772" i="2"/>
  <c r="AA772" i="2" s="1"/>
  <c r="AC772" i="2" s="1"/>
  <c r="Z804" i="2"/>
  <c r="AA804" i="2" s="1"/>
  <c r="AC804" i="2" s="1"/>
  <c r="W783" i="2"/>
  <c r="V783" i="2"/>
  <c r="W815" i="2"/>
  <c r="V815" i="2"/>
  <c r="W764" i="2"/>
  <c r="V764" i="2"/>
  <c r="X764" i="2" s="1"/>
  <c r="Y764" i="2" s="1"/>
  <c r="AB764" i="2" s="1"/>
  <c r="W796" i="2"/>
  <c r="V796" i="2"/>
  <c r="W843" i="2"/>
  <c r="V843" i="2"/>
  <c r="W832" i="2"/>
  <c r="V832" i="2"/>
  <c r="W855" i="2"/>
  <c r="V855" i="2"/>
  <c r="X855" i="2" s="1"/>
  <c r="Y855" i="2" s="1"/>
  <c r="AB855" i="2" s="1"/>
  <c r="Z830" i="2"/>
  <c r="AA830" i="2" s="1"/>
  <c r="AC830" i="2" s="1"/>
  <c r="V842" i="2"/>
  <c r="W842" i="2"/>
  <c r="W861" i="2"/>
  <c r="V861" i="2"/>
  <c r="W896" i="2"/>
  <c r="V896" i="2"/>
  <c r="Z873" i="2"/>
  <c r="W856" i="2"/>
  <c r="V856" i="2"/>
  <c r="W888" i="2"/>
  <c r="V888" i="2"/>
  <c r="X888" i="2" s="1"/>
  <c r="Y888" i="2" s="1"/>
  <c r="W873" i="2"/>
  <c r="V873" i="2"/>
  <c r="X873" i="2" s="1"/>
  <c r="Y873" i="2" s="1"/>
  <c r="AB873" i="2" s="1"/>
  <c r="W898" i="2"/>
  <c r="V898" i="2"/>
  <c r="X898" i="2" s="1"/>
  <c r="Y898" i="2" s="1"/>
  <c r="AB898" i="2" s="1"/>
  <c r="W858" i="2"/>
  <c r="V858" i="2"/>
  <c r="W890" i="2"/>
  <c r="V890" i="2"/>
  <c r="Z926" i="2"/>
  <c r="AA926" i="2" s="1"/>
  <c r="AC926" i="2" s="1"/>
  <c r="AD926" i="2" s="1"/>
  <c r="W925" i="2"/>
  <c r="V925" i="2"/>
  <c r="W954" i="2"/>
  <c r="V954" i="2"/>
  <c r="W910" i="2"/>
  <c r="V910" i="2"/>
  <c r="X910" i="2" s="1"/>
  <c r="Y910" i="2" s="1"/>
  <c r="AB910" i="2" s="1"/>
  <c r="V945" i="2"/>
  <c r="X945" i="2" s="1"/>
  <c r="Y945" i="2" s="1"/>
  <c r="W945" i="2"/>
  <c r="W903" i="2"/>
  <c r="V903" i="2"/>
  <c r="X903" i="2" s="1"/>
  <c r="Y903" i="2" s="1"/>
  <c r="AB903" i="2" s="1"/>
  <c r="W935" i="2"/>
  <c r="V935" i="2"/>
  <c r="X935" i="2" s="1"/>
  <c r="Y935" i="2" s="1"/>
  <c r="AB935" i="2" s="1"/>
  <c r="W924" i="2"/>
  <c r="V924" i="2"/>
  <c r="X924" i="2" s="1"/>
  <c r="Y924" i="2" s="1"/>
  <c r="AB924" i="2" s="1"/>
  <c r="W959" i="2"/>
  <c r="V959" i="2"/>
  <c r="W982" i="2"/>
  <c r="V982" i="2"/>
  <c r="W968" i="2"/>
  <c r="V968" i="2"/>
  <c r="W987" i="2"/>
  <c r="V987" i="2"/>
  <c r="W992" i="2"/>
  <c r="V992" i="2"/>
  <c r="Z994" i="2"/>
  <c r="W989" i="2"/>
  <c r="V989" i="2"/>
  <c r="W1019" i="2"/>
  <c r="V1019" i="2"/>
  <c r="W1030" i="2"/>
  <c r="V1030" i="2"/>
  <c r="Z1037" i="2"/>
  <c r="AA1037" i="2" s="1"/>
  <c r="AC1037" i="2" s="1"/>
  <c r="AD1037" i="2" s="1"/>
  <c r="V1021" i="2"/>
  <c r="W1021" i="2"/>
  <c r="W1069" i="2"/>
  <c r="V1069" i="2"/>
  <c r="X1069" i="2" s="1"/>
  <c r="Y1069" i="2" s="1"/>
  <c r="AB1069" i="2" s="1"/>
  <c r="Z1012" i="2"/>
  <c r="W1058" i="2"/>
  <c r="V1058" i="2"/>
  <c r="W1055" i="2"/>
  <c r="V1055" i="2"/>
  <c r="W1040" i="2"/>
  <c r="X1040" i="2" s="1"/>
  <c r="Y1040" i="2" s="1"/>
  <c r="V1040" i="2"/>
  <c r="W1049" i="2"/>
  <c r="V1049" i="2"/>
  <c r="W1093" i="2"/>
  <c r="V1093" i="2"/>
  <c r="W1087" i="2"/>
  <c r="V1087" i="2"/>
  <c r="W1064" i="2"/>
  <c r="V1064" i="2"/>
  <c r="W1073" i="2"/>
  <c r="V1073" i="2"/>
  <c r="W1105" i="2"/>
  <c r="V1105" i="2"/>
  <c r="W1125" i="2"/>
  <c r="V1125" i="2"/>
  <c r="V1169" i="2"/>
  <c r="W1169" i="2"/>
  <c r="Z1136" i="2"/>
  <c r="AA1136" i="2" s="1"/>
  <c r="AC1136" i="2" s="1"/>
  <c r="W1147" i="2"/>
  <c r="V1147" i="2"/>
  <c r="X1147" i="2" s="1"/>
  <c r="Y1147" i="2" s="1"/>
  <c r="AB1147" i="2" s="1"/>
  <c r="W1159" i="2"/>
  <c r="V1159" i="2"/>
  <c r="W1156" i="2"/>
  <c r="V1156" i="2"/>
  <c r="X1156" i="2" s="1"/>
  <c r="Y1156" i="2" s="1"/>
  <c r="AB1156" i="2" s="1"/>
  <c r="W1190" i="2"/>
  <c r="V1190" i="2"/>
  <c r="W1170" i="2"/>
  <c r="V1170" i="2"/>
  <c r="X1170" i="2" s="1"/>
  <c r="Y1170" i="2" s="1"/>
  <c r="AB1170" i="2" s="1"/>
  <c r="W1173" i="2"/>
  <c r="V1173" i="2"/>
  <c r="X1173" i="2" s="1"/>
  <c r="Y1173" i="2" s="1"/>
  <c r="AB1173" i="2" s="1"/>
  <c r="W1211" i="2"/>
  <c r="V1211" i="2"/>
  <c r="V1187" i="2"/>
  <c r="W1187" i="2"/>
  <c r="W1203" i="2"/>
  <c r="V1203" i="2"/>
  <c r="X1203" i="2" s="1"/>
  <c r="Y1203" i="2" s="1"/>
  <c r="AB1203" i="2" s="1"/>
  <c r="W1200" i="2"/>
  <c r="V1200" i="2"/>
  <c r="X27" i="2"/>
  <c r="Y27" i="2" s="1"/>
  <c r="AB27" i="2" s="1"/>
  <c r="AA16" i="2"/>
  <c r="AC16" i="2" s="1"/>
  <c r="R669" i="2"/>
  <c r="Q669" i="2"/>
  <c r="R615" i="2"/>
  <c r="S615" i="2" s="1"/>
  <c r="T615" i="2" s="1"/>
  <c r="P615" i="2"/>
  <c r="Q615" i="2" s="1"/>
  <c r="P629" i="2"/>
  <c r="Q629" i="2" s="1"/>
  <c r="R609" i="2"/>
  <c r="S609" i="2" s="1"/>
  <c r="T609" i="2" s="1"/>
  <c r="P609" i="2"/>
  <c r="Q609" i="2" s="1"/>
  <c r="P568" i="2"/>
  <c r="Q568" i="2" s="1"/>
  <c r="R647" i="2"/>
  <c r="P566" i="2"/>
  <c r="Q566" i="2" s="1"/>
  <c r="R581" i="2"/>
  <c r="S581" i="2" s="1"/>
  <c r="T581" i="2" s="1"/>
  <c r="P581" i="2"/>
  <c r="Q581" i="2" s="1"/>
  <c r="Q578" i="2"/>
  <c r="R578" i="2"/>
  <c r="P552" i="2"/>
  <c r="Q552" i="2" s="1"/>
  <c r="R552" i="2"/>
  <c r="S552" i="2" s="1"/>
  <c r="T552" i="2" s="1"/>
  <c r="P558" i="2"/>
  <c r="Q558" i="2" s="1"/>
  <c r="R558" i="2"/>
  <c r="S558" i="2" s="1"/>
  <c r="T558" i="2" s="1"/>
  <c r="P523" i="2"/>
  <c r="Q523" i="2" s="1"/>
  <c r="P507" i="2"/>
  <c r="Q507" i="2" s="1"/>
  <c r="R507" i="2"/>
  <c r="S507" i="2" s="1"/>
  <c r="T507" i="2" s="1"/>
  <c r="P491" i="2"/>
  <c r="Q491" i="2" s="1"/>
  <c r="R551" i="2"/>
  <c r="P551" i="2"/>
  <c r="Q551" i="2" s="1"/>
  <c r="P459" i="2"/>
  <c r="Q459" i="2" s="1"/>
  <c r="P443" i="2"/>
  <c r="Q443" i="2" s="1"/>
  <c r="R443" i="2"/>
  <c r="S443" i="2" s="1"/>
  <c r="T443" i="2" s="1"/>
  <c r="P427" i="2"/>
  <c r="Q427" i="2" s="1"/>
  <c r="P411" i="2"/>
  <c r="Q411" i="2" s="1"/>
  <c r="R411" i="2"/>
  <c r="S411" i="2" s="1"/>
  <c r="T411" i="2" s="1"/>
  <c r="R440" i="2"/>
  <c r="R458" i="2"/>
  <c r="R426" i="2"/>
  <c r="R428" i="2"/>
  <c r="P383" i="2"/>
  <c r="Q383" i="2" s="1"/>
  <c r="R457" i="2"/>
  <c r="P382" i="2"/>
  <c r="Q382" i="2" s="1"/>
  <c r="R412" i="2"/>
  <c r="R468" i="2"/>
  <c r="R347" i="2"/>
  <c r="S347" i="2" s="1"/>
  <c r="T347" i="2" s="1"/>
  <c r="P347" i="2"/>
  <c r="Q347" i="2" s="1"/>
  <c r="R302" i="2"/>
  <c r="Q302" i="2"/>
  <c r="R270" i="2"/>
  <c r="Q270" i="2"/>
  <c r="R238" i="2"/>
  <c r="Q238" i="2"/>
  <c r="Q206" i="2"/>
  <c r="R206" i="2"/>
  <c r="P312" i="2"/>
  <c r="Q312" i="2" s="1"/>
  <c r="R292" i="2"/>
  <c r="Q292" i="2"/>
  <c r="R260" i="2"/>
  <c r="Q260" i="2"/>
  <c r="Q228" i="2"/>
  <c r="R228" i="2"/>
  <c r="Q196" i="2"/>
  <c r="R196" i="2"/>
  <c r="R332" i="2"/>
  <c r="Q332" i="2"/>
  <c r="R344" i="2"/>
  <c r="R283" i="2"/>
  <c r="R251" i="2"/>
  <c r="R219" i="2"/>
  <c r="R305" i="2"/>
  <c r="R211" i="2"/>
  <c r="R151" i="2"/>
  <c r="R70" i="2"/>
  <c r="P70" i="2"/>
  <c r="Q70" i="2" s="1"/>
  <c r="W38" i="2"/>
  <c r="X38" i="2" s="1"/>
  <c r="Y38" i="2" s="1"/>
  <c r="AB38" i="2" s="1"/>
  <c r="V38" i="2"/>
  <c r="W12" i="2"/>
  <c r="V12" i="2"/>
  <c r="R168" i="2"/>
  <c r="R136" i="2"/>
  <c r="R104" i="2"/>
  <c r="R66" i="2"/>
  <c r="Z11" i="2"/>
  <c r="AA11" i="2" s="1"/>
  <c r="AC11" i="2" s="1"/>
  <c r="W23" i="2"/>
  <c r="V23" i="2"/>
  <c r="R56" i="2"/>
  <c r="R156" i="2"/>
  <c r="AA38" i="2"/>
  <c r="AC38" i="2" s="1"/>
  <c r="P18" i="2"/>
  <c r="Q18" i="2" s="1"/>
  <c r="R18" i="2"/>
  <c r="Z27" i="2"/>
  <c r="X16" i="2"/>
  <c r="Y16" i="2" s="1"/>
  <c r="AB16" i="2" s="1"/>
  <c r="AA89" i="2"/>
  <c r="AC89" i="2" s="1"/>
  <c r="AA121" i="2"/>
  <c r="AC121" i="2" s="1"/>
  <c r="AA137" i="2"/>
  <c r="AC137" i="2" s="1"/>
  <c r="AA153" i="2"/>
  <c r="AC153" i="2" s="1"/>
  <c r="AA169" i="2"/>
  <c r="AC169" i="2" s="1"/>
  <c r="AA185" i="2"/>
  <c r="AC185" i="2" s="1"/>
  <c r="AA54" i="2"/>
  <c r="AC54" i="2" s="1"/>
  <c r="N70" i="2"/>
  <c r="O70" i="2" s="1"/>
  <c r="AA204" i="2"/>
  <c r="AC204" i="2" s="1"/>
  <c r="AA210" i="2"/>
  <c r="AC210" i="2" s="1"/>
  <c r="AA293" i="2"/>
  <c r="AC293" i="2" s="1"/>
  <c r="N369" i="2"/>
  <c r="O369" i="2" s="1"/>
  <c r="N385" i="2"/>
  <c r="O385" i="2" s="1"/>
  <c r="AA341" i="2"/>
  <c r="AC341" i="2" s="1"/>
  <c r="AD341" i="2" s="1"/>
  <c r="N375" i="2"/>
  <c r="O375" i="2" s="1"/>
  <c r="N391" i="2"/>
  <c r="O391" i="2" s="1"/>
  <c r="AA366" i="2"/>
  <c r="AC366" i="2" s="1"/>
  <c r="AA417" i="2"/>
  <c r="AC417" i="2" s="1"/>
  <c r="AA433" i="2"/>
  <c r="AC433" i="2" s="1"/>
  <c r="AA449" i="2"/>
  <c r="AC449" i="2" s="1"/>
  <c r="AA465" i="2"/>
  <c r="AC465" i="2" s="1"/>
  <c r="AA474" i="2"/>
  <c r="AC474" i="2" s="1"/>
  <c r="AA578" i="2"/>
  <c r="AC578" i="2" s="1"/>
  <c r="AA594" i="2"/>
  <c r="AC594" i="2" s="1"/>
  <c r="X558" i="2"/>
  <c r="Y558" i="2" s="1"/>
  <c r="AB558" i="2" s="1"/>
  <c r="AA636" i="2"/>
  <c r="AC636" i="2" s="1"/>
  <c r="AA686" i="2"/>
  <c r="AC686" i="2" s="1"/>
  <c r="AA760" i="2"/>
  <c r="AC760" i="2" s="1"/>
  <c r="AA825" i="2"/>
  <c r="AC825" i="2" s="1"/>
  <c r="AA790" i="2"/>
  <c r="AC790" i="2" s="1"/>
  <c r="AA816" i="2"/>
  <c r="AC816" i="2" s="1"/>
  <c r="AA882" i="2"/>
  <c r="AC882" i="2" s="1"/>
  <c r="AA966" i="2"/>
  <c r="AC966" i="2" s="1"/>
  <c r="AA925" i="2"/>
  <c r="AC925" i="2" s="1"/>
  <c r="AA941" i="2"/>
  <c r="AC941" i="2" s="1"/>
  <c r="AA919" i="2"/>
  <c r="AC919" i="2" s="1"/>
  <c r="AA935" i="2"/>
  <c r="AC935" i="2" s="1"/>
  <c r="AA1033" i="2"/>
  <c r="AC1033" i="2" s="1"/>
  <c r="AA1057" i="2"/>
  <c r="AC1057" i="2" s="1"/>
  <c r="AA1062" i="2"/>
  <c r="AC1062" i="2" s="1"/>
  <c r="AA1128" i="2"/>
  <c r="AC1128" i="2" s="1"/>
  <c r="AA1138" i="2"/>
  <c r="AC1138" i="2" s="1"/>
  <c r="AA1170" i="2"/>
  <c r="AC1170" i="2" s="1"/>
  <c r="AA1203" i="2"/>
  <c r="AC1203" i="2" s="1"/>
  <c r="AA1210" i="2"/>
  <c r="AC1210" i="2" s="1"/>
  <c r="W17" i="2"/>
  <c r="V17" i="2"/>
  <c r="W61" i="2"/>
  <c r="V61" i="2"/>
  <c r="X61" i="2" s="1"/>
  <c r="Y61" i="2" s="1"/>
  <c r="AB61" i="2" s="1"/>
  <c r="W93" i="2"/>
  <c r="V93" i="2"/>
  <c r="X93" i="2" s="1"/>
  <c r="Y93" i="2" s="1"/>
  <c r="AB93" i="2" s="1"/>
  <c r="W125" i="2"/>
  <c r="V125" i="2"/>
  <c r="X125" i="2" s="1"/>
  <c r="Y125" i="2" s="1"/>
  <c r="AB125" i="2" s="1"/>
  <c r="W157" i="2"/>
  <c r="V157" i="2"/>
  <c r="X157" i="2" s="1"/>
  <c r="Y157" i="2" s="1"/>
  <c r="AB157" i="2" s="1"/>
  <c r="W189" i="2"/>
  <c r="V189" i="2"/>
  <c r="X189" i="2" s="1"/>
  <c r="Y189" i="2" s="1"/>
  <c r="AB189" i="2" s="1"/>
  <c r="W66" i="2"/>
  <c r="V66" i="2"/>
  <c r="W98" i="2"/>
  <c r="V98" i="2"/>
  <c r="W130" i="2"/>
  <c r="V130" i="2"/>
  <c r="W162" i="2"/>
  <c r="V162" i="2"/>
  <c r="X162" i="2" s="1"/>
  <c r="Y162" i="2" s="1"/>
  <c r="Z196" i="2"/>
  <c r="AA196" i="2" s="1"/>
  <c r="AC196" i="2" s="1"/>
  <c r="W39" i="2"/>
  <c r="V39" i="2"/>
  <c r="W71" i="2"/>
  <c r="V71" i="2"/>
  <c r="W103" i="2"/>
  <c r="X103" i="2" s="1"/>
  <c r="Y103" i="2" s="1"/>
  <c r="AB103" i="2" s="1"/>
  <c r="V103" i="2"/>
  <c r="W135" i="2"/>
  <c r="V135" i="2"/>
  <c r="W167" i="2"/>
  <c r="V167" i="2"/>
  <c r="Z202" i="2"/>
  <c r="AA202" i="2" s="1"/>
  <c r="AC202" i="2" s="1"/>
  <c r="Z101" i="2"/>
  <c r="AA101" i="2" s="1"/>
  <c r="AC101" i="2" s="1"/>
  <c r="Z133" i="2"/>
  <c r="AA133" i="2" s="1"/>
  <c r="AC133" i="2" s="1"/>
  <c r="Z165" i="2"/>
  <c r="AA165" i="2" s="1"/>
  <c r="AC165" i="2" s="1"/>
  <c r="W213" i="2"/>
  <c r="V213" i="2"/>
  <c r="X213" i="2" s="1"/>
  <c r="Y213" i="2" s="1"/>
  <c r="AB213" i="2" s="1"/>
  <c r="V92" i="2"/>
  <c r="W92" i="2"/>
  <c r="V124" i="2"/>
  <c r="W124" i="2"/>
  <c r="V156" i="2"/>
  <c r="W156" i="2"/>
  <c r="V188" i="2"/>
  <c r="W188" i="2"/>
  <c r="Z50" i="2"/>
  <c r="AA50" i="2" s="1"/>
  <c r="AC50" i="2" s="1"/>
  <c r="W200" i="2"/>
  <c r="V200" i="2"/>
  <c r="W232" i="2"/>
  <c r="V232" i="2"/>
  <c r="W264" i="2"/>
  <c r="V264" i="2"/>
  <c r="W296" i="2"/>
  <c r="V296" i="2"/>
  <c r="Z210" i="2"/>
  <c r="W245" i="2"/>
  <c r="V245" i="2"/>
  <c r="W277" i="2"/>
  <c r="V277" i="2"/>
  <c r="V308" i="2"/>
  <c r="X308" i="2" s="1"/>
  <c r="Y308" i="2" s="1"/>
  <c r="AB308" i="2" s="1"/>
  <c r="W308" i="2"/>
  <c r="Z199" i="2"/>
  <c r="AA199" i="2" s="1"/>
  <c r="AC199" i="2" s="1"/>
  <c r="Z231" i="2"/>
  <c r="Z263" i="2"/>
  <c r="Z295" i="2"/>
  <c r="W198" i="2"/>
  <c r="V198" i="2"/>
  <c r="W230" i="2"/>
  <c r="V230" i="2"/>
  <c r="W262" i="2"/>
  <c r="V262" i="2"/>
  <c r="W294" i="2"/>
  <c r="V294" i="2"/>
  <c r="V227" i="2"/>
  <c r="W227" i="2"/>
  <c r="V259" i="2"/>
  <c r="W259" i="2"/>
  <c r="V291" i="2"/>
  <c r="X291" i="2" s="1"/>
  <c r="Y291" i="2" s="1"/>
  <c r="AB291" i="2" s="1"/>
  <c r="W291" i="2"/>
  <c r="Z213" i="2"/>
  <c r="AA213" i="2" s="1"/>
  <c r="AC213" i="2" s="1"/>
  <c r="Z245" i="2"/>
  <c r="AA245" i="2" s="1"/>
  <c r="AC245" i="2" s="1"/>
  <c r="Z277" i="2"/>
  <c r="AA277" i="2" s="1"/>
  <c r="AC277" i="2" s="1"/>
  <c r="W310" i="2"/>
  <c r="V310" i="2"/>
  <c r="W331" i="2"/>
  <c r="V331" i="2"/>
  <c r="X331" i="2" s="1"/>
  <c r="Y331" i="2" s="1"/>
  <c r="AB331" i="2" s="1"/>
  <c r="W363" i="2"/>
  <c r="V363" i="2"/>
  <c r="W382" i="2"/>
  <c r="V382" i="2"/>
  <c r="Z417" i="2"/>
  <c r="W344" i="2"/>
  <c r="V344" i="2"/>
  <c r="W392" i="2"/>
  <c r="V392" i="2"/>
  <c r="W357" i="2"/>
  <c r="V357" i="2"/>
  <c r="W380" i="2"/>
  <c r="V380" i="2"/>
  <c r="X380" i="2" s="1"/>
  <c r="Y380" i="2" s="1"/>
  <c r="AB380" i="2" s="1"/>
  <c r="Z335" i="2"/>
  <c r="AA335" i="2" s="1"/>
  <c r="AC335" i="2" s="1"/>
  <c r="V362" i="2"/>
  <c r="W362" i="2"/>
  <c r="Z392" i="2"/>
  <c r="W408" i="2"/>
  <c r="V408" i="2"/>
  <c r="W398" i="2"/>
  <c r="V398" i="2"/>
  <c r="W430" i="2"/>
  <c r="V430" i="2"/>
  <c r="W462" i="2"/>
  <c r="X462" i="2" s="1"/>
  <c r="Y462" i="2" s="1"/>
  <c r="AB462" i="2" s="1"/>
  <c r="V462" i="2"/>
  <c r="W371" i="2"/>
  <c r="V371" i="2"/>
  <c r="X371" i="2" s="1"/>
  <c r="Y371" i="2" s="1"/>
  <c r="W403" i="2"/>
  <c r="V403" i="2"/>
  <c r="W435" i="2"/>
  <c r="V435" i="2"/>
  <c r="W467" i="2"/>
  <c r="V467" i="2"/>
  <c r="W432" i="2"/>
  <c r="V432" i="2"/>
  <c r="W464" i="2"/>
  <c r="V464" i="2"/>
  <c r="W397" i="2"/>
  <c r="V397" i="2"/>
  <c r="W429" i="2"/>
  <c r="V429" i="2"/>
  <c r="X429" i="2" s="1"/>
  <c r="Y429" i="2" s="1"/>
  <c r="AB429" i="2" s="1"/>
  <c r="W461" i="2"/>
  <c r="V461" i="2"/>
  <c r="X461" i="2" s="1"/>
  <c r="Y461" i="2" s="1"/>
  <c r="AB461" i="2" s="1"/>
  <c r="W543" i="2"/>
  <c r="V543" i="2"/>
  <c r="W526" i="2"/>
  <c r="V526" i="2"/>
  <c r="Z571" i="2"/>
  <c r="AA571" i="2" s="1"/>
  <c r="AC571" i="2" s="1"/>
  <c r="W499" i="2"/>
  <c r="V499" i="2"/>
  <c r="W531" i="2"/>
  <c r="V531" i="2"/>
  <c r="Z513" i="2"/>
  <c r="W577" i="2"/>
  <c r="V577" i="2"/>
  <c r="W520" i="2"/>
  <c r="V520" i="2"/>
  <c r="W567" i="2"/>
  <c r="V567" i="2"/>
  <c r="Z522" i="2"/>
  <c r="AA522" i="2" s="1"/>
  <c r="AC522" i="2" s="1"/>
  <c r="AD522" i="2" s="1"/>
  <c r="W501" i="2"/>
  <c r="V501" i="2"/>
  <c r="W533" i="2"/>
  <c r="V533" i="2"/>
  <c r="Z578" i="2"/>
  <c r="W603" i="2"/>
  <c r="V603" i="2"/>
  <c r="Z616" i="2"/>
  <c r="AA616" i="2" s="1"/>
  <c r="AC616" i="2" s="1"/>
  <c r="AD616" i="2" s="1"/>
  <c r="V564" i="2"/>
  <c r="W564" i="2"/>
  <c r="W596" i="2"/>
  <c r="V596" i="2"/>
  <c r="W581" i="2"/>
  <c r="V581" i="2"/>
  <c r="Z624" i="2"/>
  <c r="V566" i="2"/>
  <c r="W566" i="2"/>
  <c r="W598" i="2"/>
  <c r="V598" i="2"/>
  <c r="W613" i="2"/>
  <c r="V613" i="2"/>
  <c r="W645" i="2"/>
  <c r="V645" i="2"/>
  <c r="W687" i="2"/>
  <c r="V687" i="2"/>
  <c r="V686" i="2"/>
  <c r="X686" i="2" s="1"/>
  <c r="Y686" i="2" s="1"/>
  <c r="AB686" i="2" s="1"/>
  <c r="W686" i="2"/>
  <c r="W634" i="2"/>
  <c r="V634" i="2"/>
  <c r="W666" i="2"/>
  <c r="V666" i="2"/>
  <c r="X666" i="2" s="1"/>
  <c r="Y666" i="2" s="1"/>
  <c r="AB666" i="2" s="1"/>
  <c r="Z644" i="2"/>
  <c r="AA644" i="2" s="1"/>
  <c r="AC644" i="2" s="1"/>
  <c r="V676" i="2"/>
  <c r="W676" i="2"/>
  <c r="V631" i="2"/>
  <c r="W631" i="2"/>
  <c r="W663" i="2"/>
  <c r="V663" i="2"/>
  <c r="W703" i="2"/>
  <c r="V703" i="2"/>
  <c r="W735" i="2"/>
  <c r="V735" i="2"/>
  <c r="W652" i="2"/>
  <c r="V652" i="2"/>
  <c r="W704" i="2"/>
  <c r="V704" i="2"/>
  <c r="X704" i="2" s="1"/>
  <c r="Y704" i="2" s="1"/>
  <c r="AB704" i="2" s="1"/>
  <c r="W736" i="2"/>
  <c r="V736" i="2"/>
  <c r="X736" i="2" s="1"/>
  <c r="Y736" i="2" s="1"/>
  <c r="AB736" i="2" s="1"/>
  <c r="Z686" i="2"/>
  <c r="Z718" i="2"/>
  <c r="AA718" i="2" s="1"/>
  <c r="AC718" i="2" s="1"/>
  <c r="V751" i="2"/>
  <c r="W751" i="2"/>
  <c r="W713" i="2"/>
  <c r="V713" i="2"/>
  <c r="V702" i="2"/>
  <c r="W702" i="2"/>
  <c r="V734" i="2"/>
  <c r="W734" i="2"/>
  <c r="Z704" i="2"/>
  <c r="Z736" i="2"/>
  <c r="Z770" i="2"/>
  <c r="AA770" i="2" s="1"/>
  <c r="AC770" i="2" s="1"/>
  <c r="Z802" i="2"/>
  <c r="W745" i="2"/>
  <c r="V745" i="2"/>
  <c r="X745" i="2" s="1"/>
  <c r="Y745" i="2" s="1"/>
  <c r="AB745" i="2" s="1"/>
  <c r="W777" i="2"/>
  <c r="V777" i="2"/>
  <c r="X777" i="2" s="1"/>
  <c r="Y777" i="2" s="1"/>
  <c r="AB777" i="2" s="1"/>
  <c r="W809" i="2"/>
  <c r="V809" i="2"/>
  <c r="W774" i="2"/>
  <c r="V774" i="2"/>
  <c r="W806" i="2"/>
  <c r="V806" i="2"/>
  <c r="Z776" i="2"/>
  <c r="AA776" i="2" s="1"/>
  <c r="AC776" i="2" s="1"/>
  <c r="Z808" i="2"/>
  <c r="AA808" i="2" s="1"/>
  <c r="AC808" i="2" s="1"/>
  <c r="W787" i="2"/>
  <c r="V787" i="2"/>
  <c r="X787" i="2" s="1"/>
  <c r="Y787" i="2" s="1"/>
  <c r="AB787" i="2" s="1"/>
  <c r="Z819" i="2"/>
  <c r="AA819" i="2" s="1"/>
  <c r="AC819" i="2" s="1"/>
  <c r="Z765" i="2"/>
  <c r="AA765" i="2" s="1"/>
  <c r="AC765" i="2" s="1"/>
  <c r="Z797" i="2"/>
  <c r="W768" i="2"/>
  <c r="V768" i="2"/>
  <c r="W800" i="2"/>
  <c r="V800" i="2"/>
  <c r="X800" i="2" s="1"/>
  <c r="Y800" i="2" s="1"/>
  <c r="AB800" i="2" s="1"/>
  <c r="W847" i="2"/>
  <c r="V847" i="2"/>
  <c r="X847" i="2" s="1"/>
  <c r="Y847" i="2" s="1"/>
  <c r="AB847" i="2" s="1"/>
  <c r="Z841" i="2"/>
  <c r="W836" i="2"/>
  <c r="V836" i="2"/>
  <c r="X836" i="2" s="1"/>
  <c r="Y836" i="2" s="1"/>
  <c r="Z857" i="2"/>
  <c r="AA857" i="2" s="1"/>
  <c r="AC857" i="2" s="1"/>
  <c r="AD857" i="2" s="1"/>
  <c r="W829" i="2"/>
  <c r="V829" i="2"/>
  <c r="V846" i="2"/>
  <c r="X846" i="2" s="1"/>
  <c r="Y846" i="2" s="1"/>
  <c r="AB846" i="2" s="1"/>
  <c r="W846" i="2"/>
  <c r="W871" i="2"/>
  <c r="V871" i="2"/>
  <c r="Z899" i="2"/>
  <c r="AA899" i="2" s="1"/>
  <c r="AC899" i="2" s="1"/>
  <c r="AD899" i="2" s="1"/>
  <c r="W900" i="2"/>
  <c r="V900" i="2"/>
  <c r="W860" i="2"/>
  <c r="V860" i="2"/>
  <c r="Z909" i="2"/>
  <c r="AA909" i="2" s="1"/>
  <c r="AC909" i="2" s="1"/>
  <c r="AD909" i="2" s="1"/>
  <c r="W877" i="2"/>
  <c r="V877" i="2"/>
  <c r="W862" i="2"/>
  <c r="V862" i="2"/>
  <c r="W905" i="2"/>
  <c r="V905" i="2"/>
  <c r="X905" i="2" s="1"/>
  <c r="Y905" i="2" s="1"/>
  <c r="AB905" i="2" s="1"/>
  <c r="Z930" i="2"/>
  <c r="AA930" i="2" s="1"/>
  <c r="AC930" i="2" s="1"/>
  <c r="AD930" i="2" s="1"/>
  <c r="W929" i="2"/>
  <c r="V929" i="2"/>
  <c r="Z931" i="2"/>
  <c r="W914" i="2"/>
  <c r="V914" i="2"/>
  <c r="Z954" i="2"/>
  <c r="AA954" i="2" s="1"/>
  <c r="AC954" i="2" s="1"/>
  <c r="Z936" i="2"/>
  <c r="AA936" i="2" s="1"/>
  <c r="AC936" i="2" s="1"/>
  <c r="W907" i="2"/>
  <c r="V907" i="2"/>
  <c r="X907" i="2" s="1"/>
  <c r="Y907" i="2" s="1"/>
  <c r="AB907" i="2" s="1"/>
  <c r="W939" i="2"/>
  <c r="V939" i="2"/>
  <c r="W950" i="2"/>
  <c r="V950" i="2"/>
  <c r="W928" i="2"/>
  <c r="V928" i="2"/>
  <c r="W963" i="2"/>
  <c r="V963" i="2"/>
  <c r="W970" i="2"/>
  <c r="V970" i="2"/>
  <c r="W991" i="2"/>
  <c r="V991" i="2"/>
  <c r="W996" i="2"/>
  <c r="V996" i="2"/>
  <c r="W993" i="2"/>
  <c r="V993" i="2"/>
  <c r="W1002" i="2"/>
  <c r="V1002" i="2"/>
  <c r="X1002" i="2" s="1"/>
  <c r="Y1002" i="2" s="1"/>
  <c r="AB1002" i="2" s="1"/>
  <c r="W1023" i="2"/>
  <c r="V1023" i="2"/>
  <c r="W1008" i="2"/>
  <c r="V1008" i="2"/>
  <c r="X1008" i="2" s="1"/>
  <c r="Y1008" i="2" s="1"/>
  <c r="AB1008" i="2" s="1"/>
  <c r="W1034" i="2"/>
  <c r="V1034" i="2"/>
  <c r="Z1060" i="2"/>
  <c r="AA1060" i="2" s="1"/>
  <c r="AC1060" i="2" s="1"/>
  <c r="AD1060" i="2" s="1"/>
  <c r="W1061" i="2"/>
  <c r="V1061" i="2"/>
  <c r="W1044" i="2"/>
  <c r="V1044" i="2"/>
  <c r="W1053" i="2"/>
  <c r="V1053" i="2"/>
  <c r="X1053" i="2" s="1"/>
  <c r="Y1053" i="2" s="1"/>
  <c r="W1074" i="2"/>
  <c r="V1074" i="2"/>
  <c r="W1106" i="2"/>
  <c r="V1106" i="2"/>
  <c r="W1091" i="2"/>
  <c r="V1091" i="2"/>
  <c r="V1092" i="2"/>
  <c r="W1092" i="2"/>
  <c r="W1068" i="2"/>
  <c r="V1068" i="2"/>
  <c r="W1077" i="2"/>
  <c r="V1077" i="2"/>
  <c r="X1077" i="2" s="1"/>
  <c r="Y1077" i="2" s="1"/>
  <c r="Z1125" i="2"/>
  <c r="AA1125" i="2" s="1"/>
  <c r="AC1125" i="2" s="1"/>
  <c r="V1108" i="2"/>
  <c r="X1108" i="2" s="1"/>
  <c r="Y1108" i="2" s="1"/>
  <c r="AB1108" i="2" s="1"/>
  <c r="W1108" i="2"/>
  <c r="V1128" i="2"/>
  <c r="W1128" i="2"/>
  <c r="W1133" i="2"/>
  <c r="V1133" i="2"/>
  <c r="W1145" i="2"/>
  <c r="V1145" i="2"/>
  <c r="W1163" i="2"/>
  <c r="V1163" i="2"/>
  <c r="W1160" i="2"/>
  <c r="X1160" i="2" s="1"/>
  <c r="Y1160" i="2" s="1"/>
  <c r="AB1160" i="2" s="1"/>
  <c r="V1160" i="2"/>
  <c r="W1157" i="2"/>
  <c r="V1157" i="2"/>
  <c r="X1157" i="2" s="1"/>
  <c r="Y1157" i="2" s="1"/>
  <c r="AB1157" i="2" s="1"/>
  <c r="W1182" i="2"/>
  <c r="V1182" i="2"/>
  <c r="W1186" i="2"/>
  <c r="V1186" i="2"/>
  <c r="X1186" i="2" s="1"/>
  <c r="Y1186" i="2" s="1"/>
  <c r="AB1186" i="2" s="1"/>
  <c r="W1181" i="2"/>
  <c r="V1181" i="2"/>
  <c r="W1191" i="2"/>
  <c r="V1191" i="2"/>
  <c r="Z1205" i="2"/>
  <c r="AA1205" i="2" s="1"/>
  <c r="AC1205" i="2" s="1"/>
  <c r="AD1205" i="2" s="1"/>
  <c r="W1204" i="2"/>
  <c r="V1204" i="2"/>
  <c r="W1197" i="2"/>
  <c r="V1197" i="2"/>
  <c r="X1197" i="2" s="1"/>
  <c r="Y1197" i="2" s="1"/>
  <c r="AB1197" i="2" s="1"/>
  <c r="W1194" i="2"/>
  <c r="V1194" i="2"/>
  <c r="R176" i="2"/>
  <c r="V68" i="2"/>
  <c r="W68" i="2"/>
  <c r="X50" i="2"/>
  <c r="Y50" i="2" s="1"/>
  <c r="AA36" i="2"/>
  <c r="AC36" i="2" s="1"/>
  <c r="Z26" i="2"/>
  <c r="AA26" i="2" s="1"/>
  <c r="AC26" i="2" s="1"/>
  <c r="R50" i="2"/>
  <c r="S50" i="2" s="1"/>
  <c r="T50" i="2" s="1"/>
  <c r="R54" i="2"/>
  <c r="S54" i="2" s="1"/>
  <c r="T54" i="2" s="1"/>
  <c r="R182" i="2"/>
  <c r="S182" i="2" s="1"/>
  <c r="T182" i="2" s="1"/>
  <c r="P182" i="2"/>
  <c r="Q182" i="2" s="1"/>
  <c r="P166" i="2"/>
  <c r="Q166" i="2" s="1"/>
  <c r="P150" i="2"/>
  <c r="Q150" i="2" s="1"/>
  <c r="R134" i="2"/>
  <c r="S134" i="2" s="1"/>
  <c r="T134" i="2" s="1"/>
  <c r="P134" i="2"/>
  <c r="Q134" i="2" s="1"/>
  <c r="R118" i="2"/>
  <c r="S118" i="2" s="1"/>
  <c r="T118" i="2" s="1"/>
  <c r="P118" i="2"/>
  <c r="Q118" i="2" s="1"/>
  <c r="P102" i="2"/>
  <c r="Q102" i="2" s="1"/>
  <c r="P86" i="2"/>
  <c r="Q86" i="2" s="1"/>
  <c r="R271" i="2"/>
  <c r="R239" i="2"/>
  <c r="R287" i="2"/>
  <c r="AA37" i="2"/>
  <c r="AC37" i="2" s="1"/>
  <c r="W8" i="2"/>
  <c r="V8" i="2"/>
  <c r="AA23" i="2"/>
  <c r="AC23" i="2" s="1"/>
  <c r="W19" i="2"/>
  <c r="V19" i="2"/>
  <c r="X19" i="2" s="1"/>
  <c r="Y19" i="2" s="1"/>
  <c r="AB19" i="2" s="1"/>
  <c r="AA69" i="2"/>
  <c r="AC69" i="2" s="1"/>
  <c r="R33" i="2"/>
  <c r="Q33" i="2"/>
  <c r="R25" i="2"/>
  <c r="Q25" i="2"/>
  <c r="R17" i="2"/>
  <c r="Q17" i="2"/>
  <c r="R9" i="2"/>
  <c r="Q9" i="2"/>
  <c r="R199" i="2"/>
  <c r="R124" i="2"/>
  <c r="R92" i="2"/>
  <c r="W54" i="2"/>
  <c r="V54" i="2"/>
  <c r="W26" i="2"/>
  <c r="V26" i="2"/>
  <c r="R88" i="2"/>
  <c r="AA55" i="2"/>
  <c r="AC55" i="2" s="1"/>
  <c r="AA25" i="2"/>
  <c r="AC25" i="2" s="1"/>
  <c r="Z13" i="2"/>
  <c r="AA13" i="2" s="1"/>
  <c r="AC13" i="2" s="1"/>
  <c r="AA91" i="2"/>
  <c r="AC91" i="2" s="1"/>
  <c r="AA107" i="2"/>
  <c r="AC107" i="2" s="1"/>
  <c r="AA139" i="2"/>
  <c r="AC139" i="2" s="1"/>
  <c r="AA155" i="2"/>
  <c r="AC155" i="2" s="1"/>
  <c r="AA171" i="2"/>
  <c r="AC171" i="2" s="1"/>
  <c r="AA52" i="2"/>
  <c r="AC52" i="2" s="1"/>
  <c r="AA68" i="2"/>
  <c r="AC68" i="2" s="1"/>
  <c r="AA84" i="2"/>
  <c r="AC84" i="2" s="1"/>
  <c r="AA100" i="2"/>
  <c r="AC100" i="2" s="1"/>
  <c r="AA116" i="2"/>
  <c r="AC116" i="2" s="1"/>
  <c r="AA132" i="2"/>
  <c r="AC132" i="2" s="1"/>
  <c r="AA148" i="2"/>
  <c r="AC148" i="2" s="1"/>
  <c r="AA164" i="2"/>
  <c r="AC164" i="2" s="1"/>
  <c r="AA180" i="2"/>
  <c r="AC180" i="2" s="1"/>
  <c r="AA216" i="2"/>
  <c r="AC216" i="2" s="1"/>
  <c r="AA232" i="2"/>
  <c r="AC232" i="2" s="1"/>
  <c r="AA248" i="2"/>
  <c r="AC248" i="2" s="1"/>
  <c r="AA264" i="2"/>
  <c r="AC264" i="2" s="1"/>
  <c r="AA280" i="2"/>
  <c r="AC280" i="2" s="1"/>
  <c r="AA323" i="2"/>
  <c r="AC323" i="2" s="1"/>
  <c r="AD323" i="2" s="1"/>
  <c r="AA238" i="2"/>
  <c r="AC238" i="2" s="1"/>
  <c r="AA270" i="2"/>
  <c r="AC270" i="2" s="1"/>
  <c r="AA286" i="2"/>
  <c r="AC286" i="2" s="1"/>
  <c r="AA302" i="2"/>
  <c r="AC302" i="2" s="1"/>
  <c r="AA219" i="2"/>
  <c r="AC219" i="2" s="1"/>
  <c r="AA251" i="2"/>
  <c r="AC251" i="2" s="1"/>
  <c r="AA267" i="2"/>
  <c r="AC267" i="2" s="1"/>
  <c r="AA283" i="2"/>
  <c r="AC283" i="2" s="1"/>
  <c r="N355" i="2"/>
  <c r="O355" i="2" s="1"/>
  <c r="AA336" i="2"/>
  <c r="AC336" i="2" s="1"/>
  <c r="AD336" i="2" s="1"/>
  <c r="X436" i="2"/>
  <c r="Y436" i="2" s="1"/>
  <c r="AB436" i="2" s="1"/>
  <c r="AA410" i="2"/>
  <c r="AC410" i="2" s="1"/>
  <c r="AA426" i="2"/>
  <c r="AC426" i="2" s="1"/>
  <c r="AA442" i="2"/>
  <c r="AC442" i="2" s="1"/>
  <c r="AA478" i="2"/>
  <c r="AC478" i="2" s="1"/>
  <c r="AA412" i="2"/>
  <c r="AC412" i="2" s="1"/>
  <c r="AA428" i="2"/>
  <c r="AC428" i="2" s="1"/>
  <c r="AA444" i="2"/>
  <c r="AC444" i="2" s="1"/>
  <c r="AA460" i="2"/>
  <c r="AC460" i="2" s="1"/>
  <c r="AA501" i="2"/>
  <c r="AC501" i="2" s="1"/>
  <c r="AA533" i="2"/>
  <c r="AC533" i="2" s="1"/>
  <c r="AA539" i="2"/>
  <c r="AC539" i="2" s="1"/>
  <c r="AA492" i="2"/>
  <c r="AC492" i="2" s="1"/>
  <c r="AA508" i="2"/>
  <c r="AC508" i="2" s="1"/>
  <c r="AA524" i="2"/>
  <c r="AC524" i="2" s="1"/>
  <c r="X581" i="2"/>
  <c r="Y581" i="2" s="1"/>
  <c r="AA640" i="2"/>
  <c r="AC640" i="2" s="1"/>
  <c r="AA559" i="2"/>
  <c r="AC559" i="2" s="1"/>
  <c r="AA575" i="2"/>
  <c r="AC575" i="2" s="1"/>
  <c r="AA591" i="2"/>
  <c r="AC591" i="2" s="1"/>
  <c r="AA630" i="2"/>
  <c r="AC630" i="2" s="1"/>
  <c r="AA601" i="2"/>
  <c r="AC601" i="2" s="1"/>
  <c r="AA634" i="2"/>
  <c r="AC634" i="2" s="1"/>
  <c r="AA650" i="2"/>
  <c r="AC650" i="2" s="1"/>
  <c r="AA666" i="2"/>
  <c r="AC666" i="2" s="1"/>
  <c r="AA643" i="2"/>
  <c r="AC643" i="2" s="1"/>
  <c r="AA671" i="2"/>
  <c r="AC671" i="2" s="1"/>
  <c r="AA703" i="2"/>
  <c r="AC703" i="2" s="1"/>
  <c r="AA735" i="2"/>
  <c r="AC735" i="2" s="1"/>
  <c r="AA692" i="2"/>
  <c r="AC692" i="2" s="1"/>
  <c r="AA708" i="2"/>
  <c r="AC708" i="2" s="1"/>
  <c r="AA724" i="2"/>
  <c r="AC724" i="2" s="1"/>
  <c r="AA677" i="2"/>
  <c r="AC677" i="2" s="1"/>
  <c r="AA709" i="2"/>
  <c r="AC709" i="2" s="1"/>
  <c r="AA725" i="2"/>
  <c r="AC725" i="2" s="1"/>
  <c r="AA785" i="2"/>
  <c r="AC785" i="2" s="1"/>
  <c r="AA759" i="2"/>
  <c r="AC759" i="2" s="1"/>
  <c r="AA775" i="2"/>
  <c r="AC775" i="2" s="1"/>
  <c r="AA807" i="2"/>
  <c r="AC807" i="2" s="1"/>
  <c r="AA843" i="2"/>
  <c r="AC843" i="2" s="1"/>
  <c r="AA890" i="2"/>
  <c r="AC890" i="2" s="1"/>
  <c r="AA829" i="2"/>
  <c r="AC829" i="2" s="1"/>
  <c r="AA834" i="2"/>
  <c r="AC834" i="2" s="1"/>
  <c r="AA898" i="2"/>
  <c r="AC898" i="2" s="1"/>
  <c r="AA924" i="2"/>
  <c r="AC924" i="2" s="1"/>
  <c r="AA971" i="2"/>
  <c r="AC971" i="2" s="1"/>
  <c r="AD971" i="2" s="1"/>
  <c r="AA949" i="2"/>
  <c r="AC949" i="2" s="1"/>
  <c r="AA965" i="2"/>
  <c r="AC965" i="2" s="1"/>
  <c r="AA1016" i="2"/>
  <c r="AC1016" i="2" s="1"/>
  <c r="AA1041" i="2"/>
  <c r="AC1041" i="2" s="1"/>
  <c r="AA1039" i="2"/>
  <c r="AC1039" i="2" s="1"/>
  <c r="AA1064" i="2"/>
  <c r="AC1064" i="2" s="1"/>
  <c r="AA1076" i="2"/>
  <c r="AC1076" i="2" s="1"/>
  <c r="AA1103" i="2"/>
  <c r="AC1103" i="2" s="1"/>
  <c r="AA1119" i="2"/>
  <c r="AC1119" i="2" s="1"/>
  <c r="AA1126" i="2"/>
  <c r="AC1126" i="2" s="1"/>
  <c r="AA1165" i="2"/>
  <c r="AC1165" i="2" s="1"/>
  <c r="AA1150" i="2"/>
  <c r="AC1150" i="2" s="1"/>
  <c r="AA1176" i="2"/>
  <c r="AC1176" i="2" s="1"/>
  <c r="AA1211" i="2"/>
  <c r="AC1211" i="2" s="1"/>
  <c r="R84" i="2"/>
  <c r="W13" i="2"/>
  <c r="V13" i="2"/>
  <c r="W65" i="2"/>
  <c r="V65" i="2"/>
  <c r="W97" i="2"/>
  <c r="V97" i="2"/>
  <c r="W129" i="2"/>
  <c r="V129" i="2"/>
  <c r="W161" i="2"/>
  <c r="V161" i="2"/>
  <c r="V191" i="2"/>
  <c r="X191" i="2" s="1"/>
  <c r="Y191" i="2" s="1"/>
  <c r="AB191" i="2" s="1"/>
  <c r="W191" i="2"/>
  <c r="Z87" i="2"/>
  <c r="AA87" i="2" s="1"/>
  <c r="AC87" i="2" s="1"/>
  <c r="AD87" i="2" s="1"/>
  <c r="Z119" i="2"/>
  <c r="Z151" i="2"/>
  <c r="AA151" i="2" s="1"/>
  <c r="AC151" i="2" s="1"/>
  <c r="Z183" i="2"/>
  <c r="W70" i="2"/>
  <c r="V70" i="2"/>
  <c r="W102" i="2"/>
  <c r="V102" i="2"/>
  <c r="W134" i="2"/>
  <c r="V134" i="2"/>
  <c r="W166" i="2"/>
  <c r="V166" i="2"/>
  <c r="W197" i="2"/>
  <c r="V197" i="2"/>
  <c r="W43" i="2"/>
  <c r="V43" i="2"/>
  <c r="W75" i="2"/>
  <c r="V75" i="2"/>
  <c r="W107" i="2"/>
  <c r="X107" i="2" s="1"/>
  <c r="Y107" i="2" s="1"/>
  <c r="AB107" i="2" s="1"/>
  <c r="V107" i="2"/>
  <c r="W139" i="2"/>
  <c r="V139" i="2"/>
  <c r="W171" i="2"/>
  <c r="V171" i="2"/>
  <c r="V203" i="2"/>
  <c r="X203" i="2" s="1"/>
  <c r="Y203" i="2" s="1"/>
  <c r="AB203" i="2" s="1"/>
  <c r="W203" i="2"/>
  <c r="Z105" i="2"/>
  <c r="AA105" i="2" s="1"/>
  <c r="AC105" i="2" s="1"/>
  <c r="Z137" i="2"/>
  <c r="Z169" i="2"/>
  <c r="V96" i="2"/>
  <c r="X96" i="2" s="1"/>
  <c r="Y96" i="2" s="1"/>
  <c r="AB96" i="2" s="1"/>
  <c r="W96" i="2"/>
  <c r="V128" i="2"/>
  <c r="W128" i="2"/>
  <c r="V160" i="2"/>
  <c r="W160" i="2"/>
  <c r="Z54" i="2"/>
  <c r="W204" i="2"/>
  <c r="V204" i="2"/>
  <c r="W236" i="2"/>
  <c r="V236" i="2"/>
  <c r="W268" i="2"/>
  <c r="V268" i="2"/>
  <c r="W300" i="2"/>
  <c r="V300" i="2"/>
  <c r="Z214" i="2"/>
  <c r="AA214" i="2" s="1"/>
  <c r="AC214" i="2" s="1"/>
  <c r="W318" i="2"/>
  <c r="V318" i="2"/>
  <c r="W249" i="2"/>
  <c r="V249" i="2"/>
  <c r="X249" i="2" s="1"/>
  <c r="Y249" i="2" s="1"/>
  <c r="AB249" i="2" s="1"/>
  <c r="W281" i="2"/>
  <c r="V281" i="2"/>
  <c r="X281" i="2" s="1"/>
  <c r="Y281" i="2" s="1"/>
  <c r="AB281" i="2" s="1"/>
  <c r="W311" i="2"/>
  <c r="V311" i="2"/>
  <c r="Z203" i="2"/>
  <c r="AA203" i="2" s="1"/>
  <c r="AC203" i="2" s="1"/>
  <c r="AD203" i="2" s="1"/>
  <c r="Z235" i="2"/>
  <c r="AA235" i="2" s="1"/>
  <c r="AC235" i="2" s="1"/>
  <c r="Z267" i="2"/>
  <c r="Z299" i="2"/>
  <c r="AA299" i="2" s="1"/>
  <c r="AC299" i="2" s="1"/>
  <c r="W202" i="2"/>
  <c r="V202" i="2"/>
  <c r="W234" i="2"/>
  <c r="V234" i="2"/>
  <c r="W266" i="2"/>
  <c r="V266" i="2"/>
  <c r="W298" i="2"/>
  <c r="V298" i="2"/>
  <c r="Z232" i="2"/>
  <c r="V231" i="2"/>
  <c r="W231" i="2"/>
  <c r="V263" i="2"/>
  <c r="X263" i="2" s="1"/>
  <c r="Y263" i="2" s="1"/>
  <c r="AB263" i="2" s="1"/>
  <c r="W263" i="2"/>
  <c r="V295" i="2"/>
  <c r="W295" i="2"/>
  <c r="Z325" i="2"/>
  <c r="AA325" i="2" s="1"/>
  <c r="AC325" i="2" s="1"/>
  <c r="W335" i="2"/>
  <c r="V335" i="2"/>
  <c r="X335" i="2" s="1"/>
  <c r="Y335" i="2" s="1"/>
  <c r="AB335" i="2" s="1"/>
  <c r="W367" i="2"/>
  <c r="V367" i="2"/>
  <c r="V316" i="2"/>
  <c r="W316" i="2"/>
  <c r="W348" i="2"/>
  <c r="V348" i="2"/>
  <c r="Z310" i="2"/>
  <c r="AA310" i="2" s="1"/>
  <c r="AC310" i="2" s="1"/>
  <c r="Z394" i="2"/>
  <c r="AA394" i="2" s="1"/>
  <c r="AC394" i="2" s="1"/>
  <c r="W361" i="2"/>
  <c r="V361" i="2"/>
  <c r="X361" i="2" s="1"/>
  <c r="Y361" i="2" s="1"/>
  <c r="W400" i="2"/>
  <c r="V400" i="2"/>
  <c r="X400" i="2" s="1"/>
  <c r="Y400" i="2" s="1"/>
  <c r="AB400" i="2" s="1"/>
  <c r="V366" i="2"/>
  <c r="W366" i="2"/>
  <c r="W402" i="2"/>
  <c r="V402" i="2"/>
  <c r="X402" i="2" s="1"/>
  <c r="Y402" i="2" s="1"/>
  <c r="AB402" i="2" s="1"/>
  <c r="W434" i="2"/>
  <c r="V434" i="2"/>
  <c r="X434" i="2" s="1"/>
  <c r="Y434" i="2" s="1"/>
  <c r="AB434" i="2" s="1"/>
  <c r="W466" i="2"/>
  <c r="V466" i="2"/>
  <c r="X466" i="2" s="1"/>
  <c r="Y466" i="2" s="1"/>
  <c r="AB466" i="2" s="1"/>
  <c r="Z424" i="2"/>
  <c r="AA424" i="2" s="1"/>
  <c r="AC424" i="2" s="1"/>
  <c r="Z456" i="2"/>
  <c r="AA456" i="2" s="1"/>
  <c r="AC456" i="2" s="1"/>
  <c r="W375" i="2"/>
  <c r="V375" i="2"/>
  <c r="V407" i="2"/>
  <c r="X407" i="2" s="1"/>
  <c r="Y407" i="2" s="1"/>
  <c r="W407" i="2"/>
  <c r="W439" i="2"/>
  <c r="V439" i="2"/>
  <c r="W486" i="2"/>
  <c r="V486" i="2"/>
  <c r="W472" i="2"/>
  <c r="V472" i="2"/>
  <c r="X472" i="2" s="1"/>
  <c r="Y472" i="2" s="1"/>
  <c r="AB472" i="2" s="1"/>
  <c r="W436" i="2"/>
  <c r="V436" i="2"/>
  <c r="W468" i="2"/>
  <c r="V468" i="2"/>
  <c r="Z422" i="2"/>
  <c r="AA422" i="2" s="1"/>
  <c r="AC422" i="2" s="1"/>
  <c r="Z454" i="2"/>
  <c r="AA454" i="2" s="1"/>
  <c r="AC454" i="2" s="1"/>
  <c r="AD454" i="2" s="1"/>
  <c r="V369" i="2"/>
  <c r="W369" i="2"/>
  <c r="W401" i="2"/>
  <c r="V401" i="2"/>
  <c r="W433" i="2"/>
  <c r="V433" i="2"/>
  <c r="W465" i="2"/>
  <c r="V465" i="2"/>
  <c r="X465" i="2" s="1"/>
  <c r="Y465" i="2" s="1"/>
  <c r="AB465" i="2" s="1"/>
  <c r="W498" i="2"/>
  <c r="V498" i="2"/>
  <c r="W530" i="2"/>
  <c r="V530" i="2"/>
  <c r="Z574" i="2"/>
  <c r="AA574" i="2" s="1"/>
  <c r="AC574" i="2" s="1"/>
  <c r="W503" i="2"/>
  <c r="V503" i="2"/>
  <c r="W535" i="2"/>
  <c r="V535" i="2"/>
  <c r="Z517" i="2"/>
  <c r="AA517" i="2" s="1"/>
  <c r="AC517" i="2" s="1"/>
  <c r="W545" i="2"/>
  <c r="V545" i="2"/>
  <c r="W524" i="2"/>
  <c r="V524" i="2"/>
  <c r="V473" i="2"/>
  <c r="X473" i="2" s="1"/>
  <c r="Y473" i="2" s="1"/>
  <c r="W473" i="2"/>
  <c r="W505" i="2"/>
  <c r="V505" i="2"/>
  <c r="W537" i="2"/>
  <c r="V537" i="2"/>
  <c r="W575" i="2"/>
  <c r="V575" i="2"/>
  <c r="X575" i="2" s="1"/>
  <c r="Y575" i="2" s="1"/>
  <c r="AB575" i="2" s="1"/>
  <c r="Z607" i="2"/>
  <c r="AA607" i="2" s="1"/>
  <c r="AC607" i="2" s="1"/>
  <c r="AD607" i="2" s="1"/>
  <c r="V680" i="2"/>
  <c r="W680" i="2"/>
  <c r="Z585" i="2"/>
  <c r="AA585" i="2" s="1"/>
  <c r="AC585" i="2" s="1"/>
  <c r="AD585" i="2" s="1"/>
  <c r="W568" i="2"/>
  <c r="V568" i="2"/>
  <c r="W600" i="2"/>
  <c r="V600" i="2"/>
  <c r="X600" i="2" s="1"/>
  <c r="Y600" i="2" s="1"/>
  <c r="W585" i="2"/>
  <c r="V585" i="2"/>
  <c r="X585" i="2" s="1"/>
  <c r="Y585" i="2" s="1"/>
  <c r="AB585" i="2" s="1"/>
  <c r="Z632" i="2"/>
  <c r="AA632" i="2" s="1"/>
  <c r="AC632" i="2" s="1"/>
  <c r="Z587" i="2"/>
  <c r="AA587" i="2" s="1"/>
  <c r="AC587" i="2" s="1"/>
  <c r="Z626" i="2"/>
  <c r="AA626" i="2" s="1"/>
  <c r="AC626" i="2" s="1"/>
  <c r="V570" i="2"/>
  <c r="W570" i="2"/>
  <c r="W602" i="2"/>
  <c r="V602" i="2"/>
  <c r="X602" i="2" s="1"/>
  <c r="Y602" i="2" s="1"/>
  <c r="AB602" i="2" s="1"/>
  <c r="W617" i="2"/>
  <c r="V617" i="2"/>
  <c r="W649" i="2"/>
  <c r="V649" i="2"/>
  <c r="V690" i="2"/>
  <c r="X690" i="2" s="1"/>
  <c r="Y690" i="2" s="1"/>
  <c r="AB690" i="2" s="1"/>
  <c r="W690" i="2"/>
  <c r="Z655" i="2"/>
  <c r="AA655" i="2" s="1"/>
  <c r="AC655" i="2" s="1"/>
  <c r="AD655" i="2" s="1"/>
  <c r="W606" i="2"/>
  <c r="V606" i="2"/>
  <c r="X606" i="2" s="1"/>
  <c r="Y606" i="2" s="1"/>
  <c r="AB606" i="2" s="1"/>
  <c r="W638" i="2"/>
  <c r="V638" i="2"/>
  <c r="Z669" i="2"/>
  <c r="AA669" i="2" s="1"/>
  <c r="AC669" i="2" s="1"/>
  <c r="W683" i="2"/>
  <c r="V683" i="2"/>
  <c r="X683" i="2" s="1"/>
  <c r="Y683" i="2" s="1"/>
  <c r="AB683" i="2" s="1"/>
  <c r="W635" i="2"/>
  <c r="V635" i="2"/>
  <c r="X635" i="2" s="1"/>
  <c r="Y635" i="2" s="1"/>
  <c r="AB635" i="2" s="1"/>
  <c r="W667" i="2"/>
  <c r="V667" i="2"/>
  <c r="X667" i="2" s="1"/>
  <c r="Y667" i="2" s="1"/>
  <c r="AB667" i="2" s="1"/>
  <c r="W707" i="2"/>
  <c r="V707" i="2"/>
  <c r="W739" i="2"/>
  <c r="V739" i="2"/>
  <c r="W656" i="2"/>
  <c r="V656" i="2"/>
  <c r="W754" i="2"/>
  <c r="V754" i="2"/>
  <c r="W708" i="2"/>
  <c r="V708" i="2"/>
  <c r="V755" i="2"/>
  <c r="X755" i="2" s="1"/>
  <c r="Y755" i="2" s="1"/>
  <c r="AB755" i="2" s="1"/>
  <c r="W755" i="2"/>
  <c r="W717" i="2"/>
  <c r="V717" i="2"/>
  <c r="W748" i="2"/>
  <c r="V748" i="2"/>
  <c r="X748" i="2" s="1"/>
  <c r="Y748" i="2" s="1"/>
  <c r="AB748" i="2" s="1"/>
  <c r="V706" i="2"/>
  <c r="X706" i="2" s="1"/>
  <c r="Y706" i="2" s="1"/>
  <c r="AB706" i="2" s="1"/>
  <c r="W706" i="2"/>
  <c r="V738" i="2"/>
  <c r="X738" i="2" s="1"/>
  <c r="Y738" i="2" s="1"/>
  <c r="AB738" i="2" s="1"/>
  <c r="W738" i="2"/>
  <c r="Z676" i="2"/>
  <c r="AA676" i="2" s="1"/>
  <c r="AC676" i="2" s="1"/>
  <c r="Z708" i="2"/>
  <c r="Z774" i="2"/>
  <c r="AA774" i="2" s="1"/>
  <c r="AC774" i="2" s="1"/>
  <c r="Z806" i="2"/>
  <c r="AA806" i="2" s="1"/>
  <c r="AC806" i="2" s="1"/>
  <c r="V749" i="2"/>
  <c r="W749" i="2"/>
  <c r="W781" i="2"/>
  <c r="V781" i="2"/>
  <c r="W813" i="2"/>
  <c r="V813" i="2"/>
  <c r="W778" i="2"/>
  <c r="V778" i="2"/>
  <c r="X778" i="2" s="1"/>
  <c r="Y778" i="2" s="1"/>
  <c r="AB778" i="2" s="1"/>
  <c r="W810" i="2"/>
  <c r="V810" i="2"/>
  <c r="X810" i="2" s="1"/>
  <c r="Y810" i="2" s="1"/>
  <c r="AB810" i="2" s="1"/>
  <c r="W791" i="2"/>
  <c r="V791" i="2"/>
  <c r="W825" i="2"/>
  <c r="V825" i="2"/>
  <c r="Z769" i="2"/>
  <c r="AA769" i="2" s="1"/>
  <c r="AC769" i="2" s="1"/>
  <c r="AD769" i="2" s="1"/>
  <c r="Z801" i="2"/>
  <c r="AA801" i="2" s="1"/>
  <c r="AC801" i="2" s="1"/>
  <c r="AD801" i="2" s="1"/>
  <c r="W772" i="2"/>
  <c r="V772" i="2"/>
  <c r="W804" i="2"/>
  <c r="V804" i="2"/>
  <c r="Z845" i="2"/>
  <c r="AA845" i="2" s="1"/>
  <c r="AC845" i="2" s="1"/>
  <c r="W840" i="2"/>
  <c r="V840" i="2"/>
  <c r="W859" i="2"/>
  <c r="V859" i="2"/>
  <c r="X859" i="2" s="1"/>
  <c r="Y859" i="2" s="1"/>
  <c r="AB859" i="2" s="1"/>
  <c r="W833" i="2"/>
  <c r="V833" i="2"/>
  <c r="V850" i="2"/>
  <c r="W850" i="2"/>
  <c r="W875" i="2"/>
  <c r="V875" i="2"/>
  <c r="W864" i="2"/>
  <c r="V864" i="2"/>
  <c r="W881" i="2"/>
  <c r="V881" i="2"/>
  <c r="W901" i="2"/>
  <c r="V901" i="2"/>
  <c r="X901" i="2" s="1"/>
  <c r="Y901" i="2" s="1"/>
  <c r="AB901" i="2" s="1"/>
  <c r="W866" i="2"/>
  <c r="V866" i="2"/>
  <c r="W933" i="2"/>
  <c r="V933" i="2"/>
  <c r="X933" i="2" s="1"/>
  <c r="Y933" i="2" s="1"/>
  <c r="AB933" i="2" s="1"/>
  <c r="Z935" i="2"/>
  <c r="W918" i="2"/>
  <c r="V918" i="2"/>
  <c r="Z940" i="2"/>
  <c r="AA940" i="2" s="1"/>
  <c r="AC940" i="2" s="1"/>
  <c r="W911" i="2"/>
  <c r="V911" i="2"/>
  <c r="W946" i="2"/>
  <c r="V946" i="2"/>
  <c r="V953" i="2"/>
  <c r="W953" i="2"/>
  <c r="W932" i="2"/>
  <c r="V932" i="2"/>
  <c r="X932" i="2" s="1"/>
  <c r="Y932" i="2" s="1"/>
  <c r="AB932" i="2" s="1"/>
  <c r="W971" i="2"/>
  <c r="V971" i="2"/>
  <c r="X971" i="2" s="1"/>
  <c r="Y971" i="2" s="1"/>
  <c r="AB971" i="2" s="1"/>
  <c r="Z961" i="2"/>
  <c r="AA961" i="2" s="1"/>
  <c r="AC961" i="2" s="1"/>
  <c r="AD961" i="2" s="1"/>
  <c r="W952" i="2"/>
  <c r="V952" i="2"/>
  <c r="V1014" i="2"/>
  <c r="W1014" i="2"/>
  <c r="W1006" i="2"/>
  <c r="V1006" i="2"/>
  <c r="W995" i="2"/>
  <c r="V995" i="2"/>
  <c r="Z1010" i="2"/>
  <c r="AA1010" i="2" s="1"/>
  <c r="AC1010" i="2" s="1"/>
  <c r="W997" i="2"/>
  <c r="V997" i="2"/>
  <c r="X997" i="2" s="1"/>
  <c r="Y997" i="2" s="1"/>
  <c r="AB997" i="2" s="1"/>
  <c r="Z1017" i="2"/>
  <c r="AA1017" i="2" s="1"/>
  <c r="AC1017" i="2" s="1"/>
  <c r="W1012" i="2"/>
  <c r="V1012" i="2"/>
  <c r="Z1031" i="2"/>
  <c r="AA1031" i="2" s="1"/>
  <c r="AC1031" i="2" s="1"/>
  <c r="W1062" i="2"/>
  <c r="V1062" i="2"/>
  <c r="Z1063" i="2"/>
  <c r="AA1063" i="2" s="1"/>
  <c r="AC1063" i="2" s="1"/>
  <c r="W1048" i="2"/>
  <c r="V1048" i="2"/>
  <c r="X1048" i="2" s="1"/>
  <c r="Y1048" i="2" s="1"/>
  <c r="W1057" i="2"/>
  <c r="V1057" i="2"/>
  <c r="W1078" i="2"/>
  <c r="V1078" i="2"/>
  <c r="W1095" i="2"/>
  <c r="V1095" i="2"/>
  <c r="W1072" i="2"/>
  <c r="V1072" i="2"/>
  <c r="W1081" i="2"/>
  <c r="V1081" i="2"/>
  <c r="Z1100" i="2"/>
  <c r="AA1100" i="2" s="1"/>
  <c r="AC1100" i="2" s="1"/>
  <c r="AD1100" i="2" s="1"/>
  <c r="Z1094" i="2"/>
  <c r="AA1094" i="2" s="1"/>
  <c r="AC1094" i="2" s="1"/>
  <c r="W1110" i="2"/>
  <c r="V1110" i="2"/>
  <c r="W1127" i="2"/>
  <c r="V1127" i="2"/>
  <c r="V1112" i="2"/>
  <c r="X1112" i="2" s="1"/>
  <c r="Y1112" i="2" s="1"/>
  <c r="AB1112" i="2" s="1"/>
  <c r="W1112" i="2"/>
  <c r="W1137" i="2"/>
  <c r="V1137" i="2"/>
  <c r="W1126" i="2"/>
  <c r="V1126" i="2"/>
  <c r="X1126" i="2" s="1"/>
  <c r="Y1126" i="2" s="1"/>
  <c r="AB1126" i="2" s="1"/>
  <c r="Z1145" i="2"/>
  <c r="AA1145" i="2" s="1"/>
  <c r="AC1145" i="2" s="1"/>
  <c r="W1166" i="2"/>
  <c r="V1166" i="2"/>
  <c r="X1166" i="2" s="1"/>
  <c r="Y1166" i="2" s="1"/>
  <c r="AB1166" i="2" s="1"/>
  <c r="Z1151" i="2"/>
  <c r="AA1151" i="2" s="1"/>
  <c r="AC1151" i="2" s="1"/>
  <c r="V1172" i="2"/>
  <c r="W1172" i="2"/>
  <c r="W1167" i="2"/>
  <c r="V1167" i="2"/>
  <c r="W1164" i="2"/>
  <c r="V1164" i="2"/>
  <c r="W1161" i="2"/>
  <c r="V1161" i="2"/>
  <c r="Z1177" i="2"/>
  <c r="AA1177" i="2" s="1"/>
  <c r="AC1177" i="2" s="1"/>
  <c r="Z1188" i="2"/>
  <c r="AA1188" i="2" s="1"/>
  <c r="AC1188" i="2" s="1"/>
  <c r="V1184" i="2"/>
  <c r="W1184" i="2"/>
  <c r="W1199" i="2"/>
  <c r="V1199" i="2"/>
  <c r="W1208" i="2"/>
  <c r="V1208" i="2"/>
  <c r="W1201" i="2"/>
  <c r="V1201" i="2"/>
  <c r="W1198" i="2"/>
  <c r="V1198" i="2"/>
  <c r="X1198" i="2" s="1"/>
  <c r="Y1198" i="2" s="1"/>
  <c r="AB1198" i="2" s="1"/>
  <c r="R144" i="2"/>
  <c r="AA65" i="2"/>
  <c r="AC65" i="2" s="1"/>
  <c r="AA49" i="2"/>
  <c r="AC49" i="2" s="1"/>
  <c r="AA24" i="2"/>
  <c r="AC24" i="2" s="1"/>
  <c r="R59" i="2"/>
  <c r="R27" i="2"/>
  <c r="S27" i="2" s="1"/>
  <c r="T27" i="2" s="1"/>
  <c r="R46" i="2"/>
  <c r="S46" i="2" s="1"/>
  <c r="T46" i="2" s="1"/>
  <c r="R62" i="2"/>
  <c r="S62" i="2" s="1"/>
  <c r="T62" i="2" s="1"/>
  <c r="R24" i="2"/>
  <c r="S24" i="2" s="1"/>
  <c r="T24" i="2" s="1"/>
  <c r="R28" i="2"/>
  <c r="R648" i="2"/>
  <c r="Q648" i="2"/>
  <c r="P657" i="2"/>
  <c r="Q657" i="2" s="1"/>
  <c r="P627" i="2"/>
  <c r="Q627" i="2" s="1"/>
  <c r="R661" i="2"/>
  <c r="S661" i="2" s="1"/>
  <c r="T661" i="2" s="1"/>
  <c r="P661" i="2"/>
  <c r="Q661" i="2" s="1"/>
  <c r="Q662" i="2"/>
  <c r="R662" i="2"/>
  <c r="P623" i="2"/>
  <c r="Q623" i="2" s="1"/>
  <c r="R560" i="2"/>
  <c r="S560" i="2" s="1"/>
  <c r="T560" i="2" s="1"/>
  <c r="P560" i="2"/>
  <c r="Q560" i="2" s="1"/>
  <c r="R619" i="2"/>
  <c r="S619" i="2" s="1"/>
  <c r="T619" i="2" s="1"/>
  <c r="P619" i="2"/>
  <c r="Q619" i="2" s="1"/>
  <c r="R565" i="2"/>
  <c r="P548" i="2"/>
  <c r="Q548" i="2" s="1"/>
  <c r="P535" i="2"/>
  <c r="Q535" i="2" s="1"/>
  <c r="R535" i="2"/>
  <c r="S535" i="2" s="1"/>
  <c r="T535" i="2" s="1"/>
  <c r="P519" i="2"/>
  <c r="Q519" i="2" s="1"/>
  <c r="P503" i="2"/>
  <c r="Q503" i="2" s="1"/>
  <c r="R503" i="2"/>
  <c r="S503" i="2" s="1"/>
  <c r="T503" i="2" s="1"/>
  <c r="R577" i="2"/>
  <c r="S577" i="2" s="1"/>
  <c r="T577" i="2" s="1"/>
  <c r="P577" i="2"/>
  <c r="Q577" i="2" s="1"/>
  <c r="R543" i="2"/>
  <c r="S543" i="2" s="1"/>
  <c r="T543" i="2" s="1"/>
  <c r="P543" i="2"/>
  <c r="Q543" i="2" s="1"/>
  <c r="R597" i="2"/>
  <c r="R471" i="2"/>
  <c r="S471" i="2" s="1"/>
  <c r="T471" i="2" s="1"/>
  <c r="P471" i="2"/>
  <c r="Q471" i="2" s="1"/>
  <c r="P455" i="2"/>
  <c r="Q455" i="2" s="1"/>
  <c r="P439" i="2"/>
  <c r="Q439" i="2" s="1"/>
  <c r="R439" i="2"/>
  <c r="S439" i="2" s="1"/>
  <c r="T439" i="2" s="1"/>
  <c r="P423" i="2"/>
  <c r="Q423" i="2" s="1"/>
  <c r="R496" i="2"/>
  <c r="P379" i="2"/>
  <c r="Q379" i="2" s="1"/>
  <c r="R378" i="2"/>
  <c r="S378" i="2" s="1"/>
  <c r="T378" i="2" s="1"/>
  <c r="P378" i="2"/>
  <c r="Q378" i="2" s="1"/>
  <c r="R369" i="2"/>
  <c r="S369" i="2" s="1"/>
  <c r="T369" i="2" s="1"/>
  <c r="P369" i="2"/>
  <c r="Q369" i="2" s="1"/>
  <c r="R294" i="2"/>
  <c r="Q294" i="2"/>
  <c r="R262" i="2"/>
  <c r="Q262" i="2"/>
  <c r="R230" i="2"/>
  <c r="Q230" i="2"/>
  <c r="Q198" i="2"/>
  <c r="R198" i="2"/>
  <c r="R406" i="2"/>
  <c r="R284" i="2"/>
  <c r="Q284" i="2"/>
  <c r="R252" i="2"/>
  <c r="Q252" i="2"/>
  <c r="Q220" i="2"/>
  <c r="R220" i="2"/>
  <c r="R225" i="2"/>
  <c r="R227" i="2"/>
  <c r="S227" i="2" s="1"/>
  <c r="T227" i="2" s="1"/>
  <c r="P227" i="2"/>
  <c r="Q227" i="2" s="1"/>
  <c r="R293" i="2"/>
  <c r="R317" i="2"/>
  <c r="R285" i="2"/>
  <c r="V36" i="2"/>
  <c r="X36" i="2" s="1"/>
  <c r="Y36" i="2" s="1"/>
  <c r="AB36" i="2" s="1"/>
  <c r="W36" i="2"/>
  <c r="R83" i="2"/>
  <c r="AA59" i="2"/>
  <c r="AC59" i="2" s="1"/>
  <c r="R175" i="2"/>
  <c r="R143" i="2"/>
  <c r="R111" i="2"/>
  <c r="AA42" i="2"/>
  <c r="AC42" i="2" s="1"/>
  <c r="AD42" i="2" s="1"/>
  <c r="W15" i="2"/>
  <c r="V15" i="2"/>
  <c r="X15" i="2" s="1"/>
  <c r="Y15" i="2" s="1"/>
  <c r="AB15" i="2" s="1"/>
  <c r="X54" i="2"/>
  <c r="Y54" i="2" s="1"/>
  <c r="AB54" i="2" s="1"/>
  <c r="V44" i="2"/>
  <c r="W44" i="2"/>
  <c r="R167" i="2"/>
  <c r="P26" i="2"/>
  <c r="Q26" i="2" s="1"/>
  <c r="R26" i="2"/>
  <c r="W14" i="2"/>
  <c r="V14" i="2"/>
  <c r="Z35" i="2"/>
  <c r="AA35" i="2" s="1"/>
  <c r="AC35" i="2" s="1"/>
  <c r="AD35" i="2" s="1"/>
  <c r="AA77" i="2"/>
  <c r="AC77" i="2" s="1"/>
  <c r="AA93" i="2"/>
  <c r="AC93" i="2" s="1"/>
  <c r="AA125" i="2"/>
  <c r="AC125" i="2" s="1"/>
  <c r="AD125" i="2" s="1"/>
  <c r="AA141" i="2"/>
  <c r="AC141" i="2" s="1"/>
  <c r="AA157" i="2"/>
  <c r="AC157" i="2" s="1"/>
  <c r="AA189" i="2"/>
  <c r="AC189" i="2" s="1"/>
  <c r="AD189" i="2" s="1"/>
  <c r="AA222" i="2"/>
  <c r="AC222" i="2" s="1"/>
  <c r="X87" i="2"/>
  <c r="Y87" i="2" s="1"/>
  <c r="AB87" i="2" s="1"/>
  <c r="X135" i="2"/>
  <c r="Y135" i="2" s="1"/>
  <c r="AB135" i="2" s="1"/>
  <c r="AA201" i="2"/>
  <c r="AC201" i="2" s="1"/>
  <c r="AD201" i="2" s="1"/>
  <c r="AA217" i="2"/>
  <c r="AC217" i="2" s="1"/>
  <c r="AA233" i="2"/>
  <c r="AC233" i="2" s="1"/>
  <c r="AA249" i="2"/>
  <c r="AC249" i="2" s="1"/>
  <c r="AA265" i="2"/>
  <c r="AC265" i="2" s="1"/>
  <c r="AA281" i="2"/>
  <c r="AC281" i="2" s="1"/>
  <c r="AA297" i="2"/>
  <c r="AC297" i="2" s="1"/>
  <c r="AA334" i="2"/>
  <c r="AC334" i="2" s="1"/>
  <c r="AA327" i="2"/>
  <c r="AC327" i="2" s="1"/>
  <c r="N415" i="2"/>
  <c r="O415" i="2" s="1"/>
  <c r="X323" i="2"/>
  <c r="Y323" i="2" s="1"/>
  <c r="AB323" i="2" s="1"/>
  <c r="N370" i="2"/>
  <c r="O370" i="2" s="1"/>
  <c r="AA398" i="2"/>
  <c r="AC398" i="2" s="1"/>
  <c r="AA345" i="2"/>
  <c r="AC345" i="2" s="1"/>
  <c r="N379" i="2"/>
  <c r="O379" i="2" s="1"/>
  <c r="N411" i="2"/>
  <c r="O411" i="2" s="1"/>
  <c r="AA376" i="2"/>
  <c r="AC376" i="2" s="1"/>
  <c r="AA437" i="2"/>
  <c r="AC437" i="2" s="1"/>
  <c r="AA469" i="2"/>
  <c r="AC469" i="2" s="1"/>
  <c r="AA490" i="2"/>
  <c r="AC490" i="2" s="1"/>
  <c r="N427" i="2"/>
  <c r="O427" i="2" s="1"/>
  <c r="N443" i="2"/>
  <c r="O443" i="2" s="1"/>
  <c r="N459" i="2"/>
  <c r="O459" i="2" s="1"/>
  <c r="X415" i="2"/>
  <c r="Y415" i="2" s="1"/>
  <c r="AA476" i="2"/>
  <c r="AC476" i="2" s="1"/>
  <c r="AA494" i="2"/>
  <c r="AC494" i="2" s="1"/>
  <c r="AA510" i="2"/>
  <c r="AC510" i="2" s="1"/>
  <c r="AA526" i="2"/>
  <c r="AC526" i="2" s="1"/>
  <c r="N491" i="2"/>
  <c r="O491" i="2" s="1"/>
  <c r="N507" i="2"/>
  <c r="O507" i="2" s="1"/>
  <c r="N523" i="2"/>
  <c r="O523" i="2" s="1"/>
  <c r="N566" i="2"/>
  <c r="O566" i="2" s="1"/>
  <c r="AA582" i="2"/>
  <c r="AC582" i="2" s="1"/>
  <c r="AA598" i="2"/>
  <c r="AC598" i="2" s="1"/>
  <c r="AA612" i="2"/>
  <c r="AC612" i="2" s="1"/>
  <c r="AA690" i="2"/>
  <c r="AC690" i="2" s="1"/>
  <c r="AA706" i="2"/>
  <c r="AC706" i="2" s="1"/>
  <c r="AA722" i="2"/>
  <c r="AC722" i="2" s="1"/>
  <c r="AA738" i="2"/>
  <c r="AC738" i="2" s="1"/>
  <c r="AA764" i="2"/>
  <c r="AC764" i="2" s="1"/>
  <c r="AA780" i="2"/>
  <c r="AC780" i="2" s="1"/>
  <c r="AA796" i="2"/>
  <c r="AC796" i="2" s="1"/>
  <c r="AA812" i="2"/>
  <c r="AC812" i="2" s="1"/>
  <c r="AA794" i="2"/>
  <c r="AC794" i="2" s="1"/>
  <c r="AA810" i="2"/>
  <c r="AC810" i="2" s="1"/>
  <c r="AA865" i="2"/>
  <c r="AC865" i="2" s="1"/>
  <c r="AA820" i="2"/>
  <c r="AC820" i="2" s="1"/>
  <c r="AA901" i="2"/>
  <c r="AC901" i="2" s="1"/>
  <c r="AA877" i="2"/>
  <c r="AC877" i="2" s="1"/>
  <c r="AA946" i="2"/>
  <c r="AC946" i="2" s="1"/>
  <c r="AA913" i="2"/>
  <c r="AC913" i="2" s="1"/>
  <c r="AA929" i="2"/>
  <c r="AC929" i="2" s="1"/>
  <c r="AA918" i="2"/>
  <c r="AC918" i="2" s="1"/>
  <c r="AA934" i="2"/>
  <c r="AC934" i="2" s="1"/>
  <c r="AA923" i="2"/>
  <c r="AC923" i="2" s="1"/>
  <c r="AA939" i="2"/>
  <c r="AC939" i="2" s="1"/>
  <c r="AA969" i="2"/>
  <c r="AC969" i="2" s="1"/>
  <c r="AA1089" i="2"/>
  <c r="AC1089" i="2" s="1"/>
  <c r="AA1073" i="2"/>
  <c r="AC1073" i="2" s="1"/>
  <c r="AA1085" i="2"/>
  <c r="AC1085" i="2" s="1"/>
  <c r="AA1095" i="2"/>
  <c r="AC1095" i="2" s="1"/>
  <c r="AA1112" i="2"/>
  <c r="AC1112" i="2" s="1"/>
  <c r="AA1135" i="2"/>
  <c r="AC1135" i="2" s="1"/>
  <c r="AA1156" i="2"/>
  <c r="AC1156" i="2" s="1"/>
  <c r="AA1183" i="2"/>
  <c r="AC1183" i="2" s="1"/>
  <c r="AA1166" i="2"/>
  <c r="AC1166" i="2" s="1"/>
  <c r="AA1149" i="2"/>
  <c r="AC1149" i="2" s="1"/>
  <c r="AA75" i="2"/>
  <c r="AC75" i="2" s="1"/>
  <c r="W9" i="2"/>
  <c r="V9" i="2"/>
  <c r="W69" i="2"/>
  <c r="V69" i="2"/>
  <c r="W101" i="2"/>
  <c r="V101" i="2"/>
  <c r="W133" i="2"/>
  <c r="V133" i="2"/>
  <c r="W165" i="2"/>
  <c r="V165" i="2"/>
  <c r="Z198" i="2"/>
  <c r="AA198" i="2" s="1"/>
  <c r="AC198" i="2" s="1"/>
  <c r="Z91" i="2"/>
  <c r="Z123" i="2"/>
  <c r="AA123" i="2" s="1"/>
  <c r="AC123" i="2" s="1"/>
  <c r="Z155" i="2"/>
  <c r="Z187" i="2"/>
  <c r="AA187" i="2" s="1"/>
  <c r="AC187" i="2" s="1"/>
  <c r="W74" i="2"/>
  <c r="V74" i="2"/>
  <c r="W106" i="2"/>
  <c r="V106" i="2"/>
  <c r="W138" i="2"/>
  <c r="V138" i="2"/>
  <c r="W170" i="2"/>
  <c r="V170" i="2"/>
  <c r="Z204" i="2"/>
  <c r="W47" i="2"/>
  <c r="V47" i="2"/>
  <c r="W79" i="2"/>
  <c r="V79" i="2"/>
  <c r="X79" i="2" s="1"/>
  <c r="Y79" i="2" s="1"/>
  <c r="AB79" i="2" s="1"/>
  <c r="W111" i="2"/>
  <c r="V111" i="2"/>
  <c r="W143" i="2"/>
  <c r="V143" i="2"/>
  <c r="W175" i="2"/>
  <c r="V175" i="2"/>
  <c r="Z109" i="2"/>
  <c r="AA109" i="2" s="1"/>
  <c r="AC109" i="2" s="1"/>
  <c r="Z141" i="2"/>
  <c r="Z173" i="2"/>
  <c r="AA173" i="2" s="1"/>
  <c r="AC173" i="2" s="1"/>
  <c r="Z228" i="2"/>
  <c r="V100" i="2"/>
  <c r="W100" i="2"/>
  <c r="V132" i="2"/>
  <c r="W132" i="2"/>
  <c r="V164" i="2"/>
  <c r="W164" i="2"/>
  <c r="W193" i="2"/>
  <c r="V193" i="2"/>
  <c r="Z58" i="2"/>
  <c r="AA58" i="2" s="1"/>
  <c r="AC58" i="2" s="1"/>
  <c r="AD58" i="2" s="1"/>
  <c r="V208" i="2"/>
  <c r="W208" i="2"/>
  <c r="W240" i="2"/>
  <c r="V240" i="2"/>
  <c r="W272" i="2"/>
  <c r="V272" i="2"/>
  <c r="W304" i="2"/>
  <c r="V304" i="2"/>
  <c r="Z218" i="2"/>
  <c r="AA218" i="2" s="1"/>
  <c r="AC218" i="2" s="1"/>
  <c r="Z250" i="2"/>
  <c r="Z282" i="2"/>
  <c r="AA282" i="2" s="1"/>
  <c r="AC282" i="2" s="1"/>
  <c r="W253" i="2"/>
  <c r="V253" i="2"/>
  <c r="W285" i="2"/>
  <c r="V285" i="2"/>
  <c r="Z313" i="2"/>
  <c r="AA313" i="2" s="1"/>
  <c r="AC313" i="2" s="1"/>
  <c r="W206" i="2"/>
  <c r="V206" i="2"/>
  <c r="W238" i="2"/>
  <c r="V238" i="2"/>
  <c r="W270" i="2"/>
  <c r="V270" i="2"/>
  <c r="W302" i="2"/>
  <c r="V302" i="2"/>
  <c r="Z292" i="2"/>
  <c r="AA292" i="2" s="1"/>
  <c r="AC292" i="2" s="1"/>
  <c r="V333" i="2"/>
  <c r="X333" i="2" s="1"/>
  <c r="Y333" i="2" s="1"/>
  <c r="AB333" i="2" s="1"/>
  <c r="W333" i="2"/>
  <c r="V235" i="2"/>
  <c r="X235" i="2" s="1"/>
  <c r="Y235" i="2" s="1"/>
  <c r="AB235" i="2" s="1"/>
  <c r="W235" i="2"/>
  <c r="V267" i="2"/>
  <c r="X267" i="2" s="1"/>
  <c r="Y267" i="2" s="1"/>
  <c r="AB267" i="2" s="1"/>
  <c r="W267" i="2"/>
  <c r="V299" i="2"/>
  <c r="X299" i="2" s="1"/>
  <c r="Y299" i="2" s="1"/>
  <c r="AB299" i="2" s="1"/>
  <c r="W299" i="2"/>
  <c r="V329" i="2"/>
  <c r="W329" i="2"/>
  <c r="Z320" i="2"/>
  <c r="AA320" i="2" s="1"/>
  <c r="AC320" i="2" s="1"/>
  <c r="W339" i="2"/>
  <c r="V339" i="2"/>
  <c r="W370" i="2"/>
  <c r="V370" i="2"/>
  <c r="W386" i="2"/>
  <c r="V386" i="2"/>
  <c r="Z353" i="2"/>
  <c r="AA353" i="2" s="1"/>
  <c r="AC353" i="2" s="1"/>
  <c r="V320" i="2"/>
  <c r="W320" i="2"/>
  <c r="W352" i="2"/>
  <c r="V352" i="2"/>
  <c r="Z314" i="2"/>
  <c r="AA314" i="2" s="1"/>
  <c r="AC314" i="2" s="1"/>
  <c r="Z346" i="2"/>
  <c r="AA346" i="2" s="1"/>
  <c r="AC346" i="2" s="1"/>
  <c r="W365" i="2"/>
  <c r="V365" i="2"/>
  <c r="W384" i="2"/>
  <c r="V384" i="2"/>
  <c r="X384" i="2" s="1"/>
  <c r="Y384" i="2" s="1"/>
  <c r="AB384" i="2" s="1"/>
  <c r="W338" i="2"/>
  <c r="V338" i="2"/>
  <c r="Z348" i="2"/>
  <c r="Z364" i="2"/>
  <c r="AA364" i="2" s="1"/>
  <c r="AC364" i="2" s="1"/>
  <c r="W406" i="2"/>
  <c r="V406" i="2"/>
  <c r="W438" i="2"/>
  <c r="V438" i="2"/>
  <c r="X438" i="2" s="1"/>
  <c r="Y438" i="2" s="1"/>
  <c r="AB438" i="2" s="1"/>
  <c r="W470" i="2"/>
  <c r="V470" i="2"/>
  <c r="Z428" i="2"/>
  <c r="Z460" i="2"/>
  <c r="W379" i="2"/>
  <c r="V379" i="2"/>
  <c r="W411" i="2"/>
  <c r="V411" i="2"/>
  <c r="X411" i="2" s="1"/>
  <c r="Y411" i="2" s="1"/>
  <c r="W443" i="2"/>
  <c r="V443" i="2"/>
  <c r="Z445" i="2"/>
  <c r="AA445" i="2" s="1"/>
  <c r="AC445" i="2" s="1"/>
  <c r="W480" i="2"/>
  <c r="V480" i="2"/>
  <c r="X480" i="2" s="1"/>
  <c r="Y480" i="2" s="1"/>
  <c r="AB480" i="2" s="1"/>
  <c r="W440" i="2"/>
  <c r="V440" i="2"/>
  <c r="W474" i="2"/>
  <c r="V474" i="2"/>
  <c r="Z426" i="2"/>
  <c r="Z458" i="2"/>
  <c r="AA458" i="2" s="1"/>
  <c r="AC458" i="2" s="1"/>
  <c r="V373" i="2"/>
  <c r="W373" i="2"/>
  <c r="W405" i="2"/>
  <c r="V405" i="2"/>
  <c r="X405" i="2" s="1"/>
  <c r="Y405" i="2" s="1"/>
  <c r="W437" i="2"/>
  <c r="V437" i="2"/>
  <c r="X437" i="2" s="1"/>
  <c r="Y437" i="2" s="1"/>
  <c r="AB437" i="2" s="1"/>
  <c r="W469" i="2"/>
  <c r="V469" i="2"/>
  <c r="W547" i="2"/>
  <c r="V547" i="2"/>
  <c r="W502" i="2"/>
  <c r="V502" i="2"/>
  <c r="W534" i="2"/>
  <c r="V534" i="2"/>
  <c r="X534" i="2" s="1"/>
  <c r="Y534" i="2" s="1"/>
  <c r="AB534" i="2" s="1"/>
  <c r="V475" i="2"/>
  <c r="W475" i="2"/>
  <c r="W507" i="2"/>
  <c r="V507" i="2"/>
  <c r="Z540" i="2"/>
  <c r="AA540" i="2" s="1"/>
  <c r="AC540" i="2" s="1"/>
  <c r="W496" i="2"/>
  <c r="V496" i="2"/>
  <c r="W528" i="2"/>
  <c r="V528" i="2"/>
  <c r="V477" i="2"/>
  <c r="W477" i="2"/>
  <c r="W509" i="2"/>
  <c r="V509" i="2"/>
  <c r="X509" i="2" s="1"/>
  <c r="Y509" i="2" s="1"/>
  <c r="AB509" i="2" s="1"/>
  <c r="W540" i="2"/>
  <c r="V540" i="2"/>
  <c r="W579" i="2"/>
  <c r="V579" i="2"/>
  <c r="Z557" i="2"/>
  <c r="AA557" i="2" s="1"/>
  <c r="AC557" i="2" s="1"/>
  <c r="AD557" i="2" s="1"/>
  <c r="W628" i="2"/>
  <c r="V628" i="2"/>
  <c r="W572" i="2"/>
  <c r="V572" i="2"/>
  <c r="Z604" i="2"/>
  <c r="AA604" i="2" s="1"/>
  <c r="AC604" i="2" s="1"/>
  <c r="AD604" i="2" s="1"/>
  <c r="W589" i="2"/>
  <c r="V589" i="2"/>
  <c r="Z646" i="2"/>
  <c r="AA646" i="2" s="1"/>
  <c r="AC646" i="2" s="1"/>
  <c r="Z591" i="2"/>
  <c r="V542" i="2"/>
  <c r="W542" i="2"/>
  <c r="W574" i="2"/>
  <c r="V574" i="2"/>
  <c r="W604" i="2"/>
  <c r="V604" i="2"/>
  <c r="X604" i="2" s="1"/>
  <c r="Y604" i="2" s="1"/>
  <c r="AB604" i="2" s="1"/>
  <c r="W621" i="2"/>
  <c r="V621" i="2"/>
  <c r="W653" i="2"/>
  <c r="V653" i="2"/>
  <c r="X653" i="2" s="1"/>
  <c r="Y653" i="2" s="1"/>
  <c r="Z659" i="2"/>
  <c r="AA659" i="2" s="1"/>
  <c r="AC659" i="2" s="1"/>
  <c r="AD659" i="2" s="1"/>
  <c r="W610" i="2"/>
  <c r="V610" i="2"/>
  <c r="W642" i="2"/>
  <c r="V642" i="2"/>
  <c r="X642" i="2" s="1"/>
  <c r="Y642" i="2" s="1"/>
  <c r="AB642" i="2" s="1"/>
  <c r="V681" i="2"/>
  <c r="W681" i="2"/>
  <c r="Z652" i="2"/>
  <c r="AA652" i="2" s="1"/>
  <c r="AC652" i="2" s="1"/>
  <c r="W691" i="2"/>
  <c r="V691" i="2"/>
  <c r="X691" i="2" s="1"/>
  <c r="Y691" i="2" s="1"/>
  <c r="AB691" i="2" s="1"/>
  <c r="W639" i="2"/>
  <c r="V639" i="2"/>
  <c r="X639" i="2" s="1"/>
  <c r="Y639" i="2" s="1"/>
  <c r="AB639" i="2" s="1"/>
  <c r="V668" i="2"/>
  <c r="X668" i="2" s="1"/>
  <c r="Y668" i="2" s="1"/>
  <c r="AB668" i="2" s="1"/>
  <c r="W668" i="2"/>
  <c r="W711" i="2"/>
  <c r="V711" i="2"/>
  <c r="Z605" i="2"/>
  <c r="AA605" i="2" s="1"/>
  <c r="AC605" i="2" s="1"/>
  <c r="AD605" i="2" s="1"/>
  <c r="W750" i="2"/>
  <c r="V750" i="2"/>
  <c r="W660" i="2"/>
  <c r="V660" i="2"/>
  <c r="Z689" i="2"/>
  <c r="AA689" i="2" s="1"/>
  <c r="AC689" i="2" s="1"/>
  <c r="AD689" i="2" s="1"/>
  <c r="Z721" i="2"/>
  <c r="AA721" i="2" s="1"/>
  <c r="AC721" i="2" s="1"/>
  <c r="Z760" i="2"/>
  <c r="W712" i="2"/>
  <c r="V712" i="2"/>
  <c r="V747" i="2"/>
  <c r="W747" i="2"/>
  <c r="V689" i="2"/>
  <c r="X689" i="2" s="1"/>
  <c r="Y689" i="2" s="1"/>
  <c r="AB689" i="2" s="1"/>
  <c r="W689" i="2"/>
  <c r="W721" i="2"/>
  <c r="V721" i="2"/>
  <c r="X721" i="2" s="1"/>
  <c r="Y721" i="2" s="1"/>
  <c r="AB721" i="2" s="1"/>
  <c r="Z683" i="2"/>
  <c r="AA683" i="2" s="1"/>
  <c r="AC683" i="2" s="1"/>
  <c r="AD683" i="2" s="1"/>
  <c r="Z715" i="2"/>
  <c r="AA715" i="2" s="1"/>
  <c r="AC715" i="2" s="1"/>
  <c r="W752" i="2"/>
  <c r="V752" i="2"/>
  <c r="V710" i="2"/>
  <c r="W710" i="2"/>
  <c r="V742" i="2"/>
  <c r="X742" i="2" s="1"/>
  <c r="Y742" i="2" s="1"/>
  <c r="AB742" i="2" s="1"/>
  <c r="W742" i="2"/>
  <c r="W746" i="2"/>
  <c r="V746" i="2"/>
  <c r="Z778" i="2"/>
  <c r="AA778" i="2" s="1"/>
  <c r="AC778" i="2" s="1"/>
  <c r="AD778" i="2" s="1"/>
  <c r="Z810" i="2"/>
  <c r="W753" i="2"/>
  <c r="V753" i="2"/>
  <c r="X753" i="2" s="1"/>
  <c r="Y753" i="2" s="1"/>
  <c r="AB753" i="2" s="1"/>
  <c r="W785" i="2"/>
  <c r="V785" i="2"/>
  <c r="V816" i="2"/>
  <c r="W816" i="2"/>
  <c r="W782" i="2"/>
  <c r="X782" i="2" s="1"/>
  <c r="Y782" i="2" s="1"/>
  <c r="AB782" i="2" s="1"/>
  <c r="V782" i="2"/>
  <c r="W814" i="2"/>
  <c r="V814" i="2"/>
  <c r="X814" i="2" s="1"/>
  <c r="Y814" i="2" s="1"/>
  <c r="AB814" i="2" s="1"/>
  <c r="W817" i="2"/>
  <c r="V817" i="2"/>
  <c r="W795" i="2"/>
  <c r="V795" i="2"/>
  <c r="X795" i="2" s="1"/>
  <c r="Y795" i="2" s="1"/>
  <c r="AB795" i="2" s="1"/>
  <c r="W776" i="2"/>
  <c r="V776" i="2"/>
  <c r="W808" i="2"/>
  <c r="V808" i="2"/>
  <c r="W844" i="2"/>
  <c r="V844" i="2"/>
  <c r="Z861" i="2"/>
  <c r="AA861" i="2" s="1"/>
  <c r="AC861" i="2" s="1"/>
  <c r="W837" i="2"/>
  <c r="V837" i="2"/>
  <c r="Z895" i="2"/>
  <c r="AA895" i="2" s="1"/>
  <c r="AC895" i="2" s="1"/>
  <c r="W893" i="2"/>
  <c r="V893" i="2"/>
  <c r="X893" i="2" s="1"/>
  <c r="Y893" i="2" s="1"/>
  <c r="W879" i="2"/>
  <c r="V879" i="2"/>
  <c r="X879" i="2" s="1"/>
  <c r="Y879" i="2" s="1"/>
  <c r="Z905" i="2"/>
  <c r="AA905" i="2" s="1"/>
  <c r="AC905" i="2" s="1"/>
  <c r="AD905" i="2" s="1"/>
  <c r="Z885" i="2"/>
  <c r="AA885" i="2" s="1"/>
  <c r="AC885" i="2" s="1"/>
  <c r="W868" i="2"/>
  <c r="X868" i="2" s="1"/>
  <c r="Y868" i="2" s="1"/>
  <c r="V868" i="2"/>
  <c r="W885" i="2"/>
  <c r="V885" i="2"/>
  <c r="X885" i="2" s="1"/>
  <c r="Y885" i="2" s="1"/>
  <c r="AB885" i="2" s="1"/>
  <c r="Z904" i="2"/>
  <c r="AA904" i="2" s="1"/>
  <c r="AC904" i="2" s="1"/>
  <c r="W870" i="2"/>
  <c r="V870" i="2"/>
  <c r="W937" i="2"/>
  <c r="V937" i="2"/>
  <c r="Z939" i="2"/>
  <c r="W922" i="2"/>
  <c r="V922" i="2"/>
  <c r="Z964" i="2"/>
  <c r="AA964" i="2" s="1"/>
  <c r="AC964" i="2" s="1"/>
  <c r="W915" i="2"/>
  <c r="V915" i="2"/>
  <c r="Z948" i="2"/>
  <c r="AA948" i="2" s="1"/>
  <c r="AC948" i="2" s="1"/>
  <c r="W958" i="2"/>
  <c r="V958" i="2"/>
  <c r="W936" i="2"/>
  <c r="V936" i="2"/>
  <c r="Z976" i="2"/>
  <c r="AA976" i="2" s="1"/>
  <c r="AC976" i="2" s="1"/>
  <c r="Z965" i="2"/>
  <c r="W956" i="2"/>
  <c r="V956" i="2"/>
  <c r="V957" i="2"/>
  <c r="X957" i="2" s="1"/>
  <c r="Y957" i="2" s="1"/>
  <c r="AB957" i="2" s="1"/>
  <c r="W957" i="2"/>
  <c r="Z947" i="2"/>
  <c r="AA947" i="2" s="1"/>
  <c r="AC947" i="2" s="1"/>
  <c r="W999" i="2"/>
  <c r="V999" i="2"/>
  <c r="W972" i="2"/>
  <c r="V972" i="2"/>
  <c r="W969" i="2"/>
  <c r="V969" i="2"/>
  <c r="X969" i="2" s="1"/>
  <c r="Y969" i="2" s="1"/>
  <c r="AB969" i="2" s="1"/>
  <c r="Z1001" i="2"/>
  <c r="AA1001" i="2" s="1"/>
  <c r="AC1001" i="2" s="1"/>
  <c r="W1027" i="2"/>
  <c r="V1027" i="2"/>
  <c r="W1016" i="2"/>
  <c r="V1016" i="2"/>
  <c r="X1016" i="2" s="1"/>
  <c r="Y1016" i="2" s="1"/>
  <c r="AB1016" i="2" s="1"/>
  <c r="W1070" i="2"/>
  <c r="V1070" i="2"/>
  <c r="W1038" i="2"/>
  <c r="V1038" i="2"/>
  <c r="Z1066" i="2"/>
  <c r="AA1066" i="2" s="1"/>
  <c r="AC1066" i="2" s="1"/>
  <c r="AD1066" i="2" s="1"/>
  <c r="W1035" i="2"/>
  <c r="V1035" i="2"/>
  <c r="X1035" i="2" s="1"/>
  <c r="Y1035" i="2" s="1"/>
  <c r="AB1035" i="2" s="1"/>
  <c r="W1065" i="2"/>
  <c r="V1065" i="2"/>
  <c r="X1065" i="2" s="1"/>
  <c r="Y1065" i="2" s="1"/>
  <c r="W1052" i="2"/>
  <c r="V1052" i="2"/>
  <c r="X1052" i="2" s="1"/>
  <c r="Y1052" i="2" s="1"/>
  <c r="AB1052" i="2" s="1"/>
  <c r="Z1073" i="2"/>
  <c r="W1059" i="2"/>
  <c r="V1059" i="2"/>
  <c r="X1059" i="2" s="1"/>
  <c r="Y1059" i="2" s="1"/>
  <c r="AB1059" i="2" s="1"/>
  <c r="W1082" i="2"/>
  <c r="V1082" i="2"/>
  <c r="W1067" i="2"/>
  <c r="V1067" i="2"/>
  <c r="V1098" i="2"/>
  <c r="W1098" i="2"/>
  <c r="W1097" i="2"/>
  <c r="V1097" i="2"/>
  <c r="W1076" i="2"/>
  <c r="V1076" i="2"/>
  <c r="W1085" i="2"/>
  <c r="V1085" i="2"/>
  <c r="Z1104" i="2"/>
  <c r="AA1104" i="2" s="1"/>
  <c r="AC1104" i="2" s="1"/>
  <c r="AD1104" i="2" s="1"/>
  <c r="W1109" i="2"/>
  <c r="V1109" i="2"/>
  <c r="X1109" i="2" s="1"/>
  <c r="Y1109" i="2" s="1"/>
  <c r="AB1109" i="2" s="1"/>
  <c r="Z1098" i="2"/>
  <c r="AA1098" i="2" s="1"/>
  <c r="AC1098" i="2" s="1"/>
  <c r="W1113" i="2"/>
  <c r="V1113" i="2"/>
  <c r="Z1130" i="2"/>
  <c r="AA1130" i="2" s="1"/>
  <c r="AC1130" i="2" s="1"/>
  <c r="AD1130" i="2" s="1"/>
  <c r="V1116" i="2"/>
  <c r="W1116" i="2"/>
  <c r="W1141" i="2"/>
  <c r="V1141" i="2"/>
  <c r="W1130" i="2"/>
  <c r="V1130" i="2"/>
  <c r="X1130" i="2" s="1"/>
  <c r="Y1130" i="2" s="1"/>
  <c r="AB1130" i="2" s="1"/>
  <c r="W1149" i="2"/>
  <c r="V1149" i="2"/>
  <c r="Z1164" i="2"/>
  <c r="Z1178" i="2"/>
  <c r="AA1178" i="2" s="1"/>
  <c r="AC1178" i="2" s="1"/>
  <c r="V1175" i="2"/>
  <c r="X1175" i="2" s="1"/>
  <c r="Y1175" i="2" s="1"/>
  <c r="AB1175" i="2" s="1"/>
  <c r="W1175" i="2"/>
  <c r="W1168" i="2"/>
  <c r="V1168" i="2"/>
  <c r="W1165" i="2"/>
  <c r="V1165" i="2"/>
  <c r="W1185" i="2"/>
  <c r="V1185" i="2"/>
  <c r="X1185" i="2" s="1"/>
  <c r="Y1185" i="2" s="1"/>
  <c r="AB1185" i="2" s="1"/>
  <c r="W1207" i="2"/>
  <c r="V1207" i="2"/>
  <c r="W1212" i="2"/>
  <c r="V1212" i="2"/>
  <c r="W1205" i="2"/>
  <c r="V1205" i="2"/>
  <c r="X1205" i="2" s="1"/>
  <c r="Y1205" i="2" s="1"/>
  <c r="AB1205" i="2" s="1"/>
  <c r="V1202" i="2"/>
  <c r="W1202" i="2"/>
  <c r="R187" i="2"/>
  <c r="Q63" i="2"/>
  <c r="R63" i="2"/>
  <c r="V48" i="2"/>
  <c r="W48" i="2"/>
  <c r="Z34" i="2"/>
  <c r="AA34" i="2" s="1"/>
  <c r="AC34" i="2" s="1"/>
  <c r="X23" i="2"/>
  <c r="Y23" i="2" s="1"/>
  <c r="AB23" i="2" s="1"/>
  <c r="AA12" i="2"/>
  <c r="AC12" i="2" s="1"/>
  <c r="R51" i="2"/>
  <c r="R64" i="2"/>
  <c r="W32" i="2"/>
  <c r="V32" i="2"/>
  <c r="X32" i="2" s="1"/>
  <c r="Y32" i="2" s="1"/>
  <c r="AB32" i="2" s="1"/>
  <c r="AA51" i="2"/>
  <c r="AC51" i="2" s="1"/>
  <c r="AA31" i="2"/>
  <c r="AC31" i="2" s="1"/>
  <c r="W11" i="2"/>
  <c r="V11" i="2"/>
  <c r="X11" i="2" s="1"/>
  <c r="Y11" i="2" s="1"/>
  <c r="AB11" i="2" s="1"/>
  <c r="AA53" i="2"/>
  <c r="AC53" i="2" s="1"/>
  <c r="AA30" i="2"/>
  <c r="AC30" i="2" s="1"/>
  <c r="AA14" i="2"/>
  <c r="AC14" i="2" s="1"/>
  <c r="AA71" i="2"/>
  <c r="AC71" i="2" s="1"/>
  <c r="W46" i="2"/>
  <c r="V46" i="2"/>
  <c r="W34" i="2"/>
  <c r="V34" i="2"/>
  <c r="P14" i="2"/>
  <c r="Q14" i="2" s="1"/>
  <c r="AA33" i="2"/>
  <c r="AC33" i="2" s="1"/>
  <c r="Z23" i="2"/>
  <c r="AA9" i="2"/>
  <c r="AC9" i="2" s="1"/>
  <c r="Z9" i="2"/>
  <c r="X160" i="2"/>
  <c r="Y160" i="2" s="1"/>
  <c r="AB160" i="2" s="1"/>
  <c r="AA79" i="2"/>
  <c r="AC79" i="2" s="1"/>
  <c r="AA111" i="2"/>
  <c r="AC111" i="2" s="1"/>
  <c r="AA127" i="2"/>
  <c r="AC127" i="2" s="1"/>
  <c r="AA143" i="2"/>
  <c r="AC143" i="2" s="1"/>
  <c r="AA175" i="2"/>
  <c r="AC175" i="2" s="1"/>
  <c r="X195" i="2"/>
  <c r="Y195" i="2" s="1"/>
  <c r="AB195" i="2" s="1"/>
  <c r="AA40" i="2"/>
  <c r="AC40" i="2" s="1"/>
  <c r="AD40" i="2" s="1"/>
  <c r="AA56" i="2"/>
  <c r="AC56" i="2" s="1"/>
  <c r="N72" i="2"/>
  <c r="O72" i="2" s="1"/>
  <c r="AA88" i="2"/>
  <c r="AC88" i="2" s="1"/>
  <c r="AA104" i="2"/>
  <c r="AC104" i="2" s="1"/>
  <c r="AA120" i="2"/>
  <c r="AC120" i="2" s="1"/>
  <c r="AD120" i="2" s="1"/>
  <c r="AA136" i="2"/>
  <c r="AC136" i="2" s="1"/>
  <c r="AA152" i="2"/>
  <c r="AC152" i="2" s="1"/>
  <c r="AD152" i="2" s="1"/>
  <c r="AA168" i="2"/>
  <c r="AC168" i="2" s="1"/>
  <c r="AA184" i="2"/>
  <c r="AC184" i="2" s="1"/>
  <c r="AD184" i="2" s="1"/>
  <c r="AA236" i="2"/>
  <c r="AC236" i="2" s="1"/>
  <c r="AA252" i="2"/>
  <c r="AC252" i="2" s="1"/>
  <c r="AA268" i="2"/>
  <c r="AC268" i="2" s="1"/>
  <c r="AA284" i="2"/>
  <c r="AC284" i="2" s="1"/>
  <c r="AA326" i="2"/>
  <c r="AC326" i="2" s="1"/>
  <c r="AA242" i="2"/>
  <c r="AC242" i="2" s="1"/>
  <c r="AA258" i="2"/>
  <c r="AC258" i="2" s="1"/>
  <c r="AA274" i="2"/>
  <c r="AC274" i="2" s="1"/>
  <c r="AA306" i="2"/>
  <c r="AC306" i="2" s="1"/>
  <c r="AA191" i="2"/>
  <c r="AC191" i="2" s="1"/>
  <c r="AD191" i="2" s="1"/>
  <c r="AA207" i="2"/>
  <c r="AC207" i="2" s="1"/>
  <c r="AD207" i="2" s="1"/>
  <c r="AA223" i="2"/>
  <c r="AC223" i="2" s="1"/>
  <c r="AA239" i="2"/>
  <c r="AC239" i="2" s="1"/>
  <c r="AA255" i="2"/>
  <c r="AC255" i="2" s="1"/>
  <c r="AA271" i="2"/>
  <c r="AC271" i="2" s="1"/>
  <c r="AA287" i="2"/>
  <c r="AC287" i="2" s="1"/>
  <c r="AA303" i="2"/>
  <c r="AC303" i="2" s="1"/>
  <c r="AA308" i="2"/>
  <c r="AC308" i="2" s="1"/>
  <c r="AA324" i="2"/>
  <c r="AC324" i="2" s="1"/>
  <c r="AA340" i="2"/>
  <c r="AC340" i="2" s="1"/>
  <c r="AA356" i="2"/>
  <c r="AC356" i="2" s="1"/>
  <c r="AA380" i="2"/>
  <c r="AC380" i="2" s="1"/>
  <c r="X456" i="2"/>
  <c r="Y456" i="2" s="1"/>
  <c r="AA472" i="2"/>
  <c r="AC472" i="2" s="1"/>
  <c r="AA414" i="2"/>
  <c r="AC414" i="2" s="1"/>
  <c r="AA446" i="2"/>
  <c r="AC446" i="2" s="1"/>
  <c r="AA462" i="2"/>
  <c r="AC462" i="2" s="1"/>
  <c r="X430" i="2"/>
  <c r="Y430" i="2" s="1"/>
  <c r="X471" i="2"/>
  <c r="Y471" i="2" s="1"/>
  <c r="AB471" i="2" s="1"/>
  <c r="AA448" i="2"/>
  <c r="AC448" i="2" s="1"/>
  <c r="AA464" i="2"/>
  <c r="AC464" i="2" s="1"/>
  <c r="X477" i="2"/>
  <c r="Y477" i="2" s="1"/>
  <c r="AB477" i="2" s="1"/>
  <c r="AA505" i="2"/>
  <c r="AC505" i="2" s="1"/>
  <c r="AA521" i="2"/>
  <c r="AC521" i="2" s="1"/>
  <c r="AA537" i="2"/>
  <c r="AC537" i="2" s="1"/>
  <c r="X543" i="2"/>
  <c r="Y543" i="2" s="1"/>
  <c r="N543" i="2"/>
  <c r="O543" i="2" s="1"/>
  <c r="N552" i="2"/>
  <c r="O552" i="2" s="1"/>
  <c r="AA496" i="2"/>
  <c r="AC496" i="2" s="1"/>
  <c r="AA512" i="2"/>
  <c r="AC512" i="2" s="1"/>
  <c r="AA528" i="2"/>
  <c r="AC528" i="2" s="1"/>
  <c r="AA563" i="2"/>
  <c r="AC563" i="2" s="1"/>
  <c r="AA579" i="2"/>
  <c r="AC579" i="2" s="1"/>
  <c r="AA595" i="2"/>
  <c r="AC595" i="2" s="1"/>
  <c r="AA648" i="2"/>
  <c r="AC648" i="2" s="1"/>
  <c r="AA573" i="2"/>
  <c r="AC573" i="2" s="1"/>
  <c r="AA589" i="2"/>
  <c r="AC589" i="2" s="1"/>
  <c r="N609" i="2"/>
  <c r="O609" i="2" s="1"/>
  <c r="N629" i="2"/>
  <c r="O629" i="2" s="1"/>
  <c r="N661" i="2"/>
  <c r="O661" i="2" s="1"/>
  <c r="AA638" i="2"/>
  <c r="AC638" i="2" s="1"/>
  <c r="AA654" i="2"/>
  <c r="AC654" i="2" s="1"/>
  <c r="N615" i="2"/>
  <c r="O615" i="2" s="1"/>
  <c r="AA647" i="2"/>
  <c r="AC647" i="2" s="1"/>
  <c r="AA663" i="2"/>
  <c r="AC663" i="2" s="1"/>
  <c r="AA675" i="2"/>
  <c r="AC675" i="2" s="1"/>
  <c r="AA707" i="2"/>
  <c r="AC707" i="2" s="1"/>
  <c r="AA723" i="2"/>
  <c r="AC723" i="2" s="1"/>
  <c r="AA739" i="2"/>
  <c r="AC739" i="2" s="1"/>
  <c r="AA753" i="2"/>
  <c r="AC753" i="2" s="1"/>
  <c r="AA680" i="2"/>
  <c r="AC680" i="2" s="1"/>
  <c r="AA696" i="2"/>
  <c r="AC696" i="2" s="1"/>
  <c r="AA712" i="2"/>
  <c r="AC712" i="2" s="1"/>
  <c r="AA728" i="2"/>
  <c r="AC728" i="2" s="1"/>
  <c r="AA757" i="2"/>
  <c r="AC757" i="2" s="1"/>
  <c r="AA681" i="2"/>
  <c r="AC681" i="2" s="1"/>
  <c r="AA713" i="2"/>
  <c r="AC713" i="2" s="1"/>
  <c r="AA758" i="2"/>
  <c r="AC758" i="2" s="1"/>
  <c r="AA741" i="2"/>
  <c r="AC741" i="2" s="1"/>
  <c r="AA773" i="2"/>
  <c r="AC773" i="2" s="1"/>
  <c r="AA789" i="2"/>
  <c r="AC789" i="2" s="1"/>
  <c r="AA747" i="2"/>
  <c r="AC747" i="2" s="1"/>
  <c r="AA763" i="2"/>
  <c r="AC763" i="2" s="1"/>
  <c r="AA779" i="2"/>
  <c r="AC779" i="2" s="1"/>
  <c r="AA795" i="2"/>
  <c r="AC795" i="2" s="1"/>
  <c r="AA811" i="2"/>
  <c r="AC811" i="2" s="1"/>
  <c r="AA847" i="2"/>
  <c r="AC847" i="2" s="1"/>
  <c r="AA833" i="2"/>
  <c r="AC833" i="2" s="1"/>
  <c r="AA849" i="2"/>
  <c r="AC849" i="2" s="1"/>
  <c r="AA822" i="2"/>
  <c r="AC822" i="2" s="1"/>
  <c r="AA838" i="2"/>
  <c r="AC838" i="2" s="1"/>
  <c r="AA902" i="2"/>
  <c r="AC902" i="2" s="1"/>
  <c r="AA903" i="2"/>
  <c r="AC903" i="2" s="1"/>
  <c r="AA912" i="2"/>
  <c r="AC912" i="2" s="1"/>
  <c r="AA928" i="2"/>
  <c r="AC928" i="2" s="1"/>
  <c r="AA958" i="2"/>
  <c r="AC958" i="2" s="1"/>
  <c r="AA972" i="2"/>
  <c r="AC972" i="2" s="1"/>
  <c r="AA1021" i="2"/>
  <c r="AC1021" i="2" s="1"/>
  <c r="AA1020" i="2"/>
  <c r="AC1020" i="2" s="1"/>
  <c r="AA1026" i="2"/>
  <c r="AC1026" i="2" s="1"/>
  <c r="AA1018" i="2"/>
  <c r="AC1018" i="2" s="1"/>
  <c r="AA1068" i="2"/>
  <c r="AC1068" i="2" s="1"/>
  <c r="AA1061" i="2"/>
  <c r="AC1061" i="2" s="1"/>
  <c r="AA1097" i="2"/>
  <c r="AC1097" i="2" s="1"/>
  <c r="AA1101" i="2"/>
  <c r="AC1101" i="2" s="1"/>
  <c r="AA1080" i="2"/>
  <c r="AC1080" i="2" s="1"/>
  <c r="AA1107" i="2"/>
  <c r="AC1107" i="2" s="1"/>
  <c r="AA1123" i="2"/>
  <c r="AC1123" i="2" s="1"/>
  <c r="AA1129" i="2"/>
  <c r="AC1129" i="2" s="1"/>
  <c r="AA1161" i="2"/>
  <c r="AC1161" i="2" s="1"/>
  <c r="AA1143" i="2"/>
  <c r="AC1143" i="2" s="1"/>
  <c r="AA1147" i="2"/>
  <c r="AC1147" i="2" s="1"/>
  <c r="AA1174" i="2"/>
  <c r="AC1174" i="2" s="1"/>
  <c r="AA1154" i="2"/>
  <c r="AC1154" i="2" s="1"/>
  <c r="AA1186" i="2"/>
  <c r="AC1186" i="2" s="1"/>
  <c r="X68" i="2"/>
  <c r="Y68" i="2" s="1"/>
  <c r="AB68" i="2" s="1"/>
  <c r="W41" i="2"/>
  <c r="V41" i="2"/>
  <c r="W73" i="2"/>
  <c r="V73" i="2"/>
  <c r="W105" i="2"/>
  <c r="V105" i="2"/>
  <c r="W137" i="2"/>
  <c r="V137" i="2"/>
  <c r="W169" i="2"/>
  <c r="V169" i="2"/>
  <c r="V199" i="2"/>
  <c r="W199" i="2"/>
  <c r="Z95" i="2"/>
  <c r="AA95" i="2" s="1"/>
  <c r="AC95" i="2" s="1"/>
  <c r="Z127" i="2"/>
  <c r="Z159" i="2"/>
  <c r="AA159" i="2" s="1"/>
  <c r="AC159" i="2" s="1"/>
  <c r="W78" i="2"/>
  <c r="V78" i="2"/>
  <c r="W110" i="2"/>
  <c r="V110" i="2"/>
  <c r="W142" i="2"/>
  <c r="V142" i="2"/>
  <c r="W174" i="2"/>
  <c r="V174" i="2"/>
  <c r="W205" i="2"/>
  <c r="V205" i="2"/>
  <c r="W51" i="2"/>
  <c r="V51" i="2"/>
  <c r="W83" i="2"/>
  <c r="V83" i="2"/>
  <c r="W115" i="2"/>
  <c r="V115" i="2"/>
  <c r="X115" i="2" s="1"/>
  <c r="Y115" i="2" s="1"/>
  <c r="AB115" i="2" s="1"/>
  <c r="W147" i="2"/>
  <c r="V147" i="2"/>
  <c r="X147" i="2" s="1"/>
  <c r="Y147" i="2" s="1"/>
  <c r="AB147" i="2" s="1"/>
  <c r="W179" i="2"/>
  <c r="V179" i="2"/>
  <c r="X179" i="2" s="1"/>
  <c r="Y179" i="2" s="1"/>
  <c r="AB179" i="2" s="1"/>
  <c r="V72" i="2"/>
  <c r="W72" i="2"/>
  <c r="V104" i="2"/>
  <c r="W104" i="2"/>
  <c r="V136" i="2"/>
  <c r="W136" i="2"/>
  <c r="V168" i="2"/>
  <c r="W168" i="2"/>
  <c r="Z200" i="2"/>
  <c r="AA200" i="2" s="1"/>
  <c r="AC200" i="2" s="1"/>
  <c r="V212" i="2"/>
  <c r="W212" i="2"/>
  <c r="W244" i="2"/>
  <c r="V244" i="2"/>
  <c r="W276" i="2"/>
  <c r="V276" i="2"/>
  <c r="Z309" i="2"/>
  <c r="AA309" i="2" s="1"/>
  <c r="AC309" i="2" s="1"/>
  <c r="Z222" i="2"/>
  <c r="Z254" i="2"/>
  <c r="AA254" i="2" s="1"/>
  <c r="AC254" i="2" s="1"/>
  <c r="Z286" i="2"/>
  <c r="Z329" i="2"/>
  <c r="AA329" i="2" s="1"/>
  <c r="AC329" i="2" s="1"/>
  <c r="W257" i="2"/>
  <c r="V257" i="2"/>
  <c r="X257" i="2" s="1"/>
  <c r="Y257" i="2" s="1"/>
  <c r="W289" i="2"/>
  <c r="V289" i="2"/>
  <c r="X289" i="2" s="1"/>
  <c r="Y289" i="2" s="1"/>
  <c r="AB289" i="2" s="1"/>
  <c r="W210" i="2"/>
  <c r="V210" i="2"/>
  <c r="W242" i="2"/>
  <c r="V242" i="2"/>
  <c r="W274" i="2"/>
  <c r="V274" i="2"/>
  <c r="W306" i="2"/>
  <c r="V306" i="2"/>
  <c r="Z296" i="2"/>
  <c r="AA296" i="2" s="1"/>
  <c r="AC296" i="2" s="1"/>
  <c r="W334" i="2"/>
  <c r="V334" i="2"/>
  <c r="V239" i="2"/>
  <c r="W239" i="2"/>
  <c r="V271" i="2"/>
  <c r="W271" i="2"/>
  <c r="V303" i="2"/>
  <c r="X303" i="2" s="1"/>
  <c r="Y303" i="2" s="1"/>
  <c r="AB303" i="2" s="1"/>
  <c r="W303" i="2"/>
  <c r="Z193" i="2"/>
  <c r="AA193" i="2" s="1"/>
  <c r="AC193" i="2" s="1"/>
  <c r="Z225" i="2"/>
  <c r="AA225" i="2" s="1"/>
  <c r="AC225" i="2" s="1"/>
  <c r="Z257" i="2"/>
  <c r="AA257" i="2" s="1"/>
  <c r="AC257" i="2" s="1"/>
  <c r="Z289" i="2"/>
  <c r="AA289" i="2" s="1"/>
  <c r="AC289" i="2" s="1"/>
  <c r="W326" i="2"/>
  <c r="V326" i="2"/>
  <c r="X326" i="2" s="1"/>
  <c r="Y326" i="2" s="1"/>
  <c r="AB326" i="2" s="1"/>
  <c r="W343" i="2"/>
  <c r="V343" i="2"/>
  <c r="Z372" i="2"/>
  <c r="AA372" i="2" s="1"/>
  <c r="AC372" i="2" s="1"/>
  <c r="AD372" i="2" s="1"/>
  <c r="Z357" i="2"/>
  <c r="AA357" i="2" s="1"/>
  <c r="AC357" i="2" s="1"/>
  <c r="V324" i="2"/>
  <c r="W324" i="2"/>
  <c r="W356" i="2"/>
  <c r="V356" i="2"/>
  <c r="X356" i="2" s="1"/>
  <c r="Y356" i="2" s="1"/>
  <c r="AB356" i="2" s="1"/>
  <c r="Z318" i="2"/>
  <c r="AA318" i="2" s="1"/>
  <c r="AC318" i="2" s="1"/>
  <c r="Z350" i="2"/>
  <c r="AA350" i="2" s="1"/>
  <c r="AC350" i="2" s="1"/>
  <c r="W412" i="2"/>
  <c r="V412" i="2"/>
  <c r="V342" i="2"/>
  <c r="W342" i="2"/>
  <c r="W410" i="2"/>
  <c r="V410" i="2"/>
  <c r="X410" i="2" s="1"/>
  <c r="Y410" i="2" s="1"/>
  <c r="AB410" i="2" s="1"/>
  <c r="W442" i="2"/>
  <c r="V442" i="2"/>
  <c r="X442" i="2" s="1"/>
  <c r="Y442" i="2" s="1"/>
  <c r="AB442" i="2" s="1"/>
  <c r="W482" i="2"/>
  <c r="V482" i="2"/>
  <c r="Z432" i="2"/>
  <c r="AA432" i="2" s="1"/>
  <c r="AC432" i="2" s="1"/>
  <c r="Z464" i="2"/>
  <c r="W383" i="2"/>
  <c r="V383" i="2"/>
  <c r="W415" i="2"/>
  <c r="V415" i="2"/>
  <c r="W447" i="2"/>
  <c r="X447" i="2" s="1"/>
  <c r="Y447" i="2" s="1"/>
  <c r="V447" i="2"/>
  <c r="Z421" i="2"/>
  <c r="AA421" i="2" s="1"/>
  <c r="AC421" i="2" s="1"/>
  <c r="Z449" i="2"/>
  <c r="Z482" i="2"/>
  <c r="AA482" i="2" s="1"/>
  <c r="AC482" i="2" s="1"/>
  <c r="W444" i="2"/>
  <c r="V444" i="2"/>
  <c r="X444" i="2" s="1"/>
  <c r="Y444" i="2" s="1"/>
  <c r="AB444" i="2" s="1"/>
  <c r="Z476" i="2"/>
  <c r="Z430" i="2"/>
  <c r="AA430" i="2" s="1"/>
  <c r="AC430" i="2" s="1"/>
  <c r="Z462" i="2"/>
  <c r="V377" i="2"/>
  <c r="W377" i="2"/>
  <c r="W409" i="2"/>
  <c r="V409" i="2"/>
  <c r="W441" i="2"/>
  <c r="V441" i="2"/>
  <c r="W478" i="2"/>
  <c r="V478" i="2"/>
  <c r="W506" i="2"/>
  <c r="X506" i="2" s="1"/>
  <c r="Y506" i="2" s="1"/>
  <c r="AB506" i="2" s="1"/>
  <c r="V506" i="2"/>
  <c r="W538" i="2"/>
  <c r="V538" i="2"/>
  <c r="X538" i="2" s="1"/>
  <c r="Y538" i="2" s="1"/>
  <c r="AB538" i="2" s="1"/>
  <c r="Z504" i="2"/>
  <c r="AA504" i="2" s="1"/>
  <c r="AC504" i="2" s="1"/>
  <c r="Z536" i="2"/>
  <c r="AA536" i="2" s="1"/>
  <c r="AC536" i="2" s="1"/>
  <c r="V479" i="2"/>
  <c r="W479" i="2"/>
  <c r="W511" i="2"/>
  <c r="V511" i="2"/>
  <c r="X511" i="2" s="1"/>
  <c r="Y511" i="2" s="1"/>
  <c r="W549" i="2"/>
  <c r="V549" i="2"/>
  <c r="W500" i="2"/>
  <c r="V500" i="2"/>
  <c r="W532" i="2"/>
  <c r="V532" i="2"/>
  <c r="Z502" i="2"/>
  <c r="AA502" i="2" s="1"/>
  <c r="AC502" i="2" s="1"/>
  <c r="Z534" i="2"/>
  <c r="AA534" i="2" s="1"/>
  <c r="AC534" i="2" s="1"/>
  <c r="AD534" i="2" s="1"/>
  <c r="V481" i="2"/>
  <c r="W481" i="2"/>
  <c r="W513" i="2"/>
  <c r="V513" i="2"/>
  <c r="W561" i="2"/>
  <c r="V561" i="2"/>
  <c r="W583" i="2"/>
  <c r="V583" i="2"/>
  <c r="W620" i="2"/>
  <c r="V620" i="2"/>
  <c r="Z561" i="2"/>
  <c r="AA561" i="2" s="1"/>
  <c r="AC561" i="2" s="1"/>
  <c r="W544" i="2"/>
  <c r="V544" i="2"/>
  <c r="W576" i="2"/>
  <c r="V576" i="2"/>
  <c r="W609" i="2"/>
  <c r="V609" i="2"/>
  <c r="W593" i="2"/>
  <c r="V593" i="2"/>
  <c r="X593" i="2" s="1"/>
  <c r="Y593" i="2" s="1"/>
  <c r="AB593" i="2" s="1"/>
  <c r="Z595" i="2"/>
  <c r="V546" i="2"/>
  <c r="W546" i="2"/>
  <c r="W578" i="2"/>
  <c r="V578" i="2"/>
  <c r="Z606" i="2"/>
  <c r="AA606" i="2" s="1"/>
  <c r="AC606" i="2" s="1"/>
  <c r="AD606" i="2" s="1"/>
  <c r="W625" i="2"/>
  <c r="V625" i="2"/>
  <c r="W657" i="2"/>
  <c r="V657" i="2"/>
  <c r="Z663" i="2"/>
  <c r="W614" i="2"/>
  <c r="X614" i="2" s="1"/>
  <c r="Y614" i="2" s="1"/>
  <c r="AB614" i="2" s="1"/>
  <c r="V614" i="2"/>
  <c r="W646" i="2"/>
  <c r="V646" i="2"/>
  <c r="W740" i="2"/>
  <c r="V740" i="2"/>
  <c r="Z656" i="2"/>
  <c r="AA656" i="2" s="1"/>
  <c r="AC656" i="2" s="1"/>
  <c r="V611" i="2"/>
  <c r="W611" i="2"/>
  <c r="W643" i="2"/>
  <c r="V643" i="2"/>
  <c r="X643" i="2" s="1"/>
  <c r="Y643" i="2" s="1"/>
  <c r="AB643" i="2" s="1"/>
  <c r="Z673" i="2"/>
  <c r="AA673" i="2" s="1"/>
  <c r="AC673" i="2" s="1"/>
  <c r="W715" i="2"/>
  <c r="V715" i="2"/>
  <c r="W632" i="2"/>
  <c r="V632" i="2"/>
  <c r="W664" i="2"/>
  <c r="V664" i="2"/>
  <c r="Z693" i="2"/>
  <c r="AA693" i="2" s="1"/>
  <c r="AC693" i="2" s="1"/>
  <c r="AD693" i="2" s="1"/>
  <c r="Z725" i="2"/>
  <c r="V684" i="2"/>
  <c r="W684" i="2"/>
  <c r="W716" i="2"/>
  <c r="V716" i="2"/>
  <c r="W756" i="2"/>
  <c r="V756" i="2"/>
  <c r="Z698" i="2"/>
  <c r="Z730" i="2"/>
  <c r="AA730" i="2" s="1"/>
  <c r="AC730" i="2" s="1"/>
  <c r="AD730" i="2" s="1"/>
  <c r="W693" i="2"/>
  <c r="V693" i="2"/>
  <c r="W725" i="2"/>
  <c r="V725" i="2"/>
  <c r="X725" i="2" s="1"/>
  <c r="Y725" i="2" s="1"/>
  <c r="AB725" i="2" s="1"/>
  <c r="Z750" i="2"/>
  <c r="AA750" i="2" s="1"/>
  <c r="AC750" i="2" s="1"/>
  <c r="Z687" i="2"/>
  <c r="AA687" i="2" s="1"/>
  <c r="AC687" i="2" s="1"/>
  <c r="Z719" i="2"/>
  <c r="AA719" i="2" s="1"/>
  <c r="AC719" i="2" s="1"/>
  <c r="V714" i="2"/>
  <c r="W714" i="2"/>
  <c r="W760" i="2"/>
  <c r="V760" i="2"/>
  <c r="W757" i="2"/>
  <c r="V757" i="2"/>
  <c r="X757" i="2" s="1"/>
  <c r="Y757" i="2" s="1"/>
  <c r="AB757" i="2" s="1"/>
  <c r="W789" i="2"/>
  <c r="V789" i="2"/>
  <c r="W819" i="2"/>
  <c r="V819" i="2"/>
  <c r="Z787" i="2"/>
  <c r="AA787" i="2" s="1"/>
  <c r="AC787" i="2" s="1"/>
  <c r="AD787" i="2" s="1"/>
  <c r="W786" i="2"/>
  <c r="V786" i="2"/>
  <c r="X786" i="2" s="1"/>
  <c r="Y786" i="2" s="1"/>
  <c r="AB786" i="2" s="1"/>
  <c r="W823" i="2"/>
  <c r="V823" i="2"/>
  <c r="X823" i="2" s="1"/>
  <c r="Y823" i="2" s="1"/>
  <c r="AB823" i="2" s="1"/>
  <c r="Z788" i="2"/>
  <c r="AA788" i="2" s="1"/>
  <c r="AC788" i="2" s="1"/>
  <c r="V820" i="2"/>
  <c r="X820" i="2" s="1"/>
  <c r="Y820" i="2" s="1"/>
  <c r="AB820" i="2" s="1"/>
  <c r="W820" i="2"/>
  <c r="W799" i="2"/>
  <c r="V799" i="2"/>
  <c r="W780" i="2"/>
  <c r="V780" i="2"/>
  <c r="W812" i="2"/>
  <c r="V812" i="2"/>
  <c r="W848" i="2"/>
  <c r="V848" i="2"/>
  <c r="Z846" i="2"/>
  <c r="AA846" i="2" s="1"/>
  <c r="AC846" i="2" s="1"/>
  <c r="AD846" i="2" s="1"/>
  <c r="W841" i="2"/>
  <c r="V841" i="2"/>
  <c r="Z827" i="2"/>
  <c r="AA827" i="2" s="1"/>
  <c r="AC827" i="2" s="1"/>
  <c r="V826" i="2"/>
  <c r="X826" i="2" s="1"/>
  <c r="Y826" i="2" s="1"/>
  <c r="AB826" i="2" s="1"/>
  <c r="W826" i="2"/>
  <c r="W853" i="2"/>
  <c r="V853" i="2"/>
  <c r="X853" i="2" s="1"/>
  <c r="Y853" i="2" s="1"/>
  <c r="AB853" i="2" s="1"/>
  <c r="W883" i="2"/>
  <c r="V883" i="2"/>
  <c r="W909" i="2"/>
  <c r="V909" i="2"/>
  <c r="X909" i="2" s="1"/>
  <c r="Y909" i="2" s="1"/>
  <c r="AB909" i="2" s="1"/>
  <c r="Z889" i="2"/>
  <c r="AA889" i="2" s="1"/>
  <c r="AC889" i="2" s="1"/>
  <c r="W872" i="2"/>
  <c r="V872" i="2"/>
  <c r="V904" i="2"/>
  <c r="W904" i="2"/>
  <c r="W889" i="2"/>
  <c r="V889" i="2"/>
  <c r="X889" i="2" s="1"/>
  <c r="Y889" i="2" s="1"/>
  <c r="AB889" i="2" s="1"/>
  <c r="V908" i="2"/>
  <c r="W908" i="2"/>
  <c r="W874" i="2"/>
  <c r="V874" i="2"/>
  <c r="Z910" i="2"/>
  <c r="AA910" i="2" s="1"/>
  <c r="AC910" i="2" s="1"/>
  <c r="AD910" i="2" s="1"/>
  <c r="W944" i="2"/>
  <c r="V944" i="2"/>
  <c r="W941" i="2"/>
  <c r="V941" i="2"/>
  <c r="W942" i="2"/>
  <c r="V942" i="2"/>
  <c r="X942" i="2" s="1"/>
  <c r="Y942" i="2" s="1"/>
  <c r="AB942" i="2" s="1"/>
  <c r="W926" i="2"/>
  <c r="V926" i="2"/>
  <c r="X926" i="2" s="1"/>
  <c r="Y926" i="2" s="1"/>
  <c r="AB926" i="2" s="1"/>
  <c r="V949" i="2"/>
  <c r="W949" i="2"/>
  <c r="W919" i="2"/>
  <c r="V919" i="2"/>
  <c r="X919" i="2" s="1"/>
  <c r="Y919" i="2" s="1"/>
  <c r="AB919" i="2" s="1"/>
  <c r="Z921" i="2"/>
  <c r="AA921" i="2" s="1"/>
  <c r="AC921" i="2" s="1"/>
  <c r="AD921" i="2" s="1"/>
  <c r="Z937" i="2"/>
  <c r="AA937" i="2" s="1"/>
  <c r="AC937" i="2" s="1"/>
  <c r="W940" i="2"/>
  <c r="V940" i="2"/>
  <c r="V943" i="2"/>
  <c r="X943" i="2" s="1"/>
  <c r="Y943" i="2" s="1"/>
  <c r="AB943" i="2" s="1"/>
  <c r="W943" i="2"/>
  <c r="Z980" i="2"/>
  <c r="AA980" i="2" s="1"/>
  <c r="AC980" i="2" s="1"/>
  <c r="Z968" i="2"/>
  <c r="AA968" i="2" s="1"/>
  <c r="AC968" i="2" s="1"/>
  <c r="W960" i="2"/>
  <c r="V960" i="2"/>
  <c r="V961" i="2"/>
  <c r="W961" i="2"/>
  <c r="Z951" i="2"/>
  <c r="W1001" i="2"/>
  <c r="V1001" i="2"/>
  <c r="X1001" i="2" s="1"/>
  <c r="Y1001" i="2" s="1"/>
  <c r="AB1001" i="2" s="1"/>
  <c r="Z997" i="2"/>
  <c r="AA997" i="2" s="1"/>
  <c r="AC997" i="2" s="1"/>
  <c r="AD997" i="2" s="1"/>
  <c r="W976" i="2"/>
  <c r="V976" i="2"/>
  <c r="X976" i="2" s="1"/>
  <c r="Y976" i="2" s="1"/>
  <c r="AB976" i="2" s="1"/>
  <c r="W973" i="2"/>
  <c r="V973" i="2"/>
  <c r="W1004" i="2"/>
  <c r="V1004" i="2"/>
  <c r="W986" i="2"/>
  <c r="V986" i="2"/>
  <c r="W1003" i="2"/>
  <c r="V1003" i="2"/>
  <c r="W1020" i="2"/>
  <c r="V1020" i="2"/>
  <c r="W1005" i="2"/>
  <c r="V1005" i="2"/>
  <c r="V1033" i="2"/>
  <c r="X1033" i="2" s="1"/>
  <c r="Y1033" i="2" s="1"/>
  <c r="AB1033" i="2" s="1"/>
  <c r="W1033" i="2"/>
  <c r="W1042" i="2"/>
  <c r="V1042" i="2"/>
  <c r="W1039" i="2"/>
  <c r="V1039" i="2"/>
  <c r="X1039" i="2" s="1"/>
  <c r="Y1039" i="2" s="1"/>
  <c r="AB1039" i="2" s="1"/>
  <c r="W1056" i="2"/>
  <c r="V1056" i="2"/>
  <c r="X1056" i="2" s="1"/>
  <c r="Y1056" i="2" s="1"/>
  <c r="AB1056" i="2" s="1"/>
  <c r="Z1061" i="2"/>
  <c r="W1086" i="2"/>
  <c r="V1086" i="2"/>
  <c r="Z1084" i="2"/>
  <c r="AA1084" i="2" s="1"/>
  <c r="AC1084" i="2" s="1"/>
  <c r="W1071" i="2"/>
  <c r="V1071" i="2"/>
  <c r="W1102" i="2"/>
  <c r="V1102" i="2"/>
  <c r="W1101" i="2"/>
  <c r="V1101" i="2"/>
  <c r="W1080" i="2"/>
  <c r="V1080" i="2"/>
  <c r="X1080" i="2" s="1"/>
  <c r="Y1080" i="2" s="1"/>
  <c r="AB1080" i="2" s="1"/>
  <c r="W1089" i="2"/>
  <c r="V1089" i="2"/>
  <c r="X1089" i="2" s="1"/>
  <c r="Y1089" i="2" s="1"/>
  <c r="AB1089" i="2" s="1"/>
  <c r="W1111" i="2"/>
  <c r="V1111" i="2"/>
  <c r="Z1113" i="2"/>
  <c r="AA1113" i="2" s="1"/>
  <c r="AC1113" i="2" s="1"/>
  <c r="Z1115" i="2"/>
  <c r="AA1115" i="2" s="1"/>
  <c r="AC1115" i="2" s="1"/>
  <c r="Z1117" i="2"/>
  <c r="AA1117" i="2" s="1"/>
  <c r="AC1117" i="2" s="1"/>
  <c r="AD1117" i="2" s="1"/>
  <c r="W1120" i="2"/>
  <c r="V1120" i="2"/>
  <c r="Z1122" i="2"/>
  <c r="AA1122" i="2" s="1"/>
  <c r="AC1122" i="2" s="1"/>
  <c r="W1158" i="2"/>
  <c r="V1158" i="2"/>
  <c r="W1155" i="2"/>
  <c r="V1155" i="2"/>
  <c r="W1134" i="2"/>
  <c r="V1134" i="2"/>
  <c r="X1134" i="2" s="1"/>
  <c r="Y1134" i="2" s="1"/>
  <c r="AB1134" i="2" s="1"/>
  <c r="W1131" i="2"/>
  <c r="V1131" i="2"/>
  <c r="X1131" i="2" s="1"/>
  <c r="Y1131" i="2" s="1"/>
  <c r="AB1131" i="2" s="1"/>
  <c r="V1188" i="2"/>
  <c r="W1188" i="2"/>
  <c r="Z1142" i="2"/>
  <c r="AA1142" i="2" s="1"/>
  <c r="AC1142" i="2" s="1"/>
  <c r="W1153" i="2"/>
  <c r="V1153" i="2"/>
  <c r="X1153" i="2" s="1"/>
  <c r="Y1153" i="2" s="1"/>
  <c r="AB1153" i="2" s="1"/>
  <c r="W1142" i="2"/>
  <c r="V1142" i="2"/>
  <c r="Z1168" i="2"/>
  <c r="AA1168" i="2" s="1"/>
  <c r="AC1168" i="2" s="1"/>
  <c r="Z1176" i="2"/>
  <c r="Z1169" i="2"/>
  <c r="AA1169" i="2" s="1"/>
  <c r="AC1169" i="2" s="1"/>
  <c r="W1171" i="2"/>
  <c r="V1171" i="2"/>
  <c r="Z1175" i="2"/>
  <c r="AA1175" i="2" s="1"/>
  <c r="AC1175" i="2" s="1"/>
  <c r="AD1175" i="2" s="1"/>
  <c r="Z1193" i="2"/>
  <c r="AA1193" i="2" s="1"/>
  <c r="AC1193" i="2" s="1"/>
  <c r="AD1193" i="2" s="1"/>
  <c r="Z1189" i="2"/>
  <c r="AA1189" i="2" s="1"/>
  <c r="AC1189" i="2" s="1"/>
  <c r="W1209" i="2"/>
  <c r="V1209" i="2"/>
  <c r="V1206" i="2"/>
  <c r="X1206" i="2" s="1"/>
  <c r="Y1206" i="2" s="1"/>
  <c r="AB1206" i="2" s="1"/>
  <c r="W1206" i="2"/>
  <c r="Z47" i="2"/>
  <c r="AA47" i="2" s="1"/>
  <c r="AC47" i="2" s="1"/>
  <c r="AA32" i="2"/>
  <c r="AC32" i="2" s="1"/>
  <c r="P467" i="2"/>
  <c r="Q467" i="2" s="1"/>
  <c r="P451" i="2"/>
  <c r="Q451" i="2" s="1"/>
  <c r="R451" i="2"/>
  <c r="S451" i="2" s="1"/>
  <c r="T451" i="2" s="1"/>
  <c r="P435" i="2"/>
  <c r="Q435" i="2" s="1"/>
  <c r="P419" i="2"/>
  <c r="Q419" i="2" s="1"/>
  <c r="R419" i="2"/>
  <c r="S419" i="2" s="1"/>
  <c r="T419" i="2" s="1"/>
  <c r="R487" i="2"/>
  <c r="P487" i="2"/>
  <c r="Q487" i="2" s="1"/>
  <c r="P391" i="2"/>
  <c r="Q391" i="2" s="1"/>
  <c r="R391" i="2"/>
  <c r="S391" i="2" s="1"/>
  <c r="T391" i="2" s="1"/>
  <c r="P375" i="2"/>
  <c r="Q375" i="2" s="1"/>
  <c r="R375" i="2"/>
  <c r="S375" i="2" s="1"/>
  <c r="T375" i="2" s="1"/>
  <c r="R390" i="2"/>
  <c r="P390" i="2"/>
  <c r="Q390" i="2" s="1"/>
  <c r="P374" i="2"/>
  <c r="Q374" i="2" s="1"/>
  <c r="P395" i="2"/>
  <c r="Q395" i="2" s="1"/>
  <c r="R377" i="2"/>
  <c r="P377" i="2"/>
  <c r="Q377" i="2" s="1"/>
  <c r="R363" i="2"/>
  <c r="S363" i="2" s="1"/>
  <c r="T363" i="2" s="1"/>
  <c r="P363" i="2"/>
  <c r="Q363" i="2" s="1"/>
  <c r="R286" i="2"/>
  <c r="Q286" i="2"/>
  <c r="R254" i="2"/>
  <c r="Q254" i="2"/>
  <c r="R222" i="2"/>
  <c r="Q222" i="2"/>
  <c r="R276" i="2"/>
  <c r="Q276" i="2"/>
  <c r="R244" i="2"/>
  <c r="Q244" i="2"/>
  <c r="Q212" i="2"/>
  <c r="R212" i="2"/>
  <c r="W58" i="2"/>
  <c r="V58" i="2"/>
  <c r="W28" i="2"/>
  <c r="V28" i="2"/>
  <c r="AA19" i="2"/>
  <c r="AC19" i="2" s="1"/>
  <c r="P74" i="2"/>
  <c r="Q74" i="2" s="1"/>
  <c r="W37" i="2"/>
  <c r="V37" i="2"/>
  <c r="X37" i="2" s="1"/>
  <c r="Y37" i="2" s="1"/>
  <c r="AB37" i="2" s="1"/>
  <c r="V52" i="2"/>
  <c r="W52" i="2"/>
  <c r="Z67" i="2"/>
  <c r="AA67" i="2" s="1"/>
  <c r="AC67" i="2" s="1"/>
  <c r="Z45" i="2"/>
  <c r="AA45" i="2" s="1"/>
  <c r="AC45" i="2" s="1"/>
  <c r="P34" i="2"/>
  <c r="Q34" i="2" s="1"/>
  <c r="W22" i="2"/>
  <c r="V22" i="2"/>
  <c r="AA73" i="2"/>
  <c r="AC73" i="2" s="1"/>
  <c r="AA21" i="2"/>
  <c r="AC21" i="2" s="1"/>
  <c r="X8" i="2"/>
  <c r="Y8" i="2" s="1"/>
  <c r="AB8" i="2" s="1"/>
  <c r="AA81" i="2"/>
  <c r="AC81" i="2" s="1"/>
  <c r="AA97" i="2"/>
  <c r="AC97" i="2" s="1"/>
  <c r="AA113" i="2"/>
  <c r="AC113" i="2" s="1"/>
  <c r="AA129" i="2"/>
  <c r="AC129" i="2" s="1"/>
  <c r="AA145" i="2"/>
  <c r="AC145" i="2" s="1"/>
  <c r="AA161" i="2"/>
  <c r="AC161" i="2" s="1"/>
  <c r="AA177" i="2"/>
  <c r="AC177" i="2" s="1"/>
  <c r="AA46" i="2"/>
  <c r="AC46" i="2" s="1"/>
  <c r="AA62" i="2"/>
  <c r="AC62" i="2" s="1"/>
  <c r="AA205" i="2"/>
  <c r="AC205" i="2" s="1"/>
  <c r="AA221" i="2"/>
  <c r="AC221" i="2" s="1"/>
  <c r="AA237" i="2"/>
  <c r="AC237" i="2" s="1"/>
  <c r="AD237" i="2" s="1"/>
  <c r="AA253" i="2"/>
  <c r="AC253" i="2" s="1"/>
  <c r="AA269" i="2"/>
  <c r="AC269" i="2" s="1"/>
  <c r="AD269" i="2" s="1"/>
  <c r="AA285" i="2"/>
  <c r="AC285" i="2" s="1"/>
  <c r="AA301" i="2"/>
  <c r="AC301" i="2" s="1"/>
  <c r="AA338" i="2"/>
  <c r="AC338" i="2" s="1"/>
  <c r="AA311" i="2"/>
  <c r="AC311" i="2" s="1"/>
  <c r="N377" i="2"/>
  <c r="O377" i="2" s="1"/>
  <c r="X386" i="2"/>
  <c r="Y386" i="2" s="1"/>
  <c r="N378" i="2"/>
  <c r="O378" i="2" s="1"/>
  <c r="AA317" i="2"/>
  <c r="AC317" i="2" s="1"/>
  <c r="AA333" i="2"/>
  <c r="AC333" i="2" s="1"/>
  <c r="AA349" i="2"/>
  <c r="AC349" i="2" s="1"/>
  <c r="AD349" i="2" s="1"/>
  <c r="AA365" i="2"/>
  <c r="AC365" i="2" s="1"/>
  <c r="N383" i="2"/>
  <c r="O383" i="2" s="1"/>
  <c r="AA402" i="2"/>
  <c r="AC402" i="2" s="1"/>
  <c r="AA342" i="2"/>
  <c r="AC342" i="2" s="1"/>
  <c r="AA358" i="2"/>
  <c r="AC358" i="2" s="1"/>
  <c r="AA384" i="2"/>
  <c r="AC384" i="2" s="1"/>
  <c r="AA409" i="2"/>
  <c r="AC409" i="2" s="1"/>
  <c r="AA425" i="2"/>
  <c r="AC425" i="2" s="1"/>
  <c r="AA441" i="2"/>
  <c r="AC441" i="2" s="1"/>
  <c r="AA457" i="2"/>
  <c r="AC457" i="2" s="1"/>
  <c r="AA486" i="2"/>
  <c r="AC486" i="2" s="1"/>
  <c r="N431" i="2"/>
  <c r="O431" i="2" s="1"/>
  <c r="N447" i="2"/>
  <c r="O447" i="2" s="1"/>
  <c r="N463" i="2"/>
  <c r="O463" i="2" s="1"/>
  <c r="AA569" i="2"/>
  <c r="AC569" i="2" s="1"/>
  <c r="AA498" i="2"/>
  <c r="AC498" i="2" s="1"/>
  <c r="AA514" i="2"/>
  <c r="AC514" i="2" s="1"/>
  <c r="AA530" i="2"/>
  <c r="AC530" i="2" s="1"/>
  <c r="X552" i="2"/>
  <c r="Y552" i="2" s="1"/>
  <c r="AA586" i="2"/>
  <c r="AC586" i="2" s="1"/>
  <c r="AA602" i="2"/>
  <c r="AC602" i="2" s="1"/>
  <c r="AA622" i="2"/>
  <c r="AC622" i="2" s="1"/>
  <c r="AA608" i="2"/>
  <c r="AC608" i="2" s="1"/>
  <c r="AA614" i="2"/>
  <c r="AC614" i="2" s="1"/>
  <c r="AA745" i="2"/>
  <c r="AC745" i="2" s="1"/>
  <c r="AA742" i="2"/>
  <c r="AC742" i="2" s="1"/>
  <c r="AA744" i="2"/>
  <c r="AC744" i="2" s="1"/>
  <c r="AD744" i="2" s="1"/>
  <c r="AA678" i="2"/>
  <c r="AC678" i="2" s="1"/>
  <c r="AA694" i="2"/>
  <c r="AC694" i="2" s="1"/>
  <c r="AA710" i="2"/>
  <c r="AC710" i="2" s="1"/>
  <c r="AA726" i="2"/>
  <c r="AC726" i="2" s="1"/>
  <c r="AA768" i="2"/>
  <c r="AC768" i="2" s="1"/>
  <c r="AA784" i="2"/>
  <c r="AC784" i="2" s="1"/>
  <c r="AA800" i="2"/>
  <c r="AC800" i="2" s="1"/>
  <c r="AA821" i="2"/>
  <c r="AC821" i="2" s="1"/>
  <c r="AA766" i="2"/>
  <c r="AC766" i="2" s="1"/>
  <c r="AA782" i="2"/>
  <c r="AC782" i="2" s="1"/>
  <c r="AA798" i="2"/>
  <c r="AC798" i="2" s="1"/>
  <c r="AA814" i="2"/>
  <c r="AC814" i="2" s="1"/>
  <c r="AA824" i="2"/>
  <c r="AC824" i="2" s="1"/>
  <c r="AA851" i="2"/>
  <c r="AC851" i="2" s="1"/>
  <c r="AA881" i="2"/>
  <c r="AC881" i="2" s="1"/>
  <c r="AA906" i="2"/>
  <c r="AC906" i="2" s="1"/>
  <c r="AA943" i="2"/>
  <c r="AC943" i="2" s="1"/>
  <c r="AA1052" i="2"/>
  <c r="AC1052" i="2" s="1"/>
  <c r="AA917" i="2"/>
  <c r="AC917" i="2" s="1"/>
  <c r="AA933" i="2"/>
  <c r="AC933" i="2" s="1"/>
  <c r="AA922" i="2"/>
  <c r="AC922" i="2" s="1"/>
  <c r="AA938" i="2"/>
  <c r="AC938" i="2" s="1"/>
  <c r="AD938" i="2" s="1"/>
  <c r="AA927" i="2"/>
  <c r="AC927" i="2" s="1"/>
  <c r="AA956" i="2"/>
  <c r="AC956" i="2" s="1"/>
  <c r="AA998" i="2"/>
  <c r="AC998" i="2" s="1"/>
  <c r="AA1027" i="2"/>
  <c r="AC1027" i="2" s="1"/>
  <c r="AD1027" i="2" s="1"/>
  <c r="AA1030" i="2"/>
  <c r="AC1030" i="2" s="1"/>
  <c r="AA1059" i="2"/>
  <c r="AC1059" i="2" s="1"/>
  <c r="AA1067" i="2"/>
  <c r="AC1067" i="2" s="1"/>
  <c r="AA1105" i="2"/>
  <c r="AC1105" i="2" s="1"/>
  <c r="AA1108" i="2"/>
  <c r="AC1108" i="2" s="1"/>
  <c r="AA1096" i="2"/>
  <c r="AC1096" i="2" s="1"/>
  <c r="AA1109" i="2"/>
  <c r="AC1109" i="2" s="1"/>
  <c r="AA1127" i="2"/>
  <c r="AC1127" i="2" s="1"/>
  <c r="AA1131" i="2"/>
  <c r="AC1131" i="2" s="1"/>
  <c r="AA1139" i="2"/>
  <c r="AC1139" i="2" s="1"/>
  <c r="AA1153" i="2"/>
  <c r="AC1153" i="2" s="1"/>
  <c r="AA1160" i="2"/>
  <c r="AC1160" i="2" s="1"/>
  <c r="AA1181" i="2"/>
  <c r="AC1181" i="2" s="1"/>
  <c r="AA1173" i="2"/>
  <c r="AC1173" i="2" s="1"/>
  <c r="AA1202" i="2"/>
  <c r="AC1202" i="2" s="1"/>
  <c r="AA63" i="2"/>
  <c r="AC63" i="2" s="1"/>
  <c r="W33" i="2"/>
  <c r="V33" i="2"/>
  <c r="W45" i="2"/>
  <c r="V45" i="2"/>
  <c r="W77" i="2"/>
  <c r="V77" i="2"/>
  <c r="W109" i="2"/>
  <c r="V109" i="2"/>
  <c r="W141" i="2"/>
  <c r="V141" i="2"/>
  <c r="W173" i="2"/>
  <c r="V173" i="2"/>
  <c r="Z206" i="2"/>
  <c r="AA206" i="2" s="1"/>
  <c r="AC206" i="2" s="1"/>
  <c r="W82" i="2"/>
  <c r="V82" i="2"/>
  <c r="W114" i="2"/>
  <c r="V114" i="2"/>
  <c r="W146" i="2"/>
  <c r="V146" i="2"/>
  <c r="X146" i="2" s="1"/>
  <c r="Y146" i="2" s="1"/>
  <c r="W178" i="2"/>
  <c r="V178" i="2"/>
  <c r="W55" i="2"/>
  <c r="V55" i="2"/>
  <c r="X55" i="2" s="1"/>
  <c r="Y55" i="2" s="1"/>
  <c r="AB55" i="2" s="1"/>
  <c r="W87" i="2"/>
  <c r="V87" i="2"/>
  <c r="W119" i="2"/>
  <c r="V119" i="2"/>
  <c r="X119" i="2" s="1"/>
  <c r="Y119" i="2" s="1"/>
  <c r="AB119" i="2" s="1"/>
  <c r="W151" i="2"/>
  <c r="V151" i="2"/>
  <c r="W183" i="2"/>
  <c r="V183" i="2"/>
  <c r="X183" i="2" s="1"/>
  <c r="Y183" i="2" s="1"/>
  <c r="AB183" i="2" s="1"/>
  <c r="Z85" i="2"/>
  <c r="AA85" i="2" s="1"/>
  <c r="AC85" i="2" s="1"/>
  <c r="Z117" i="2"/>
  <c r="Z149" i="2"/>
  <c r="AA149" i="2" s="1"/>
  <c r="AC149" i="2" s="1"/>
  <c r="Z181" i="2"/>
  <c r="AA181" i="2" s="1"/>
  <c r="AC181" i="2" s="1"/>
  <c r="V76" i="2"/>
  <c r="W76" i="2"/>
  <c r="V108" i="2"/>
  <c r="W108" i="2"/>
  <c r="V140" i="2"/>
  <c r="W140" i="2"/>
  <c r="V172" i="2"/>
  <c r="X172" i="2" s="1"/>
  <c r="Y172" i="2" s="1"/>
  <c r="AB172" i="2" s="1"/>
  <c r="W172" i="2"/>
  <c r="W201" i="2"/>
  <c r="V201" i="2"/>
  <c r="X201" i="2" s="1"/>
  <c r="Y201" i="2" s="1"/>
  <c r="AB201" i="2" s="1"/>
  <c r="Z66" i="2"/>
  <c r="AA66" i="2" s="1"/>
  <c r="AC66" i="2" s="1"/>
  <c r="Z220" i="2"/>
  <c r="AA220" i="2" s="1"/>
  <c r="AC220" i="2" s="1"/>
  <c r="V216" i="2"/>
  <c r="W216" i="2"/>
  <c r="W248" i="2"/>
  <c r="V248" i="2"/>
  <c r="W280" i="2"/>
  <c r="V280" i="2"/>
  <c r="Z317" i="2"/>
  <c r="Z226" i="2"/>
  <c r="AA226" i="2" s="1"/>
  <c r="AC226" i="2" s="1"/>
  <c r="Z258" i="2"/>
  <c r="Z290" i="2"/>
  <c r="AA290" i="2" s="1"/>
  <c r="AC290" i="2" s="1"/>
  <c r="W229" i="2"/>
  <c r="V229" i="2"/>
  <c r="X229" i="2" s="1"/>
  <c r="Y229" i="2" s="1"/>
  <c r="AB229" i="2" s="1"/>
  <c r="W261" i="2"/>
  <c r="V261" i="2"/>
  <c r="X261" i="2" s="1"/>
  <c r="Y261" i="2" s="1"/>
  <c r="W293" i="2"/>
  <c r="V293" i="2"/>
  <c r="Z324" i="2"/>
  <c r="Z215" i="2"/>
  <c r="AA215" i="2" s="1"/>
  <c r="AC215" i="2" s="1"/>
  <c r="Z247" i="2"/>
  <c r="AA247" i="2" s="1"/>
  <c r="AC247" i="2" s="1"/>
  <c r="Z279" i="2"/>
  <c r="AA279" i="2" s="1"/>
  <c r="AC279" i="2" s="1"/>
  <c r="Z321" i="2"/>
  <c r="AA321" i="2" s="1"/>
  <c r="AC321" i="2" s="1"/>
  <c r="W214" i="2"/>
  <c r="V214" i="2"/>
  <c r="W246" i="2"/>
  <c r="V246" i="2"/>
  <c r="W278" i="2"/>
  <c r="V278" i="2"/>
  <c r="V309" i="2"/>
  <c r="W309" i="2"/>
  <c r="Z244" i="2"/>
  <c r="AA244" i="2" s="1"/>
  <c r="AC244" i="2" s="1"/>
  <c r="Z260" i="2"/>
  <c r="AA260" i="2" s="1"/>
  <c r="AC260" i="2" s="1"/>
  <c r="Z276" i="2"/>
  <c r="AA276" i="2" s="1"/>
  <c r="AC276" i="2" s="1"/>
  <c r="Z300" i="2"/>
  <c r="AA300" i="2" s="1"/>
  <c r="AC300" i="2" s="1"/>
  <c r="V211" i="2"/>
  <c r="W211" i="2"/>
  <c r="V243" i="2"/>
  <c r="W243" i="2"/>
  <c r="V275" i="2"/>
  <c r="X275" i="2" s="1"/>
  <c r="Y275" i="2" s="1"/>
  <c r="AB275" i="2" s="1"/>
  <c r="W275" i="2"/>
  <c r="V307" i="2"/>
  <c r="W307" i="2"/>
  <c r="Z197" i="2"/>
  <c r="AA197" i="2" s="1"/>
  <c r="AC197" i="2" s="1"/>
  <c r="Z229" i="2"/>
  <c r="AA229" i="2" s="1"/>
  <c r="AC229" i="2" s="1"/>
  <c r="AD229" i="2" s="1"/>
  <c r="Z261" i="2"/>
  <c r="AA261" i="2" s="1"/>
  <c r="AC261" i="2" s="1"/>
  <c r="Z293" i="2"/>
  <c r="W315" i="2"/>
  <c r="V315" i="2"/>
  <c r="W347" i="2"/>
  <c r="V347" i="2"/>
  <c r="W374" i="2"/>
  <c r="V374" i="2"/>
  <c r="W390" i="2"/>
  <c r="V390" i="2"/>
  <c r="Z361" i="2"/>
  <c r="AA361" i="2" s="1"/>
  <c r="AC361" i="2" s="1"/>
  <c r="V328" i="2"/>
  <c r="W328" i="2"/>
  <c r="W360" i="2"/>
  <c r="V360" i="2"/>
  <c r="Z322" i="2"/>
  <c r="AA322" i="2" s="1"/>
  <c r="AC322" i="2" s="1"/>
  <c r="AD322" i="2" s="1"/>
  <c r="Z354" i="2"/>
  <c r="AA354" i="2" s="1"/>
  <c r="AC354" i="2" s="1"/>
  <c r="W341" i="2"/>
  <c r="V341" i="2"/>
  <c r="X341" i="2" s="1"/>
  <c r="Y341" i="2" s="1"/>
  <c r="AB341" i="2" s="1"/>
  <c r="W372" i="2"/>
  <c r="V372" i="2"/>
  <c r="X372" i="2" s="1"/>
  <c r="Y372" i="2" s="1"/>
  <c r="AB372" i="2" s="1"/>
  <c r="W388" i="2"/>
  <c r="V388" i="2"/>
  <c r="X388" i="2" s="1"/>
  <c r="Y388" i="2" s="1"/>
  <c r="AB388" i="2" s="1"/>
  <c r="Z319" i="2"/>
  <c r="AA319" i="2" s="1"/>
  <c r="AC319" i="2" s="1"/>
  <c r="AD319" i="2" s="1"/>
  <c r="V346" i="2"/>
  <c r="W346" i="2"/>
  <c r="Z406" i="2"/>
  <c r="AA406" i="2" s="1"/>
  <c r="AC406" i="2" s="1"/>
  <c r="Z352" i="2"/>
  <c r="AA352" i="2" s="1"/>
  <c r="AC352" i="2" s="1"/>
  <c r="Z368" i="2"/>
  <c r="AA368" i="2" s="1"/>
  <c r="AC368" i="2" s="1"/>
  <c r="Z472" i="2"/>
  <c r="W414" i="2"/>
  <c r="V414" i="2"/>
  <c r="X414" i="2" s="1"/>
  <c r="Y414" i="2" s="1"/>
  <c r="AB414" i="2" s="1"/>
  <c r="W446" i="2"/>
  <c r="V446" i="2"/>
  <c r="Z484" i="2"/>
  <c r="AA484" i="2" s="1"/>
  <c r="AC484" i="2" s="1"/>
  <c r="W387" i="2"/>
  <c r="V387" i="2"/>
  <c r="X387" i="2" s="1"/>
  <c r="Y387" i="2" s="1"/>
  <c r="W419" i="2"/>
  <c r="V419" i="2"/>
  <c r="W451" i="2"/>
  <c r="V451" i="2"/>
  <c r="Z453" i="2"/>
  <c r="AA453" i="2" s="1"/>
  <c r="AC453" i="2" s="1"/>
  <c r="AD453" i="2" s="1"/>
  <c r="W416" i="2"/>
  <c r="V416" i="2"/>
  <c r="X416" i="2" s="1"/>
  <c r="Y416" i="2" s="1"/>
  <c r="W448" i="2"/>
  <c r="V448" i="2"/>
  <c r="X448" i="2" s="1"/>
  <c r="Y448" i="2" s="1"/>
  <c r="AB448" i="2" s="1"/>
  <c r="W490" i="2"/>
  <c r="V490" i="2"/>
  <c r="V381" i="2"/>
  <c r="W381" i="2"/>
  <c r="W413" i="2"/>
  <c r="V413" i="2"/>
  <c r="W445" i="2"/>
  <c r="V445" i="2"/>
  <c r="X445" i="2" s="1"/>
  <c r="Y445" i="2" s="1"/>
  <c r="AB445" i="2" s="1"/>
  <c r="Z480" i="2"/>
  <c r="AA480" i="2" s="1"/>
  <c r="AC480" i="2" s="1"/>
  <c r="AD480" i="2" s="1"/>
  <c r="W551" i="2"/>
  <c r="V551" i="2"/>
  <c r="W510" i="2"/>
  <c r="V510" i="2"/>
  <c r="Z508" i="2"/>
  <c r="V483" i="2"/>
  <c r="W483" i="2"/>
  <c r="W515" i="2"/>
  <c r="V515" i="2"/>
  <c r="W563" i="2"/>
  <c r="V563" i="2"/>
  <c r="Z497" i="2"/>
  <c r="AA497" i="2" s="1"/>
  <c r="AC497" i="2" s="1"/>
  <c r="AD497" i="2" s="1"/>
  <c r="Z529" i="2"/>
  <c r="AA529" i="2" s="1"/>
  <c r="AC529" i="2" s="1"/>
  <c r="AD529" i="2" s="1"/>
  <c r="W504" i="2"/>
  <c r="V504" i="2"/>
  <c r="W536" i="2"/>
  <c r="V536" i="2"/>
  <c r="Z506" i="2"/>
  <c r="AA506" i="2" s="1"/>
  <c r="AC506" i="2" s="1"/>
  <c r="AD506" i="2" s="1"/>
  <c r="Z538" i="2"/>
  <c r="AA538" i="2" s="1"/>
  <c r="AC538" i="2" s="1"/>
  <c r="AD538" i="2" s="1"/>
  <c r="V485" i="2"/>
  <c r="X485" i="2" s="1"/>
  <c r="Y485" i="2" s="1"/>
  <c r="W485" i="2"/>
  <c r="W517" i="2"/>
  <c r="V517" i="2"/>
  <c r="X517" i="2" s="1"/>
  <c r="Y517" i="2" s="1"/>
  <c r="AB517" i="2" s="1"/>
  <c r="W587" i="2"/>
  <c r="V587" i="2"/>
  <c r="Z565" i="2"/>
  <c r="AA565" i="2" s="1"/>
  <c r="AC565" i="2" s="1"/>
  <c r="Z597" i="2"/>
  <c r="AA597" i="2" s="1"/>
  <c r="AC597" i="2" s="1"/>
  <c r="W548" i="2"/>
  <c r="V548" i="2"/>
  <c r="W580" i="2"/>
  <c r="V580" i="2"/>
  <c r="W624" i="2"/>
  <c r="V624" i="2"/>
  <c r="X624" i="2" s="1"/>
  <c r="Y624" i="2" s="1"/>
  <c r="AB624" i="2" s="1"/>
  <c r="Z590" i="2"/>
  <c r="AA590" i="2" s="1"/>
  <c r="AC590" i="2" s="1"/>
  <c r="W597" i="2"/>
  <c r="V597" i="2"/>
  <c r="Z662" i="2"/>
  <c r="AA662" i="2" s="1"/>
  <c r="AC662" i="2" s="1"/>
  <c r="V550" i="2"/>
  <c r="W550" i="2"/>
  <c r="W582" i="2"/>
  <c r="V582" i="2"/>
  <c r="X582" i="2" s="1"/>
  <c r="Y582" i="2" s="1"/>
  <c r="AB582" i="2" s="1"/>
  <c r="W616" i="2"/>
  <c r="V616" i="2"/>
  <c r="W629" i="2"/>
  <c r="V629" i="2"/>
  <c r="W661" i="2"/>
  <c r="V661" i="2"/>
  <c r="W618" i="2"/>
  <c r="V618" i="2"/>
  <c r="W650" i="2"/>
  <c r="V650" i="2"/>
  <c r="Z660" i="2"/>
  <c r="AA660" i="2" s="1"/>
  <c r="AC660" i="2" s="1"/>
  <c r="V615" i="2"/>
  <c r="W615" i="2"/>
  <c r="X615" i="2" s="1"/>
  <c r="Y615" i="2" s="1"/>
  <c r="W647" i="2"/>
  <c r="V647" i="2"/>
  <c r="V679" i="2"/>
  <c r="W679" i="2"/>
  <c r="W719" i="2"/>
  <c r="V719" i="2"/>
  <c r="X719" i="2" s="1"/>
  <c r="Y719" i="2" s="1"/>
  <c r="AB719" i="2" s="1"/>
  <c r="W636" i="2"/>
  <c r="V636" i="2"/>
  <c r="W669" i="2"/>
  <c r="V669" i="2"/>
  <c r="Z697" i="2"/>
  <c r="AA697" i="2" s="1"/>
  <c r="AC697" i="2" s="1"/>
  <c r="Z729" i="2"/>
  <c r="AA729" i="2" s="1"/>
  <c r="AC729" i="2" s="1"/>
  <c r="V688" i="2"/>
  <c r="X688" i="2" s="1"/>
  <c r="Y688" i="2" s="1"/>
  <c r="AB688" i="2" s="1"/>
  <c r="W688" i="2"/>
  <c r="W720" i="2"/>
  <c r="V720" i="2"/>
  <c r="X720" i="2" s="1"/>
  <c r="Y720" i="2" s="1"/>
  <c r="AB720" i="2" s="1"/>
  <c r="Z670" i="2"/>
  <c r="AA670" i="2" s="1"/>
  <c r="AC670" i="2" s="1"/>
  <c r="Z702" i="2"/>
  <c r="AA702" i="2" s="1"/>
  <c r="AC702" i="2" s="1"/>
  <c r="Z734" i="2"/>
  <c r="AA734" i="2" s="1"/>
  <c r="AC734" i="2" s="1"/>
  <c r="W697" i="2"/>
  <c r="V697" i="2"/>
  <c r="W729" i="2"/>
  <c r="V729" i="2"/>
  <c r="Z691" i="2"/>
  <c r="AA691" i="2" s="1"/>
  <c r="AC691" i="2" s="1"/>
  <c r="AD691" i="2" s="1"/>
  <c r="Z723" i="2"/>
  <c r="V718" i="2"/>
  <c r="W718" i="2"/>
  <c r="Z688" i="2"/>
  <c r="AA688" i="2" s="1"/>
  <c r="AC688" i="2" s="1"/>
  <c r="Z720" i="2"/>
  <c r="AA720" i="2" s="1"/>
  <c r="AC720" i="2" s="1"/>
  <c r="AD720" i="2" s="1"/>
  <c r="V763" i="2"/>
  <c r="X763" i="2" s="1"/>
  <c r="Y763" i="2" s="1"/>
  <c r="AB763" i="2" s="1"/>
  <c r="W763" i="2"/>
  <c r="Z786" i="2"/>
  <c r="AA786" i="2" s="1"/>
  <c r="AC786" i="2" s="1"/>
  <c r="AD786" i="2" s="1"/>
  <c r="Z817" i="2"/>
  <c r="AA817" i="2" s="1"/>
  <c r="AC817" i="2" s="1"/>
  <c r="W761" i="2"/>
  <c r="V761" i="2"/>
  <c r="X761" i="2" s="1"/>
  <c r="Y761" i="2" s="1"/>
  <c r="AB761" i="2" s="1"/>
  <c r="W793" i="2"/>
  <c r="V793" i="2"/>
  <c r="X793" i="2" s="1"/>
  <c r="Y793" i="2" s="1"/>
  <c r="AB793" i="2" s="1"/>
  <c r="V822" i="2"/>
  <c r="X822" i="2" s="1"/>
  <c r="Y822" i="2" s="1"/>
  <c r="AB822" i="2" s="1"/>
  <c r="W822" i="2"/>
  <c r="Z791" i="2"/>
  <c r="AA791" i="2" s="1"/>
  <c r="AC791" i="2" s="1"/>
  <c r="W758" i="2"/>
  <c r="V758" i="2"/>
  <c r="W790" i="2"/>
  <c r="V790" i="2"/>
  <c r="W827" i="2"/>
  <c r="V827" i="2"/>
  <c r="Z792" i="2"/>
  <c r="AA792" i="2" s="1"/>
  <c r="AC792" i="2" s="1"/>
  <c r="W771" i="2"/>
  <c r="V771" i="2"/>
  <c r="X771" i="2" s="1"/>
  <c r="Y771" i="2" s="1"/>
  <c r="AB771" i="2" s="1"/>
  <c r="W803" i="2"/>
  <c r="V803" i="2"/>
  <c r="X803" i="2" s="1"/>
  <c r="Y803" i="2" s="1"/>
  <c r="AB803" i="2" s="1"/>
  <c r="Z781" i="2"/>
  <c r="AA781" i="2" s="1"/>
  <c r="AC781" i="2" s="1"/>
  <c r="W784" i="2"/>
  <c r="V784" i="2"/>
  <c r="V818" i="2"/>
  <c r="W818" i="2"/>
  <c r="X818" i="2" s="1"/>
  <c r="Y818" i="2" s="1"/>
  <c r="AB818" i="2" s="1"/>
  <c r="W897" i="2"/>
  <c r="V897" i="2"/>
  <c r="Z818" i="2"/>
  <c r="AA818" i="2" s="1"/>
  <c r="AC818" i="2" s="1"/>
  <c r="W863" i="2"/>
  <c r="V863" i="2"/>
  <c r="W845" i="2"/>
  <c r="V845" i="2"/>
  <c r="Z831" i="2"/>
  <c r="AA831" i="2" s="1"/>
  <c r="AC831" i="2" s="1"/>
  <c r="V830" i="2"/>
  <c r="W830" i="2"/>
  <c r="W887" i="2"/>
  <c r="V887" i="2"/>
  <c r="X887" i="2" s="1"/>
  <c r="Y887" i="2" s="1"/>
  <c r="Z894" i="2"/>
  <c r="AA894" i="2" s="1"/>
  <c r="AC894" i="2" s="1"/>
  <c r="AD894" i="2" s="1"/>
  <c r="W876" i="2"/>
  <c r="V876" i="2"/>
  <c r="W878" i="2"/>
  <c r="V878" i="2"/>
  <c r="X878" i="2" s="1"/>
  <c r="Y878" i="2" s="1"/>
  <c r="AB878" i="2" s="1"/>
  <c r="Z914" i="2"/>
  <c r="AA914" i="2" s="1"/>
  <c r="AC914" i="2" s="1"/>
  <c r="Z946" i="2"/>
  <c r="Z915" i="2"/>
  <c r="AA915" i="2" s="1"/>
  <c r="AC915" i="2" s="1"/>
  <c r="W966" i="2"/>
  <c r="V966" i="2"/>
  <c r="W930" i="2"/>
  <c r="V930" i="2"/>
  <c r="X930" i="2" s="1"/>
  <c r="Y930" i="2" s="1"/>
  <c r="AB930" i="2" s="1"/>
  <c r="Z920" i="2"/>
  <c r="AA920" i="2" s="1"/>
  <c r="AC920" i="2" s="1"/>
  <c r="AD920" i="2" s="1"/>
  <c r="W962" i="2"/>
  <c r="V962" i="2"/>
  <c r="W923" i="2"/>
  <c r="V923" i="2"/>
  <c r="Z960" i="2"/>
  <c r="AA960" i="2" s="1"/>
  <c r="AC960" i="2" s="1"/>
  <c r="V912" i="2"/>
  <c r="W912" i="2"/>
  <c r="W947" i="2"/>
  <c r="V947" i="2"/>
  <c r="Z970" i="2"/>
  <c r="AA970" i="2" s="1"/>
  <c r="AC970" i="2" s="1"/>
  <c r="W964" i="2"/>
  <c r="V964" i="2"/>
  <c r="Z966" i="2"/>
  <c r="V965" i="2"/>
  <c r="W965" i="2"/>
  <c r="W975" i="2"/>
  <c r="V975" i="2"/>
  <c r="Z1004" i="2"/>
  <c r="AA1004" i="2" s="1"/>
  <c r="AC1004" i="2" s="1"/>
  <c r="W1000" i="2"/>
  <c r="V1000" i="2"/>
  <c r="W980" i="2"/>
  <c r="V980" i="2"/>
  <c r="X980" i="2" s="1"/>
  <c r="Y980" i="2" s="1"/>
  <c r="AB980" i="2" s="1"/>
  <c r="V1018" i="2"/>
  <c r="W1018" i="2"/>
  <c r="W977" i="2"/>
  <c r="V977" i="2"/>
  <c r="V1022" i="2"/>
  <c r="W1022" i="2"/>
  <c r="W990" i="2"/>
  <c r="V990" i="2"/>
  <c r="W1007" i="2"/>
  <c r="V1007" i="2"/>
  <c r="W1031" i="2"/>
  <c r="V1031" i="2"/>
  <c r="W1024" i="2"/>
  <c r="V1024" i="2"/>
  <c r="W1025" i="2"/>
  <c r="V1025" i="2"/>
  <c r="W1009" i="2"/>
  <c r="V1009" i="2"/>
  <c r="W1046" i="2"/>
  <c r="V1046" i="2"/>
  <c r="W1043" i="2"/>
  <c r="V1043" i="2"/>
  <c r="W1028" i="2"/>
  <c r="V1028" i="2"/>
  <c r="X1028" i="2" s="1"/>
  <c r="Y1028" i="2" s="1"/>
  <c r="AB1028" i="2" s="1"/>
  <c r="W1063" i="2"/>
  <c r="V1063" i="2"/>
  <c r="X1063" i="2" s="1"/>
  <c r="Y1063" i="2" s="1"/>
  <c r="AB1063" i="2" s="1"/>
  <c r="W1090" i="2"/>
  <c r="V1090" i="2"/>
  <c r="X1090" i="2" s="1"/>
  <c r="Y1090" i="2" s="1"/>
  <c r="W1075" i="2"/>
  <c r="V1075" i="2"/>
  <c r="Z1077" i="2"/>
  <c r="AA1077" i="2" s="1"/>
  <c r="AC1077" i="2" s="1"/>
  <c r="W1084" i="2"/>
  <c r="V1084" i="2"/>
  <c r="X1084" i="2" s="1"/>
  <c r="Y1084" i="2" s="1"/>
  <c r="AB1084" i="2" s="1"/>
  <c r="Z1093" i="2"/>
  <c r="AA1093" i="2" s="1"/>
  <c r="AC1093" i="2" s="1"/>
  <c r="W1103" i="2"/>
  <c r="V1103" i="2"/>
  <c r="W1117" i="2"/>
  <c r="V1117" i="2"/>
  <c r="Z1106" i="2"/>
  <c r="AA1106" i="2" s="1"/>
  <c r="AC1106" i="2" s="1"/>
  <c r="W1123" i="2"/>
  <c r="V1123" i="2"/>
  <c r="Z1121" i="2"/>
  <c r="W1124" i="2"/>
  <c r="V1124" i="2"/>
  <c r="W1129" i="2"/>
  <c r="V1129" i="2"/>
  <c r="V1114" i="2"/>
  <c r="W1114" i="2"/>
  <c r="W1136" i="2"/>
  <c r="V1136" i="2"/>
  <c r="X1136" i="2" s="1"/>
  <c r="Y1136" i="2" s="1"/>
  <c r="AB1136" i="2" s="1"/>
  <c r="Z1157" i="2"/>
  <c r="AA1157" i="2" s="1"/>
  <c r="AC1157" i="2" s="1"/>
  <c r="AD1157" i="2" s="1"/>
  <c r="W1138" i="2"/>
  <c r="V1138" i="2"/>
  <c r="X1138" i="2" s="1"/>
  <c r="Y1138" i="2" s="1"/>
  <c r="AB1138" i="2" s="1"/>
  <c r="V1135" i="2"/>
  <c r="X1135" i="2" s="1"/>
  <c r="Y1135" i="2" s="1"/>
  <c r="AB1135" i="2" s="1"/>
  <c r="W1135" i="2"/>
  <c r="V1144" i="2"/>
  <c r="W1144" i="2"/>
  <c r="Z1146" i="2"/>
  <c r="AA1146" i="2" s="1"/>
  <c r="AC1146" i="2" s="1"/>
  <c r="AD1146" i="2" s="1"/>
  <c r="Z1155" i="2"/>
  <c r="AA1155" i="2" s="1"/>
  <c r="AC1155" i="2" s="1"/>
  <c r="V1146" i="2"/>
  <c r="X1146" i="2" s="1"/>
  <c r="Y1146" i="2" s="1"/>
  <c r="AB1146" i="2" s="1"/>
  <c r="W1146" i="2"/>
  <c r="W1180" i="2"/>
  <c r="V1180" i="2"/>
  <c r="W1189" i="2"/>
  <c r="V1189" i="2"/>
  <c r="X1189" i="2" s="1"/>
  <c r="Y1189" i="2" s="1"/>
  <c r="AB1189" i="2" s="1"/>
  <c r="Z1201" i="2"/>
  <c r="AA1201" i="2" s="1"/>
  <c r="AC1201" i="2" s="1"/>
  <c r="Z1185" i="2"/>
  <c r="AA1185" i="2" s="1"/>
  <c r="AC1185" i="2" s="1"/>
  <c r="AD1185" i="2" s="1"/>
  <c r="Z1209" i="2"/>
  <c r="AA1209" i="2" s="1"/>
  <c r="AC1209" i="2" s="1"/>
  <c r="Z1197" i="2"/>
  <c r="AA1197" i="2" s="1"/>
  <c r="AC1197" i="2" s="1"/>
  <c r="AD1197" i="2" s="1"/>
  <c r="Z1198" i="2"/>
  <c r="AA1198" i="2" s="1"/>
  <c r="AC1198" i="2" s="1"/>
  <c r="AD1198" i="2" s="1"/>
  <c r="V1210" i="2"/>
  <c r="X1210" i="2" s="1"/>
  <c r="Y1210" i="2" s="1"/>
  <c r="AB1210" i="2" s="1"/>
  <c r="W1210" i="2"/>
  <c r="X58" i="2"/>
  <c r="Y58" i="2" s="1"/>
  <c r="AB58" i="2" s="1"/>
  <c r="Z39" i="2"/>
  <c r="AA39" i="2" s="1"/>
  <c r="AC39" i="2" s="1"/>
  <c r="AA20" i="2"/>
  <c r="AC20" i="2" s="1"/>
  <c r="Z10" i="2"/>
  <c r="AA10" i="2" s="1"/>
  <c r="AC10" i="2" s="1"/>
  <c r="AH1185" i="2" l="1"/>
  <c r="AE1185" i="2"/>
  <c r="AF1185" i="2" s="1"/>
  <c r="AG1185" i="2" s="1"/>
  <c r="AH1157" i="2"/>
  <c r="AE1157" i="2"/>
  <c r="AF1157" i="2" s="1"/>
  <c r="AG1157" i="2" s="1"/>
  <c r="AE480" i="2"/>
  <c r="AF480" i="2" s="1"/>
  <c r="AG480" i="2" s="1"/>
  <c r="AH480" i="2"/>
  <c r="AH1175" i="2"/>
  <c r="AE1175" i="2"/>
  <c r="AF1175" i="2" s="1"/>
  <c r="AG1175" i="2" s="1"/>
  <c r="AE1117" i="2"/>
  <c r="AF1117" i="2" s="1"/>
  <c r="AG1117" i="2" s="1"/>
  <c r="AH1117" i="2"/>
  <c r="AH921" i="2"/>
  <c r="AE921" i="2"/>
  <c r="AF921" i="2" s="1"/>
  <c r="AG921" i="2" s="1"/>
  <c r="AD889" i="2"/>
  <c r="AH534" i="2"/>
  <c r="AE534" i="2"/>
  <c r="AF534" i="2" s="1"/>
  <c r="AG534" i="2" s="1"/>
  <c r="AD289" i="2"/>
  <c r="AE1104" i="2"/>
  <c r="AF1104" i="2" s="1"/>
  <c r="AG1104" i="2" s="1"/>
  <c r="AH1104" i="2"/>
  <c r="AE778" i="2"/>
  <c r="AF778" i="2" s="1"/>
  <c r="AG778" i="2" s="1"/>
  <c r="AH778" i="2"/>
  <c r="AE857" i="2"/>
  <c r="AF857" i="2" s="1"/>
  <c r="AG857" i="2" s="1"/>
  <c r="AH857" i="2"/>
  <c r="AD1206" i="2"/>
  <c r="AD957" i="2"/>
  <c r="AH471" i="2"/>
  <c r="AE471" i="2"/>
  <c r="AF471" i="2" s="1"/>
  <c r="AG471" i="2" s="1"/>
  <c r="AD932" i="2"/>
  <c r="AD291" i="2"/>
  <c r="AH1146" i="2"/>
  <c r="AE1146" i="2"/>
  <c r="AF1146" i="2" s="1"/>
  <c r="AG1146" i="2" s="1"/>
  <c r="AH920" i="2"/>
  <c r="AE920" i="2"/>
  <c r="AF920" i="2" s="1"/>
  <c r="AG920" i="2" s="1"/>
  <c r="AE997" i="2"/>
  <c r="AF997" i="2" s="1"/>
  <c r="AG997" i="2" s="1"/>
  <c r="AH997" i="2"/>
  <c r="AD885" i="2"/>
  <c r="AE604" i="2"/>
  <c r="AF604" i="2" s="1"/>
  <c r="AG604" i="2" s="1"/>
  <c r="AH604" i="2"/>
  <c r="AD1063" i="2"/>
  <c r="AE1205" i="2"/>
  <c r="AF1205" i="2" s="1"/>
  <c r="AG1205" i="2" s="1"/>
  <c r="AH1205" i="2"/>
  <c r="AH899" i="2"/>
  <c r="AE899" i="2"/>
  <c r="AF899" i="2" s="1"/>
  <c r="AG899" i="2" s="1"/>
  <c r="AE616" i="2"/>
  <c r="AF616" i="2" s="1"/>
  <c r="AG616" i="2" s="1"/>
  <c r="AH616" i="2"/>
  <c r="AH522" i="2"/>
  <c r="AE522" i="2"/>
  <c r="AF522" i="2" s="1"/>
  <c r="AG522" i="2" s="1"/>
  <c r="AD11" i="2"/>
  <c r="AE1037" i="2"/>
  <c r="AF1037" i="2" s="1"/>
  <c r="AG1037" i="2" s="1"/>
  <c r="AH1037" i="2"/>
  <c r="AE926" i="2"/>
  <c r="AF926" i="2" s="1"/>
  <c r="AG926" i="2" s="1"/>
  <c r="AH926" i="2"/>
  <c r="AD1008" i="2"/>
  <c r="AH259" i="2"/>
  <c r="AE259" i="2"/>
  <c r="AF259" i="2" s="1"/>
  <c r="AG259" i="2" s="1"/>
  <c r="AE786" i="2"/>
  <c r="AF786" i="2" s="1"/>
  <c r="AG786" i="2" s="1"/>
  <c r="AH786" i="2"/>
  <c r="AH691" i="2"/>
  <c r="AE691" i="2"/>
  <c r="AF691" i="2" s="1"/>
  <c r="AG691" i="2" s="1"/>
  <c r="AD980" i="2"/>
  <c r="AE1130" i="2"/>
  <c r="AF1130" i="2" s="1"/>
  <c r="AG1130" i="2" s="1"/>
  <c r="AH1130" i="2"/>
  <c r="AE905" i="2"/>
  <c r="AF905" i="2" s="1"/>
  <c r="AG905" i="2" s="1"/>
  <c r="AH905" i="2"/>
  <c r="AH683" i="2"/>
  <c r="AE683" i="2"/>
  <c r="AF683" i="2" s="1"/>
  <c r="AG683" i="2" s="1"/>
  <c r="AH605" i="2"/>
  <c r="AE605" i="2"/>
  <c r="AF605" i="2" s="1"/>
  <c r="AG605" i="2" s="1"/>
  <c r="AE659" i="2"/>
  <c r="AF659" i="2" s="1"/>
  <c r="AG659" i="2" s="1"/>
  <c r="AH659" i="2"/>
  <c r="AE35" i="2"/>
  <c r="AF35" i="2" s="1"/>
  <c r="AG35" i="2" s="1"/>
  <c r="AH35" i="2"/>
  <c r="AE585" i="2"/>
  <c r="AF585" i="2" s="1"/>
  <c r="AG585" i="2" s="1"/>
  <c r="AH585" i="2"/>
  <c r="AD517" i="2"/>
  <c r="AD651" i="2"/>
  <c r="AH529" i="2"/>
  <c r="AE529" i="2"/>
  <c r="AF529" i="2" s="1"/>
  <c r="AG529" i="2" s="1"/>
  <c r="AE372" i="2"/>
  <c r="AF372" i="2" s="1"/>
  <c r="AG372" i="2" s="1"/>
  <c r="AH372" i="2"/>
  <c r="AH961" i="2"/>
  <c r="AE961" i="2"/>
  <c r="AF961" i="2" s="1"/>
  <c r="AG961" i="2" s="1"/>
  <c r="AH801" i="2"/>
  <c r="AE801" i="2"/>
  <c r="AF801" i="2" s="1"/>
  <c r="AG801" i="2" s="1"/>
  <c r="AE1060" i="2"/>
  <c r="AF1060" i="2" s="1"/>
  <c r="AG1060" i="2" s="1"/>
  <c r="AH1060" i="2"/>
  <c r="AD213" i="2"/>
  <c r="AD771" i="2"/>
  <c r="AH209" i="2"/>
  <c r="AE209" i="2"/>
  <c r="AF209" i="2" s="1"/>
  <c r="AG209" i="2" s="1"/>
  <c r="AD331" i="2"/>
  <c r="AD642" i="2"/>
  <c r="AD172" i="2"/>
  <c r="AD1035" i="2"/>
  <c r="AD793" i="2"/>
  <c r="AH195" i="2"/>
  <c r="AE195" i="2"/>
  <c r="AF195" i="2" s="1"/>
  <c r="AG195" i="2" s="1"/>
  <c r="AH497" i="2"/>
  <c r="AE497" i="2"/>
  <c r="AF497" i="2" s="1"/>
  <c r="AG497" i="2" s="1"/>
  <c r="AH846" i="2"/>
  <c r="AE846" i="2"/>
  <c r="AF846" i="2" s="1"/>
  <c r="AG846" i="2" s="1"/>
  <c r="AE787" i="2"/>
  <c r="AF787" i="2" s="1"/>
  <c r="AG787" i="2" s="1"/>
  <c r="AH787" i="2"/>
  <c r="AD976" i="2"/>
  <c r="AD721" i="2"/>
  <c r="AH1100" i="2"/>
  <c r="AE1100" i="2"/>
  <c r="AF1100" i="2" s="1"/>
  <c r="AG1100" i="2" s="1"/>
  <c r="AH769" i="2"/>
  <c r="AE769" i="2"/>
  <c r="AF769" i="2" s="1"/>
  <c r="AG769" i="2" s="1"/>
  <c r="AH454" i="2"/>
  <c r="AE454" i="2"/>
  <c r="AF454" i="2" s="1"/>
  <c r="AG454" i="2" s="1"/>
  <c r="AD299" i="2"/>
  <c r="AE87" i="2"/>
  <c r="AF87" i="2" s="1"/>
  <c r="AG87" i="2" s="1"/>
  <c r="AH87" i="2"/>
  <c r="AE909" i="2"/>
  <c r="AF909" i="2" s="1"/>
  <c r="AG909" i="2" s="1"/>
  <c r="AH909" i="2"/>
  <c r="AD859" i="2"/>
  <c r="AD916" i="2"/>
  <c r="AD761" i="2"/>
  <c r="AH1198" i="2"/>
  <c r="AE1198" i="2"/>
  <c r="AF1198" i="2" s="1"/>
  <c r="AG1198" i="2" s="1"/>
  <c r="AE894" i="2"/>
  <c r="AF894" i="2" s="1"/>
  <c r="AG894" i="2" s="1"/>
  <c r="AH894" i="2"/>
  <c r="AH720" i="2"/>
  <c r="AE720" i="2"/>
  <c r="AF720" i="2" s="1"/>
  <c r="AG720" i="2" s="1"/>
  <c r="AH538" i="2"/>
  <c r="AE538" i="2"/>
  <c r="AF538" i="2" s="1"/>
  <c r="AG538" i="2" s="1"/>
  <c r="AH453" i="2"/>
  <c r="AE453" i="2"/>
  <c r="AF453" i="2" s="1"/>
  <c r="AG453" i="2" s="1"/>
  <c r="AE910" i="2"/>
  <c r="AF910" i="2" s="1"/>
  <c r="AG910" i="2" s="1"/>
  <c r="AH910" i="2"/>
  <c r="AH689" i="2"/>
  <c r="AE689" i="2"/>
  <c r="AF689" i="2" s="1"/>
  <c r="AG689" i="2" s="1"/>
  <c r="AH607" i="2"/>
  <c r="AE607" i="2"/>
  <c r="AF607" i="2" s="1"/>
  <c r="AG607" i="2" s="1"/>
  <c r="AE930" i="2"/>
  <c r="AF930" i="2" s="1"/>
  <c r="AG930" i="2" s="1"/>
  <c r="AH930" i="2"/>
  <c r="AD1136" i="2"/>
  <c r="AD15" i="2"/>
  <c r="AD388" i="2"/>
  <c r="AD667" i="2"/>
  <c r="AD466" i="2"/>
  <c r="AD163" i="2"/>
  <c r="AE1197" i="2"/>
  <c r="AF1197" i="2" s="1"/>
  <c r="AG1197" i="2" s="1"/>
  <c r="AH1197" i="2"/>
  <c r="AD688" i="2"/>
  <c r="AH506" i="2"/>
  <c r="AE506" i="2"/>
  <c r="AF506" i="2" s="1"/>
  <c r="AG506" i="2" s="1"/>
  <c r="AD1189" i="2"/>
  <c r="AH730" i="2"/>
  <c r="AE730" i="2"/>
  <c r="AF730" i="2" s="1"/>
  <c r="AG730" i="2" s="1"/>
  <c r="AE1066" i="2"/>
  <c r="AF1066" i="2" s="1"/>
  <c r="AG1066" i="2" s="1"/>
  <c r="AH1066" i="2"/>
  <c r="AE557" i="2"/>
  <c r="AF557" i="2" s="1"/>
  <c r="AG557" i="2" s="1"/>
  <c r="AH557" i="2"/>
  <c r="AD445" i="2"/>
  <c r="AH58" i="2"/>
  <c r="AE58" i="2"/>
  <c r="AF58" i="2" s="1"/>
  <c r="AG58" i="2" s="1"/>
  <c r="AE655" i="2"/>
  <c r="AF655" i="2" s="1"/>
  <c r="AG655" i="2" s="1"/>
  <c r="AH655" i="2"/>
  <c r="AD235" i="2"/>
  <c r="AD1069" i="2"/>
  <c r="AH477" i="2"/>
  <c r="AE477" i="2"/>
  <c r="AF477" i="2" s="1"/>
  <c r="AG477" i="2" s="1"/>
  <c r="AD635" i="2"/>
  <c r="AD826" i="2"/>
  <c r="AD434" i="2"/>
  <c r="AD131" i="2"/>
  <c r="AD818" i="2"/>
  <c r="AH319" i="2"/>
  <c r="AE319" i="2"/>
  <c r="AF319" i="2" s="1"/>
  <c r="AG319" i="2" s="1"/>
  <c r="AH322" i="2"/>
  <c r="AE322" i="2"/>
  <c r="AF322" i="2" s="1"/>
  <c r="AG322" i="2" s="1"/>
  <c r="AH229" i="2"/>
  <c r="AE229" i="2"/>
  <c r="AF229" i="2" s="1"/>
  <c r="AG229" i="2" s="1"/>
  <c r="AE1193" i="2"/>
  <c r="AF1193" i="2" s="1"/>
  <c r="AG1193" i="2" s="1"/>
  <c r="AH1193" i="2"/>
  <c r="AD1084" i="2"/>
  <c r="AD719" i="2"/>
  <c r="AE693" i="2"/>
  <c r="AF693" i="2" s="1"/>
  <c r="AG693" i="2" s="1"/>
  <c r="AH693" i="2"/>
  <c r="AH606" i="2"/>
  <c r="AE606" i="2"/>
  <c r="AF606" i="2" s="1"/>
  <c r="AG606" i="2" s="1"/>
  <c r="AD1001" i="2"/>
  <c r="AH203" i="2"/>
  <c r="AE203" i="2"/>
  <c r="AF203" i="2" s="1"/>
  <c r="AG203" i="2" s="1"/>
  <c r="AD335" i="2"/>
  <c r="AE396" i="2"/>
  <c r="AF396" i="2" s="1"/>
  <c r="AG396" i="2" s="1"/>
  <c r="AH396" i="2"/>
  <c r="AD1028" i="2"/>
  <c r="AD1002" i="2"/>
  <c r="AH61" i="2"/>
  <c r="AE61" i="2"/>
  <c r="AF61" i="2" s="1"/>
  <c r="AG61" i="2" s="1"/>
  <c r="AD658" i="2"/>
  <c r="S83" i="2"/>
  <c r="T83" i="2" s="1"/>
  <c r="S648" i="2"/>
  <c r="T648" i="2" s="1"/>
  <c r="X648" i="2"/>
  <c r="Y648" i="2" s="1"/>
  <c r="AB648" i="2" s="1"/>
  <c r="AD724" i="2"/>
  <c r="AE341" i="2"/>
  <c r="AF341" i="2" s="1"/>
  <c r="AG341" i="2" s="1"/>
  <c r="AH341" i="2"/>
  <c r="S677" i="2"/>
  <c r="T677" i="2" s="1"/>
  <c r="AE911" i="2"/>
  <c r="AF911" i="2" s="1"/>
  <c r="AG911" i="2" s="1"/>
  <c r="AH911" i="2"/>
  <c r="S717" i="2"/>
  <c r="T717" i="2" s="1"/>
  <c r="X717" i="2"/>
  <c r="Y717" i="2" s="1"/>
  <c r="AB717" i="2" s="1"/>
  <c r="AD717" i="2" s="1"/>
  <c r="Z884" i="2"/>
  <c r="AA884" i="2" s="1"/>
  <c r="AC884" i="2" s="1"/>
  <c r="S512" i="2"/>
  <c r="T512" i="2" s="1"/>
  <c r="S702" i="2"/>
  <c r="T702" i="2" s="1"/>
  <c r="AA959" i="2"/>
  <c r="AC959" i="2" s="1"/>
  <c r="Z959" i="2"/>
  <c r="AD878" i="2"/>
  <c r="S314" i="2"/>
  <c r="T314" i="2" s="1"/>
  <c r="S733" i="2"/>
  <c r="T733" i="2" s="1"/>
  <c r="X733" i="2"/>
  <c r="Y733" i="2" s="1"/>
  <c r="AB733" i="2" s="1"/>
  <c r="AD733" i="2" s="1"/>
  <c r="Z908" i="2"/>
  <c r="AA908" i="2" s="1"/>
  <c r="AC908" i="2" s="1"/>
  <c r="S928" i="2"/>
  <c r="T928" i="2" s="1"/>
  <c r="AA1086" i="2"/>
  <c r="AC1086" i="2" s="1"/>
  <c r="Z1086" i="2"/>
  <c r="S1125" i="2"/>
  <c r="T1125" i="2" s="1"/>
  <c r="Z1182" i="2"/>
  <c r="AA1182" i="2" s="1"/>
  <c r="AC1182" i="2" s="1"/>
  <c r="AA142" i="2"/>
  <c r="AC142" i="2" s="1"/>
  <c r="Z142" i="2"/>
  <c r="AA1009" i="2"/>
  <c r="AC1009" i="2" s="1"/>
  <c r="Z1009" i="2"/>
  <c r="AD695" i="2"/>
  <c r="AA170" i="2"/>
  <c r="AC170" i="2" s="1"/>
  <c r="Z170" i="2"/>
  <c r="S358" i="2"/>
  <c r="T358" i="2" s="1"/>
  <c r="S469" i="2"/>
  <c r="T469" i="2" s="1"/>
  <c r="S713" i="2"/>
  <c r="T713" i="2" s="1"/>
  <c r="X713" i="2"/>
  <c r="Y713" i="2" s="1"/>
  <c r="AB713" i="2" s="1"/>
  <c r="AA870" i="2"/>
  <c r="AC870" i="2" s="1"/>
  <c r="Z870" i="2"/>
  <c r="AA999" i="2"/>
  <c r="AC999" i="2" s="1"/>
  <c r="Z999" i="2"/>
  <c r="S1129" i="2"/>
  <c r="T1129" i="2" s="1"/>
  <c r="X227" i="2"/>
  <c r="Y227" i="2" s="1"/>
  <c r="AB227" i="2" s="1"/>
  <c r="AD227" i="2" s="1"/>
  <c r="AD1052" i="2"/>
  <c r="S406" i="2"/>
  <c r="T406" i="2" s="1"/>
  <c r="S271" i="2"/>
  <c r="T271" i="2" s="1"/>
  <c r="AD935" i="2"/>
  <c r="AD449" i="2"/>
  <c r="S18" i="2"/>
  <c r="T18" i="2" s="1"/>
  <c r="S305" i="2"/>
  <c r="T305" i="2" s="1"/>
  <c r="X305" i="2"/>
  <c r="Y305" i="2" s="1"/>
  <c r="AB305" i="2" s="1"/>
  <c r="AD931" i="2"/>
  <c r="AD624" i="2"/>
  <c r="AB47" i="2"/>
  <c r="AD47" i="2" s="1"/>
  <c r="S528" i="2"/>
  <c r="T528" i="2" s="1"/>
  <c r="AB944" i="2"/>
  <c r="S994" i="2"/>
  <c r="T994" i="2" s="1"/>
  <c r="S1155" i="2"/>
  <c r="T1155" i="2" s="1"/>
  <c r="Z556" i="2"/>
  <c r="AA556" i="2" s="1"/>
  <c r="AC556" i="2" s="1"/>
  <c r="S218" i="2"/>
  <c r="T218" i="2" s="1"/>
  <c r="X218" i="2"/>
  <c r="Y218" i="2" s="1"/>
  <c r="AB218" i="2" s="1"/>
  <c r="AD218" i="2" s="1"/>
  <c r="AA892" i="2"/>
  <c r="AC892" i="2" s="1"/>
  <c r="Z892" i="2"/>
  <c r="AA1019" i="2"/>
  <c r="AC1019" i="2" s="1"/>
  <c r="Z1019" i="2"/>
  <c r="Z992" i="2"/>
  <c r="AA992" i="2" s="1"/>
  <c r="AC992" i="2" s="1"/>
  <c r="AD992" i="2" s="1"/>
  <c r="AD275" i="2"/>
  <c r="AA872" i="2"/>
  <c r="AC872" i="2" s="1"/>
  <c r="Z872" i="2"/>
  <c r="AB502" i="2"/>
  <c r="AD502" i="2" s="1"/>
  <c r="S636" i="2"/>
  <c r="T636" i="2" s="1"/>
  <c r="S791" i="2"/>
  <c r="T791" i="2" s="1"/>
  <c r="S861" i="2"/>
  <c r="T861" i="2" s="1"/>
  <c r="S1107" i="2"/>
  <c r="T1107" i="2" s="1"/>
  <c r="Z130" i="2"/>
  <c r="AA130" i="2" s="1"/>
  <c r="AC130" i="2" s="1"/>
  <c r="X77" i="2"/>
  <c r="Y77" i="2" s="1"/>
  <c r="AB77" i="2" s="1"/>
  <c r="AD1173" i="2"/>
  <c r="AD1109" i="2"/>
  <c r="AD943" i="2"/>
  <c r="AD402" i="2"/>
  <c r="AA377" i="2"/>
  <c r="AC377" i="2" s="1"/>
  <c r="Z377" i="2"/>
  <c r="AD221" i="2"/>
  <c r="X52" i="2"/>
  <c r="Y52" i="2" s="1"/>
  <c r="AB52" i="2" s="1"/>
  <c r="S244" i="2"/>
  <c r="T244" i="2" s="1"/>
  <c r="S286" i="2"/>
  <c r="T286" i="2" s="1"/>
  <c r="S487" i="2"/>
  <c r="T487" i="2" s="1"/>
  <c r="X487" i="2"/>
  <c r="Y487" i="2" s="1"/>
  <c r="AB487" i="2" s="1"/>
  <c r="AD487" i="2" s="1"/>
  <c r="X105" i="2"/>
  <c r="Y105" i="2" s="1"/>
  <c r="AB105" i="2" s="1"/>
  <c r="AD105" i="2" s="1"/>
  <c r="AD741" i="2"/>
  <c r="AD675" i="2"/>
  <c r="AA629" i="2"/>
  <c r="AC629" i="2" s="1"/>
  <c r="Z629" i="2"/>
  <c r="AB456" i="2"/>
  <c r="AD456" i="2" s="1"/>
  <c r="AD303" i="2"/>
  <c r="X1085" i="2"/>
  <c r="Y1085" i="2" s="1"/>
  <c r="AB1085" i="2" s="1"/>
  <c r="AD1085" i="2" s="1"/>
  <c r="X540" i="2"/>
  <c r="Y540" i="2" s="1"/>
  <c r="AB540" i="2" s="1"/>
  <c r="AD540" i="2" s="1"/>
  <c r="X253" i="2"/>
  <c r="Y253" i="2" s="1"/>
  <c r="AB253" i="2" s="1"/>
  <c r="X69" i="2"/>
  <c r="Y69" i="2" s="1"/>
  <c r="AB69" i="2" s="1"/>
  <c r="AD810" i="2"/>
  <c r="Z459" i="2"/>
  <c r="AA459" i="2" s="1"/>
  <c r="AC459" i="2" s="1"/>
  <c r="AH125" i="2"/>
  <c r="AE125" i="2"/>
  <c r="AF125" i="2" s="1"/>
  <c r="AG125" i="2" s="1"/>
  <c r="S225" i="2"/>
  <c r="T225" i="2" s="1"/>
  <c r="S198" i="2"/>
  <c r="T198" i="2" s="1"/>
  <c r="R455" i="2"/>
  <c r="R519" i="2"/>
  <c r="S28" i="2"/>
  <c r="T28" i="2" s="1"/>
  <c r="X28" i="2"/>
  <c r="Y28" i="2" s="1"/>
  <c r="AB28" i="2" s="1"/>
  <c r="AD28" i="2" s="1"/>
  <c r="X1164" i="2"/>
  <c r="Y1164" i="2" s="1"/>
  <c r="AB1164" i="2" s="1"/>
  <c r="X918" i="2"/>
  <c r="Y918" i="2" s="1"/>
  <c r="AB918" i="2" s="1"/>
  <c r="AD918" i="2" s="1"/>
  <c r="X197" i="2"/>
  <c r="Y197" i="2" s="1"/>
  <c r="AB197" i="2" s="1"/>
  <c r="AD197" i="2" s="1"/>
  <c r="X161" i="2"/>
  <c r="Y161" i="2" s="1"/>
  <c r="AB161" i="2" s="1"/>
  <c r="AD492" i="2"/>
  <c r="S17" i="2"/>
  <c r="T17" i="2" s="1"/>
  <c r="AD36" i="2"/>
  <c r="AD1062" i="2"/>
  <c r="AD919" i="2"/>
  <c r="S219" i="2"/>
  <c r="T219" i="2" s="1"/>
  <c r="S228" i="2"/>
  <c r="T228" i="2" s="1"/>
  <c r="X228" i="2"/>
  <c r="Y228" i="2" s="1"/>
  <c r="AB228" i="2" s="1"/>
  <c r="AD228" i="2" s="1"/>
  <c r="S302" i="2"/>
  <c r="T302" i="2" s="1"/>
  <c r="R382" i="2"/>
  <c r="S440" i="2"/>
  <c r="T440" i="2" s="1"/>
  <c r="X440" i="2"/>
  <c r="Y440" i="2" s="1"/>
  <c r="AB440" i="2" s="1"/>
  <c r="R491" i="2"/>
  <c r="R629" i="2"/>
  <c r="X353" i="2"/>
  <c r="Y353" i="2" s="1"/>
  <c r="AB353" i="2" s="1"/>
  <c r="AD353" i="2" s="1"/>
  <c r="X153" i="2"/>
  <c r="Y153" i="2" s="1"/>
  <c r="AB153" i="2" s="1"/>
  <c r="AD153" i="2" s="1"/>
  <c r="AD639" i="2"/>
  <c r="AD103" i="2"/>
  <c r="R72" i="2"/>
  <c r="X148" i="2"/>
  <c r="Y148" i="2" s="1"/>
  <c r="AB148" i="2" s="1"/>
  <c r="X149" i="2"/>
  <c r="Y149" i="2" s="1"/>
  <c r="AB149" i="2" s="1"/>
  <c r="AD149" i="2" s="1"/>
  <c r="AD1134" i="2"/>
  <c r="S171" i="2"/>
  <c r="T171" i="2" s="1"/>
  <c r="S311" i="2"/>
  <c r="T311" i="2" s="1"/>
  <c r="X311" i="2"/>
  <c r="Y311" i="2" s="1"/>
  <c r="AB311" i="2" s="1"/>
  <c r="S278" i="2"/>
  <c r="T278" i="2" s="1"/>
  <c r="R463" i="2"/>
  <c r="AD8" i="2"/>
  <c r="X1177" i="2"/>
  <c r="Y1177" i="2" s="1"/>
  <c r="AB1177" i="2" s="1"/>
  <c r="AD1177" i="2" s="1"/>
  <c r="X265" i="2"/>
  <c r="Y265" i="2" s="1"/>
  <c r="AB265" i="2" s="1"/>
  <c r="X155" i="2"/>
  <c r="Y155" i="2" s="1"/>
  <c r="AB155" i="2" s="1"/>
  <c r="X113" i="2"/>
  <c r="Y113" i="2" s="1"/>
  <c r="AB113" i="2" s="1"/>
  <c r="X114" i="2"/>
  <c r="Y114" i="2" s="1"/>
  <c r="S243" i="2"/>
  <c r="T243" i="2" s="1"/>
  <c r="X243" i="2"/>
  <c r="Y243" i="2" s="1"/>
  <c r="AB243" i="2" s="1"/>
  <c r="X369" i="2"/>
  <c r="Y369" i="2" s="1"/>
  <c r="AA393" i="2"/>
  <c r="AC393" i="2" s="1"/>
  <c r="Z393" i="2"/>
  <c r="AB393" i="2" s="1"/>
  <c r="S650" i="2"/>
  <c r="T650" i="2" s="1"/>
  <c r="X650" i="2"/>
  <c r="Y650" i="2" s="1"/>
  <c r="AB650" i="2" s="1"/>
  <c r="S707" i="2"/>
  <c r="T707" i="2" s="1"/>
  <c r="S758" i="2"/>
  <c r="T758" i="2" s="1"/>
  <c r="S766" i="2"/>
  <c r="T766" i="2" s="1"/>
  <c r="X840" i="2"/>
  <c r="Y840" i="2" s="1"/>
  <c r="X883" i="2"/>
  <c r="Y883" i="2" s="1"/>
  <c r="AB883" i="2" s="1"/>
  <c r="AD883" i="2" s="1"/>
  <c r="AA944" i="2"/>
  <c r="AC944" i="2" s="1"/>
  <c r="AD944" i="2" s="1"/>
  <c r="Z944" i="2"/>
  <c r="S1017" i="2"/>
  <c r="T1017" i="2" s="1"/>
  <c r="AA1051" i="2"/>
  <c r="AC1051" i="2" s="1"/>
  <c r="Z1051" i="2"/>
  <c r="S1115" i="2"/>
  <c r="T1115" i="2" s="1"/>
  <c r="X1115" i="2"/>
  <c r="Y1115" i="2" s="1"/>
  <c r="AB1115" i="2" s="1"/>
  <c r="AD1115" i="2" s="1"/>
  <c r="S1150" i="2"/>
  <c r="T1150" i="2" s="1"/>
  <c r="X1005" i="2"/>
  <c r="Y1005" i="2" s="1"/>
  <c r="S224" i="2"/>
  <c r="T224" i="2" s="1"/>
  <c r="X224" i="2"/>
  <c r="Y224" i="2" s="1"/>
  <c r="AB224" i="2" s="1"/>
  <c r="AD224" i="2" s="1"/>
  <c r="AA547" i="2"/>
  <c r="AC547" i="2" s="1"/>
  <c r="Z547" i="2"/>
  <c r="X740" i="2"/>
  <c r="Y740" i="2" s="1"/>
  <c r="S700" i="2"/>
  <c r="T700" i="2" s="1"/>
  <c r="S819" i="2"/>
  <c r="T819" i="2" s="1"/>
  <c r="AA860" i="2"/>
  <c r="AC860" i="2" s="1"/>
  <c r="Z860" i="2"/>
  <c r="X892" i="2"/>
  <c r="Y892" i="2" s="1"/>
  <c r="AB892" i="2" s="1"/>
  <c r="S1021" i="2"/>
  <c r="T1021" i="2" s="1"/>
  <c r="X1019" i="2"/>
  <c r="Y1019" i="2" s="1"/>
  <c r="R1055" i="2"/>
  <c r="S1105" i="2"/>
  <c r="T1105" i="2" s="1"/>
  <c r="X1105" i="2"/>
  <c r="Y1105" i="2" s="1"/>
  <c r="AB1105" i="2" s="1"/>
  <c r="AA1187" i="2"/>
  <c r="AC1187" i="2" s="1"/>
  <c r="Z1187" i="2"/>
  <c r="R884" i="2"/>
  <c r="X46" i="2"/>
  <c r="Y46" i="2" s="1"/>
  <c r="AB46" i="2" s="1"/>
  <c r="S573" i="2"/>
  <c r="T573" i="2" s="1"/>
  <c r="X573" i="2"/>
  <c r="Y573" i="2" s="1"/>
  <c r="AB573" i="2" s="1"/>
  <c r="Z600" i="2"/>
  <c r="AB600" i="2" s="1"/>
  <c r="S638" i="2"/>
  <c r="T638" i="2" s="1"/>
  <c r="S715" i="2"/>
  <c r="T715" i="2" s="1"/>
  <c r="S750" i="2"/>
  <c r="T750" i="2" s="1"/>
  <c r="X750" i="2"/>
  <c r="Y750" i="2" s="1"/>
  <c r="AB750" i="2" s="1"/>
  <c r="AD750" i="2" s="1"/>
  <c r="S780" i="2"/>
  <c r="T780" i="2" s="1"/>
  <c r="X780" i="2"/>
  <c r="Y780" i="2" s="1"/>
  <c r="AB780" i="2" s="1"/>
  <c r="X863" i="2"/>
  <c r="Y863" i="2" s="1"/>
  <c r="R897" i="2"/>
  <c r="S939" i="2"/>
  <c r="T939" i="2" s="1"/>
  <c r="Z975" i="2"/>
  <c r="AA975" i="2" s="1"/>
  <c r="AC975" i="2" s="1"/>
  <c r="Z977" i="2"/>
  <c r="AA977" i="2" s="1"/>
  <c r="AC977" i="2" s="1"/>
  <c r="S1064" i="2"/>
  <c r="T1064" i="2" s="1"/>
  <c r="S1096" i="2"/>
  <c r="T1096" i="2" s="1"/>
  <c r="Z1159" i="2"/>
  <c r="AA1159" i="2" s="1"/>
  <c r="AC1159" i="2" s="1"/>
  <c r="AD1159" i="2" s="1"/>
  <c r="S248" i="2"/>
  <c r="T248" i="2" s="1"/>
  <c r="X248" i="2"/>
  <c r="Y248" i="2" s="1"/>
  <c r="AB248" i="2" s="1"/>
  <c r="R1158" i="2"/>
  <c r="S29" i="2"/>
  <c r="T29" i="2" s="1"/>
  <c r="X29" i="2"/>
  <c r="Y29" i="2" s="1"/>
  <c r="AB29" i="2" s="1"/>
  <c r="AA94" i="2"/>
  <c r="AC94" i="2" s="1"/>
  <c r="Z94" i="2"/>
  <c r="S376" i="2"/>
  <c r="T376" i="2" s="1"/>
  <c r="S682" i="2"/>
  <c r="T682" i="2" s="1"/>
  <c r="S708" i="2"/>
  <c r="T708" i="2" s="1"/>
  <c r="X708" i="2"/>
  <c r="Y708" i="2" s="1"/>
  <c r="AB708" i="2" s="1"/>
  <c r="AD708" i="2" s="1"/>
  <c r="S799" i="2"/>
  <c r="T799" i="2" s="1"/>
  <c r="AA850" i="2"/>
  <c r="AC850" i="2" s="1"/>
  <c r="Z850" i="2"/>
  <c r="S940" i="2"/>
  <c r="T940" i="2" s="1"/>
  <c r="Z1137" i="2"/>
  <c r="AA1137" i="2" s="1"/>
  <c r="AC1137" i="2" s="1"/>
  <c r="S1181" i="2"/>
  <c r="T1181" i="2" s="1"/>
  <c r="AA1208" i="2"/>
  <c r="AC1208" i="2" s="1"/>
  <c r="Z1208" i="2"/>
  <c r="AA78" i="2"/>
  <c r="AC78" i="2" s="1"/>
  <c r="Z78" i="2"/>
  <c r="S362" i="2"/>
  <c r="T362" i="2" s="1"/>
  <c r="X362" i="2"/>
  <c r="Y362" i="2" s="1"/>
  <c r="AB362" i="2" s="1"/>
  <c r="AD362" i="2" s="1"/>
  <c r="R527" i="2"/>
  <c r="S696" i="2"/>
  <c r="T696" i="2" s="1"/>
  <c r="X696" i="2"/>
  <c r="Y696" i="2" s="1"/>
  <c r="AB696" i="2" s="1"/>
  <c r="Z674" i="2"/>
  <c r="AA674" i="2" s="1"/>
  <c r="AC674" i="2" s="1"/>
  <c r="AA979" i="2"/>
  <c r="AC979" i="2" s="1"/>
  <c r="Z979" i="2"/>
  <c r="R981" i="2"/>
  <c r="R984" i="2"/>
  <c r="R1075" i="2"/>
  <c r="R1172" i="2"/>
  <c r="Z1212" i="2"/>
  <c r="AA1212" i="2" s="1"/>
  <c r="AC1212" i="2" s="1"/>
  <c r="R1200" i="2"/>
  <c r="R404" i="2"/>
  <c r="AA974" i="2"/>
  <c r="AC974" i="2" s="1"/>
  <c r="Z974" i="2"/>
  <c r="S188" i="2"/>
  <c r="T188" i="2" s="1"/>
  <c r="X188" i="2"/>
  <c r="Y188" i="2" s="1"/>
  <c r="AB188" i="2" s="1"/>
  <c r="AD188" i="2" s="1"/>
  <c r="S272" i="2"/>
  <c r="T272" i="2" s="1"/>
  <c r="X272" i="2"/>
  <c r="Y272" i="2" s="1"/>
  <c r="AB272" i="2" s="1"/>
  <c r="S392" i="2"/>
  <c r="T392" i="2" s="1"/>
  <c r="S539" i="2"/>
  <c r="T539" i="2" s="1"/>
  <c r="Z641" i="2"/>
  <c r="AB641" i="2" s="1"/>
  <c r="S644" i="2"/>
  <c r="T644" i="2" s="1"/>
  <c r="X644" i="2"/>
  <c r="Y644" i="2" s="1"/>
  <c r="AB644" i="2" s="1"/>
  <c r="AD644" i="2" s="1"/>
  <c r="S711" i="2"/>
  <c r="T711" i="2" s="1"/>
  <c r="S767" i="2"/>
  <c r="T767" i="2" s="1"/>
  <c r="S812" i="2"/>
  <c r="T812" i="2" s="1"/>
  <c r="X812" i="2"/>
  <c r="Y812" i="2" s="1"/>
  <c r="AB812" i="2" s="1"/>
  <c r="R908" i="2"/>
  <c r="AA967" i="2"/>
  <c r="AC967" i="2" s="1"/>
  <c r="Z967" i="2"/>
  <c r="Z1011" i="2"/>
  <c r="AA1011" i="2" s="1"/>
  <c r="AC1011" i="2" s="1"/>
  <c r="R988" i="2"/>
  <c r="S1122" i="2"/>
  <c r="T1122" i="2" s="1"/>
  <c r="X1122" i="2"/>
  <c r="Y1122" i="2" s="1"/>
  <c r="AB1122" i="2" s="1"/>
  <c r="AD1122" i="2" s="1"/>
  <c r="S242" i="2"/>
  <c r="T242" i="2" s="1"/>
  <c r="X242" i="2"/>
  <c r="Y242" i="2" s="1"/>
  <c r="AB242" i="2" s="1"/>
  <c r="R987" i="2"/>
  <c r="S514" i="2"/>
  <c r="T514" i="2" s="1"/>
  <c r="X514" i="2"/>
  <c r="Y514" i="2" s="1"/>
  <c r="AB514" i="2" s="1"/>
  <c r="S561" i="2"/>
  <c r="T561" i="2" s="1"/>
  <c r="R546" i="2"/>
  <c r="R499" i="2"/>
  <c r="AA531" i="2"/>
  <c r="AC531" i="2" s="1"/>
  <c r="Z531" i="2"/>
  <c r="S634" i="2"/>
  <c r="T634" i="2" s="1"/>
  <c r="X634" i="2"/>
  <c r="Y634" i="2" s="1"/>
  <c r="AB634" i="2" s="1"/>
  <c r="S796" i="2"/>
  <c r="T796" i="2" s="1"/>
  <c r="S1004" i="2"/>
  <c r="T1004" i="2" s="1"/>
  <c r="S1020" i="2"/>
  <c r="T1020" i="2" s="1"/>
  <c r="R1072" i="2"/>
  <c r="AA1065" i="2"/>
  <c r="AC1065" i="2" s="1"/>
  <c r="Z1065" i="2"/>
  <c r="AB1065" i="2" s="1"/>
  <c r="S1165" i="2"/>
  <c r="T1165" i="2" s="1"/>
  <c r="X1165" i="2"/>
  <c r="Y1165" i="2" s="1"/>
  <c r="AB1165" i="2" s="1"/>
  <c r="R1163" i="2"/>
  <c r="S654" i="2"/>
  <c r="T654" i="2" s="1"/>
  <c r="AE1027" i="2"/>
  <c r="AF1027" i="2" s="1"/>
  <c r="AG1027" i="2" s="1"/>
  <c r="AH1027" i="2"/>
  <c r="AH237" i="2"/>
  <c r="AE237" i="2"/>
  <c r="AF237" i="2" s="1"/>
  <c r="AG237" i="2" s="1"/>
  <c r="AD738" i="2"/>
  <c r="AE971" i="2"/>
  <c r="AF971" i="2" s="1"/>
  <c r="AG971" i="2" s="1"/>
  <c r="AH971" i="2"/>
  <c r="AD52" i="2"/>
  <c r="S551" i="2"/>
  <c r="T551" i="2" s="1"/>
  <c r="S578" i="2"/>
  <c r="T578" i="2" s="1"/>
  <c r="S647" i="2"/>
  <c r="T647" i="2" s="1"/>
  <c r="X647" i="2"/>
  <c r="Y647" i="2" s="1"/>
  <c r="AB647" i="2" s="1"/>
  <c r="AD263" i="2"/>
  <c r="AD119" i="2"/>
  <c r="AD698" i="2"/>
  <c r="AA371" i="2"/>
  <c r="AC371" i="2" s="1"/>
  <c r="Z371" i="2"/>
  <c r="AB371" i="2" s="1"/>
  <c r="S1101" i="2"/>
  <c r="T1101" i="2" s="1"/>
  <c r="X1101" i="2"/>
  <c r="Y1101" i="2" s="1"/>
  <c r="AB1101" i="2" s="1"/>
  <c r="AB1187" i="2"/>
  <c r="AE420" i="2"/>
  <c r="AF420" i="2" s="1"/>
  <c r="AG420" i="2" s="1"/>
  <c r="AH420" i="2"/>
  <c r="S329" i="2"/>
  <c r="T329" i="2" s="1"/>
  <c r="AB1159" i="2"/>
  <c r="AB518" i="2"/>
  <c r="S516" i="2"/>
  <c r="T516" i="2" s="1"/>
  <c r="S703" i="2"/>
  <c r="T703" i="2" s="1"/>
  <c r="X703" i="2"/>
  <c r="Y703" i="2" s="1"/>
  <c r="AB703" i="2" s="1"/>
  <c r="S652" i="2"/>
  <c r="T652" i="2" s="1"/>
  <c r="AD272" i="2"/>
  <c r="Z527" i="2"/>
  <c r="AA527" i="2" s="1"/>
  <c r="AC527" i="2" s="1"/>
  <c r="AA404" i="2"/>
  <c r="AC404" i="2" s="1"/>
  <c r="Z404" i="2"/>
  <c r="AB261" i="2"/>
  <c r="AD261" i="2" s="1"/>
  <c r="AE744" i="2"/>
  <c r="AF744" i="2" s="1"/>
  <c r="AG744" i="2" s="1"/>
  <c r="AH744" i="2"/>
  <c r="AD602" i="2"/>
  <c r="AA383" i="2"/>
  <c r="AC383" i="2" s="1"/>
  <c r="Z383" i="2"/>
  <c r="AD311" i="2"/>
  <c r="AD113" i="2"/>
  <c r="R395" i="2"/>
  <c r="AD1186" i="2"/>
  <c r="AD903" i="2"/>
  <c r="AD696" i="2"/>
  <c r="Z609" i="2"/>
  <c r="AA609" i="2" s="1"/>
  <c r="AC609" i="2" s="1"/>
  <c r="AD521" i="2"/>
  <c r="AB430" i="2"/>
  <c r="AD430" i="2" s="1"/>
  <c r="AD380" i="2"/>
  <c r="AH120" i="2"/>
  <c r="AE120" i="2"/>
  <c r="AF120" i="2" s="1"/>
  <c r="AG120" i="2" s="1"/>
  <c r="AD1156" i="2"/>
  <c r="AD1089" i="2"/>
  <c r="AD929" i="2"/>
  <c r="AD706" i="2"/>
  <c r="AD582" i="2"/>
  <c r="Z443" i="2"/>
  <c r="AA443" i="2" s="1"/>
  <c r="AC443" i="2" s="1"/>
  <c r="AD297" i="2"/>
  <c r="S26" i="2"/>
  <c r="T26" i="2" s="1"/>
  <c r="S220" i="2"/>
  <c r="T220" i="2" s="1"/>
  <c r="X220" i="2"/>
  <c r="Y220" i="2" s="1"/>
  <c r="AB220" i="2" s="1"/>
  <c r="AD220" i="2" s="1"/>
  <c r="S496" i="2"/>
  <c r="T496" i="2" s="1"/>
  <c r="X496" i="2"/>
  <c r="Y496" i="2" s="1"/>
  <c r="AB496" i="2" s="1"/>
  <c r="S565" i="2"/>
  <c r="T565" i="2" s="1"/>
  <c r="S144" i="2"/>
  <c r="T144" i="2" s="1"/>
  <c r="AB361" i="2"/>
  <c r="AD361" i="2" s="1"/>
  <c r="AD1165" i="2"/>
  <c r="AD1039" i="2"/>
  <c r="AD785" i="2"/>
  <c r="AD643" i="2"/>
  <c r="Z355" i="2"/>
  <c r="AB355" i="2" s="1"/>
  <c r="AD148" i="2"/>
  <c r="AD23" i="2"/>
  <c r="R166" i="2"/>
  <c r="AB50" i="2"/>
  <c r="AD50" i="2" s="1"/>
  <c r="AD882" i="2"/>
  <c r="X507" i="2"/>
  <c r="Y507" i="2" s="1"/>
  <c r="X443" i="2"/>
  <c r="Y443" i="2" s="1"/>
  <c r="S251" i="2"/>
  <c r="T251" i="2" s="1"/>
  <c r="X251" i="2"/>
  <c r="Y251" i="2" s="1"/>
  <c r="AB251" i="2" s="1"/>
  <c r="S206" i="2"/>
  <c r="T206" i="2" s="1"/>
  <c r="S457" i="2"/>
  <c r="T457" i="2" s="1"/>
  <c r="AD1099" i="2"/>
  <c r="AD704" i="2"/>
  <c r="S39" i="2"/>
  <c r="T39" i="2" s="1"/>
  <c r="AD942" i="2"/>
  <c r="AD429" i="2"/>
  <c r="AD337" i="2"/>
  <c r="X182" i="2"/>
  <c r="Y182" i="2" s="1"/>
  <c r="AB182" i="2" s="1"/>
  <c r="S236" i="2"/>
  <c r="T236" i="2" s="1"/>
  <c r="R483" i="2"/>
  <c r="AA617" i="2"/>
  <c r="AC617" i="2" s="1"/>
  <c r="Z617" i="2"/>
  <c r="AA178" i="2"/>
  <c r="AC178" i="2" s="1"/>
  <c r="Z178" i="2"/>
  <c r="S340" i="2"/>
  <c r="T340" i="2" s="1"/>
  <c r="X340" i="2"/>
  <c r="Y340" i="2" s="1"/>
  <c r="AB340" i="2" s="1"/>
  <c r="AA381" i="2"/>
  <c r="AC381" i="2" s="1"/>
  <c r="Z381" i="2"/>
  <c r="S433" i="2"/>
  <c r="T433" i="2" s="1"/>
  <c r="S501" i="2"/>
  <c r="T501" i="2" s="1"/>
  <c r="X554" i="2"/>
  <c r="Y554" i="2" s="1"/>
  <c r="AB554" i="2" s="1"/>
  <c r="AD554" i="2" s="1"/>
  <c r="Z553" i="2"/>
  <c r="AA553" i="2" s="1"/>
  <c r="AC553" i="2" s="1"/>
  <c r="S712" i="2"/>
  <c r="T712" i="2" s="1"/>
  <c r="X712" i="2"/>
  <c r="Y712" i="2" s="1"/>
  <c r="AB712" i="2" s="1"/>
  <c r="AD712" i="2" s="1"/>
  <c r="S773" i="2"/>
  <c r="T773" i="2" s="1"/>
  <c r="AA840" i="2"/>
  <c r="AC840" i="2" s="1"/>
  <c r="Z840" i="2"/>
  <c r="R875" i="2"/>
  <c r="AA990" i="2"/>
  <c r="AC990" i="2" s="1"/>
  <c r="Z990" i="2"/>
  <c r="S1031" i="2"/>
  <c r="T1031" i="2" s="1"/>
  <c r="R1078" i="2"/>
  <c r="AA1079" i="2"/>
  <c r="AC1079" i="2" s="1"/>
  <c r="Z1079" i="2"/>
  <c r="S1123" i="2"/>
  <c r="T1123" i="2" s="1"/>
  <c r="X1123" i="2"/>
  <c r="Y1123" i="2" s="1"/>
  <c r="AB1123" i="2" s="1"/>
  <c r="AD1123" i="2" s="1"/>
  <c r="X1167" i="2"/>
  <c r="Y1167" i="2" s="1"/>
  <c r="S1207" i="2"/>
  <c r="T1207" i="2" s="1"/>
  <c r="Z572" i="2"/>
  <c r="AA572" i="2" s="1"/>
  <c r="AC572" i="2" s="1"/>
  <c r="AA991" i="2"/>
  <c r="AC991" i="2" s="1"/>
  <c r="Z991" i="2"/>
  <c r="AD907" i="2"/>
  <c r="AD777" i="2"/>
  <c r="AD182" i="2"/>
  <c r="S250" i="2"/>
  <c r="T250" i="2" s="1"/>
  <c r="AA408" i="2"/>
  <c r="AC408" i="2" s="1"/>
  <c r="Z408" i="2"/>
  <c r="S476" i="2"/>
  <c r="T476" i="2" s="1"/>
  <c r="X476" i="2"/>
  <c r="Y476" i="2" s="1"/>
  <c r="AB476" i="2" s="1"/>
  <c r="X596" i="2"/>
  <c r="Y596" i="2" s="1"/>
  <c r="R665" i="2"/>
  <c r="S714" i="2"/>
  <c r="T714" i="2" s="1"/>
  <c r="AA805" i="2"/>
  <c r="AC805" i="2" s="1"/>
  <c r="Z805" i="2"/>
  <c r="AB805" i="2" s="1"/>
  <c r="S936" i="2"/>
  <c r="T936" i="2" s="1"/>
  <c r="X936" i="2"/>
  <c r="Y936" i="2" s="1"/>
  <c r="AB936" i="2" s="1"/>
  <c r="AD936" i="2" s="1"/>
  <c r="X860" i="2"/>
  <c r="Y860" i="2" s="1"/>
  <c r="AB860" i="2" s="1"/>
  <c r="S1010" i="2"/>
  <c r="T1010" i="2" s="1"/>
  <c r="Z1082" i="2"/>
  <c r="AA1082" i="2" s="1"/>
  <c r="AC1082" i="2" s="1"/>
  <c r="R866" i="2"/>
  <c r="AD243" i="2"/>
  <c r="AD179" i="2"/>
  <c r="AA122" i="2"/>
  <c r="AC122" i="2" s="1"/>
  <c r="Z122" i="2"/>
  <c r="AB122" i="2" s="1"/>
  <c r="R154" i="2"/>
  <c r="R475" i="2"/>
  <c r="R479" i="2"/>
  <c r="S536" i="2"/>
  <c r="T536" i="2" s="1"/>
  <c r="S590" i="2"/>
  <c r="T590" i="2" s="1"/>
  <c r="S762" i="2"/>
  <c r="T762" i="2" s="1"/>
  <c r="X762" i="2"/>
  <c r="Y762" i="2" s="1"/>
  <c r="AB762" i="2" s="1"/>
  <c r="S816" i="2"/>
  <c r="T816" i="2" s="1"/>
  <c r="X816" i="2"/>
  <c r="Y816" i="2" s="1"/>
  <c r="AB816" i="2" s="1"/>
  <c r="AD816" i="2" s="1"/>
  <c r="AA896" i="2"/>
  <c r="AC896" i="2" s="1"/>
  <c r="Z896" i="2"/>
  <c r="S966" i="2"/>
  <c r="T966" i="2" s="1"/>
  <c r="Z1171" i="2"/>
  <c r="AA1171" i="2" s="1"/>
  <c r="AC1171" i="2" s="1"/>
  <c r="AA549" i="2"/>
  <c r="AC549" i="2" s="1"/>
  <c r="Z549" i="2"/>
  <c r="S817" i="2"/>
  <c r="T817" i="2" s="1"/>
  <c r="X817" i="2"/>
  <c r="Y817" i="2" s="1"/>
  <c r="AB817" i="2" s="1"/>
  <c r="AD817" i="2" s="1"/>
  <c r="AA1190" i="2"/>
  <c r="AC1190" i="2" s="1"/>
  <c r="Z1190" i="2"/>
  <c r="S205" i="2"/>
  <c r="T205" i="2" s="1"/>
  <c r="S232" i="2"/>
  <c r="T232" i="2" s="1"/>
  <c r="S226" i="2"/>
  <c r="T226" i="2" s="1"/>
  <c r="X226" i="2"/>
  <c r="Y226" i="2" s="1"/>
  <c r="AB226" i="2" s="1"/>
  <c r="AD226" i="2" s="1"/>
  <c r="AA416" i="2"/>
  <c r="AC416" i="2" s="1"/>
  <c r="Z416" i="2"/>
  <c r="AB416" i="2" s="1"/>
  <c r="S432" i="2"/>
  <c r="T432" i="2" s="1"/>
  <c r="S601" i="2"/>
  <c r="T601" i="2" s="1"/>
  <c r="S620" i="2"/>
  <c r="T620" i="2" s="1"/>
  <c r="X620" i="2"/>
  <c r="Y620" i="2" s="1"/>
  <c r="AB620" i="2" s="1"/>
  <c r="AA746" i="2"/>
  <c r="AC746" i="2" s="1"/>
  <c r="Z746" i="2"/>
  <c r="S722" i="2"/>
  <c r="T722" i="2" s="1"/>
  <c r="AA743" i="2"/>
  <c r="AC743" i="2" s="1"/>
  <c r="Z743" i="2"/>
  <c r="S811" i="2"/>
  <c r="T811" i="2" s="1"/>
  <c r="X811" i="2"/>
  <c r="Y811" i="2" s="1"/>
  <c r="AB811" i="2" s="1"/>
  <c r="AD811" i="2" s="1"/>
  <c r="S784" i="2"/>
  <c r="T784" i="2" s="1"/>
  <c r="S877" i="2"/>
  <c r="T877" i="2" s="1"/>
  <c r="S915" i="2"/>
  <c r="T915" i="2" s="1"/>
  <c r="Z1053" i="2"/>
  <c r="AA1053" i="2" s="1"/>
  <c r="AC1053" i="2" s="1"/>
  <c r="AA1114" i="2"/>
  <c r="AC1114" i="2" s="1"/>
  <c r="Z1114" i="2"/>
  <c r="S1188" i="2"/>
  <c r="T1188" i="2" s="1"/>
  <c r="AA550" i="2"/>
  <c r="AC550" i="2" s="1"/>
  <c r="Z550" i="2"/>
  <c r="AD815" i="2"/>
  <c r="Z22" i="2"/>
  <c r="AA22" i="2" s="1"/>
  <c r="AC22" i="2" s="1"/>
  <c r="S217" i="2"/>
  <c r="T217" i="2" s="1"/>
  <c r="X217" i="2"/>
  <c r="Y217" i="2" s="1"/>
  <c r="AB217" i="2" s="1"/>
  <c r="AA407" i="2"/>
  <c r="AC407" i="2" s="1"/>
  <c r="Z407" i="2"/>
  <c r="AB407" i="2" s="1"/>
  <c r="AD560" i="2"/>
  <c r="X609" i="2"/>
  <c r="Y609" i="2" s="1"/>
  <c r="S710" i="2"/>
  <c r="T710" i="2" s="1"/>
  <c r="X710" i="2"/>
  <c r="Y710" i="2" s="1"/>
  <c r="AB710" i="2" s="1"/>
  <c r="R828" i="2"/>
  <c r="S1061" i="2"/>
  <c r="T1061" i="2" s="1"/>
  <c r="Z1087" i="2"/>
  <c r="AA1087" i="2" s="1"/>
  <c r="AC1087" i="2" s="1"/>
  <c r="AA1180" i="2"/>
  <c r="AC1180" i="2" s="1"/>
  <c r="Z1180" i="2"/>
  <c r="S234" i="2"/>
  <c r="T234" i="2" s="1"/>
  <c r="S500" i="2"/>
  <c r="T500" i="2" s="1"/>
  <c r="Z541" i="2"/>
  <c r="AA541" i="2" s="1"/>
  <c r="AC541" i="2" s="1"/>
  <c r="X631" i="2"/>
  <c r="Y631" i="2" s="1"/>
  <c r="S610" i="2"/>
  <c r="T610" i="2" s="1"/>
  <c r="X610" i="2"/>
  <c r="Y610" i="2" s="1"/>
  <c r="AB610" i="2" s="1"/>
  <c r="AD610" i="2" s="1"/>
  <c r="S716" i="2"/>
  <c r="T716" i="2" s="1"/>
  <c r="X716" i="2"/>
  <c r="Y716" i="2" s="1"/>
  <c r="AB716" i="2" s="1"/>
  <c r="AD716" i="2" s="1"/>
  <c r="S794" i="2"/>
  <c r="T794" i="2" s="1"/>
  <c r="S831" i="2"/>
  <c r="T831" i="2" s="1"/>
  <c r="Z1013" i="2"/>
  <c r="AA1013" i="2" s="1"/>
  <c r="AC1013" i="2" s="1"/>
  <c r="Z1049" i="2"/>
  <c r="AA1049" i="2" s="1"/>
  <c r="AC1049" i="2" s="1"/>
  <c r="AA1124" i="2"/>
  <c r="AC1124" i="2" s="1"/>
  <c r="Z1124" i="2"/>
  <c r="R1194" i="2"/>
  <c r="AA672" i="2"/>
  <c r="AC672" i="2" s="1"/>
  <c r="Z672" i="2"/>
  <c r="S841" i="2"/>
  <c r="T841" i="2" s="1"/>
  <c r="AD1056" i="2"/>
  <c r="AD436" i="2"/>
  <c r="X138" i="2"/>
  <c r="Y138" i="2" s="1"/>
  <c r="X363" i="2"/>
  <c r="Y363" i="2" s="1"/>
  <c r="AB363" i="2" s="1"/>
  <c r="AD363" i="2" s="1"/>
  <c r="S421" i="2"/>
  <c r="T421" i="2" s="1"/>
  <c r="X481" i="2"/>
  <c r="Y481" i="2" s="1"/>
  <c r="S504" i="2"/>
  <c r="T504" i="2" s="1"/>
  <c r="AA545" i="2"/>
  <c r="AC545" i="2" s="1"/>
  <c r="Z545" i="2"/>
  <c r="S774" i="2"/>
  <c r="T774" i="2" s="1"/>
  <c r="X774" i="2"/>
  <c r="Y774" i="2" s="1"/>
  <c r="AB774" i="2" s="1"/>
  <c r="AD774" i="2" s="1"/>
  <c r="Z871" i="2"/>
  <c r="AA871" i="2" s="1"/>
  <c r="AC871" i="2" s="1"/>
  <c r="S925" i="2"/>
  <c r="T925" i="2" s="1"/>
  <c r="S970" i="2"/>
  <c r="T970" i="2" s="1"/>
  <c r="Z989" i="2"/>
  <c r="AA989" i="2" s="1"/>
  <c r="AC989" i="2" s="1"/>
  <c r="AD989" i="2" s="1"/>
  <c r="Z1003" i="2"/>
  <c r="AA1003" i="2" s="1"/>
  <c r="AC1003" i="2" s="1"/>
  <c r="AA1058" i="2"/>
  <c r="AC1058" i="2" s="1"/>
  <c r="Z1058" i="2"/>
  <c r="AA1034" i="2"/>
  <c r="AC1034" i="2" s="1"/>
  <c r="Z1034" i="2"/>
  <c r="R1199" i="2"/>
  <c r="S210" i="2"/>
  <c r="T210" i="2" s="1"/>
  <c r="AA982" i="2"/>
  <c r="AC982" i="2" s="1"/>
  <c r="Z982" i="2"/>
  <c r="X572" i="2"/>
  <c r="Y572" i="2" s="1"/>
  <c r="AD782" i="2"/>
  <c r="S390" i="2"/>
  <c r="T390" i="2" s="1"/>
  <c r="X390" i="2"/>
  <c r="Y390" i="2" s="1"/>
  <c r="AB390" i="2" s="1"/>
  <c r="Z661" i="2"/>
  <c r="AA661" i="2" s="1"/>
  <c r="AC661" i="2" s="1"/>
  <c r="AH191" i="2"/>
  <c r="AE191" i="2"/>
  <c r="AF191" i="2" s="1"/>
  <c r="AG191" i="2" s="1"/>
  <c r="S294" i="2"/>
  <c r="T294" i="2" s="1"/>
  <c r="X294" i="2"/>
  <c r="Y294" i="2" s="1"/>
  <c r="AB294" i="2" s="1"/>
  <c r="AD294" i="2" s="1"/>
  <c r="AH323" i="2"/>
  <c r="AE323" i="2"/>
  <c r="AF323" i="2" s="1"/>
  <c r="AG323" i="2" s="1"/>
  <c r="AD1203" i="2"/>
  <c r="AD686" i="2"/>
  <c r="S458" i="2"/>
  <c r="T458" i="2" s="1"/>
  <c r="AD951" i="2"/>
  <c r="AD438" i="2"/>
  <c r="AH80" i="2"/>
  <c r="AE80" i="2"/>
  <c r="AF80" i="2" s="1"/>
  <c r="AG80" i="2" s="1"/>
  <c r="AD1162" i="2"/>
  <c r="AD461" i="2"/>
  <c r="S139" i="2"/>
  <c r="T139" i="2" s="1"/>
  <c r="S324" i="2"/>
  <c r="T324" i="2" s="1"/>
  <c r="X324" i="2"/>
  <c r="Y324" i="2" s="1"/>
  <c r="AB324" i="2" s="1"/>
  <c r="S452" i="2"/>
  <c r="T452" i="2" s="1"/>
  <c r="S446" i="2"/>
  <c r="T446" i="2" s="1"/>
  <c r="AD1164" i="2"/>
  <c r="AA114" i="2"/>
  <c r="AC114" i="2" s="1"/>
  <c r="Z114" i="2"/>
  <c r="S598" i="2"/>
  <c r="T598" i="2" s="1"/>
  <c r="S772" i="2"/>
  <c r="T772" i="2" s="1"/>
  <c r="X772" i="2"/>
  <c r="Y772" i="2" s="1"/>
  <c r="AB772" i="2" s="1"/>
  <c r="AD772" i="2" s="1"/>
  <c r="S827" i="2"/>
  <c r="T827" i="2" s="1"/>
  <c r="X827" i="2"/>
  <c r="Y827" i="2" s="1"/>
  <c r="AB827" i="2" s="1"/>
  <c r="AD827" i="2" s="1"/>
  <c r="AA1005" i="2"/>
  <c r="AC1005" i="2" s="1"/>
  <c r="Z1005" i="2"/>
  <c r="AB547" i="2"/>
  <c r="Z740" i="2"/>
  <c r="AA740" i="2" s="1"/>
  <c r="AC740" i="2" s="1"/>
  <c r="AH558" i="2"/>
  <c r="AE558" i="2"/>
  <c r="AF558" i="2" s="1"/>
  <c r="AG558" i="2" s="1"/>
  <c r="AA190" i="2"/>
  <c r="AC190" i="2" s="1"/>
  <c r="Z190" i="2"/>
  <c r="S450" i="2"/>
  <c r="T450" i="2" s="1"/>
  <c r="S912" i="2"/>
  <c r="T912" i="2" s="1"/>
  <c r="S1168" i="2"/>
  <c r="T1168" i="2" s="1"/>
  <c r="X1168" i="2"/>
  <c r="Y1168" i="2" s="1"/>
  <c r="AB1168" i="2" s="1"/>
  <c r="AD1168" i="2" s="1"/>
  <c r="AA542" i="2"/>
  <c r="AC542" i="2" s="1"/>
  <c r="Z542" i="2"/>
  <c r="S692" i="2"/>
  <c r="T692" i="2" s="1"/>
  <c r="AA1075" i="2"/>
  <c r="AC1075" i="2" s="1"/>
  <c r="Z1075" i="2"/>
  <c r="X563" i="2"/>
  <c r="Y563" i="2" s="1"/>
  <c r="AB563" i="2" s="1"/>
  <c r="X173" i="2"/>
  <c r="Y173" i="2" s="1"/>
  <c r="AB173" i="2" s="1"/>
  <c r="AD173" i="2" s="1"/>
  <c r="X45" i="2"/>
  <c r="Y45" i="2" s="1"/>
  <c r="AB45" i="2" s="1"/>
  <c r="AD45" i="2" s="1"/>
  <c r="AD1108" i="2"/>
  <c r="AD927" i="2"/>
  <c r="AD800" i="2"/>
  <c r="AD742" i="2"/>
  <c r="X451" i="2"/>
  <c r="Y451" i="2" s="1"/>
  <c r="AB451" i="2" s="1"/>
  <c r="AD451" i="2" s="1"/>
  <c r="R34" i="2"/>
  <c r="S276" i="2"/>
  <c r="T276" i="2" s="1"/>
  <c r="X276" i="2"/>
  <c r="Y276" i="2" s="1"/>
  <c r="AB276" i="2" s="1"/>
  <c r="AD276" i="2" s="1"/>
  <c r="R467" i="2"/>
  <c r="X73" i="2"/>
  <c r="Y73" i="2" s="1"/>
  <c r="AB73" i="2" s="1"/>
  <c r="AD1080" i="2"/>
  <c r="AD902" i="2"/>
  <c r="AD795" i="2"/>
  <c r="AD680" i="2"/>
  <c r="AD647" i="2"/>
  <c r="X365" i="2"/>
  <c r="Y365" i="2" s="1"/>
  <c r="AB365" i="2" s="1"/>
  <c r="AD365" i="2" s="1"/>
  <c r="X165" i="2"/>
  <c r="Y165" i="2" s="1"/>
  <c r="AB165" i="2" s="1"/>
  <c r="AD165" i="2" s="1"/>
  <c r="AD1135" i="2"/>
  <c r="AD969" i="2"/>
  <c r="AD913" i="2"/>
  <c r="AD690" i="2"/>
  <c r="AA566" i="2"/>
  <c r="AC566" i="2" s="1"/>
  <c r="Z566" i="2"/>
  <c r="AD494" i="2"/>
  <c r="Z427" i="2"/>
  <c r="AA427" i="2" s="1"/>
  <c r="AC427" i="2" s="1"/>
  <c r="Z370" i="2"/>
  <c r="AA370" i="2" s="1"/>
  <c r="AC370" i="2" s="1"/>
  <c r="AD281" i="2"/>
  <c r="AD93" i="2"/>
  <c r="AH42" i="2"/>
  <c r="AE42" i="2"/>
  <c r="AF42" i="2" s="1"/>
  <c r="AG42" i="2" s="1"/>
  <c r="S285" i="2"/>
  <c r="T285" i="2" s="1"/>
  <c r="X285" i="2"/>
  <c r="Y285" i="2" s="1"/>
  <c r="AB285" i="2" s="1"/>
  <c r="R423" i="2"/>
  <c r="R623" i="2"/>
  <c r="R627" i="2"/>
  <c r="X129" i="2"/>
  <c r="Y129" i="2" s="1"/>
  <c r="AB129" i="2" s="1"/>
  <c r="AD129" i="2" s="1"/>
  <c r="AD1041" i="2"/>
  <c r="AD924" i="2"/>
  <c r="AD666" i="2"/>
  <c r="AD575" i="2"/>
  <c r="S92" i="2"/>
  <c r="T92" i="2" s="1"/>
  <c r="S25" i="2"/>
  <c r="T25" i="2" s="1"/>
  <c r="R86" i="2"/>
  <c r="X950" i="2"/>
  <c r="Y950" i="2" s="1"/>
  <c r="AB950" i="2" s="1"/>
  <c r="AD950" i="2" s="1"/>
  <c r="X398" i="2"/>
  <c r="Y398" i="2" s="1"/>
  <c r="AB398" i="2" s="1"/>
  <c r="AD398" i="2" s="1"/>
  <c r="X277" i="2"/>
  <c r="Y277" i="2" s="1"/>
  <c r="AB277" i="2" s="1"/>
  <c r="AD277" i="2" s="1"/>
  <c r="AD38" i="2"/>
  <c r="S66" i="2"/>
  <c r="T66" i="2" s="1"/>
  <c r="S283" i="2"/>
  <c r="T283" i="2" s="1"/>
  <c r="X283" i="2"/>
  <c r="Y283" i="2" s="1"/>
  <c r="AB283" i="2" s="1"/>
  <c r="R383" i="2"/>
  <c r="R459" i="2"/>
  <c r="R568" i="2"/>
  <c r="X1093" i="2"/>
  <c r="Y1093" i="2" s="1"/>
  <c r="AB1093" i="2" s="1"/>
  <c r="AD1093" i="2" s="1"/>
  <c r="X1030" i="2"/>
  <c r="Y1030" i="2" s="1"/>
  <c r="AB1030" i="2" s="1"/>
  <c r="X843" i="2"/>
  <c r="Y843" i="2" s="1"/>
  <c r="AB843" i="2" s="1"/>
  <c r="AD843" i="2" s="1"/>
  <c r="X273" i="2"/>
  <c r="Y273" i="2" s="1"/>
  <c r="AB273" i="2" s="1"/>
  <c r="AD273" i="2" s="1"/>
  <c r="X121" i="2"/>
  <c r="Y121" i="2" s="1"/>
  <c r="AB121" i="2" s="1"/>
  <c r="AD121" i="2" s="1"/>
  <c r="AD1088" i="2"/>
  <c r="AD823" i="2"/>
  <c r="AD400" i="2"/>
  <c r="AD160" i="2"/>
  <c r="X116" i="2"/>
  <c r="Y116" i="2" s="1"/>
  <c r="AB116" i="2" s="1"/>
  <c r="X95" i="2"/>
  <c r="Y95" i="2" s="1"/>
  <c r="AB95" i="2" s="1"/>
  <c r="AD95" i="2" s="1"/>
  <c r="X117" i="2"/>
  <c r="Y117" i="2" s="1"/>
  <c r="AB117" i="2" s="1"/>
  <c r="AD117" i="2" s="1"/>
  <c r="X535" i="2"/>
  <c r="Y535" i="2" s="1"/>
  <c r="AB535" i="2" s="1"/>
  <c r="S140" i="2"/>
  <c r="T140" i="2" s="1"/>
  <c r="X140" i="2"/>
  <c r="Y140" i="2" s="1"/>
  <c r="AB140" i="2" s="1"/>
  <c r="AD140" i="2" s="1"/>
  <c r="S328" i="2"/>
  <c r="T328" i="2" s="1"/>
  <c r="R370" i="2"/>
  <c r="R431" i="2"/>
  <c r="X1192" i="2"/>
  <c r="Y1192" i="2" s="1"/>
  <c r="AB1192" i="2" s="1"/>
  <c r="X1026" i="2"/>
  <c r="Y1026" i="2" s="1"/>
  <c r="AB1026" i="2" s="1"/>
  <c r="AD1026" i="2" s="1"/>
  <c r="X895" i="2"/>
  <c r="Y895" i="2" s="1"/>
  <c r="AB895" i="2" s="1"/>
  <c r="AD895" i="2" s="1"/>
  <c r="X591" i="2"/>
  <c r="Y591" i="2" s="1"/>
  <c r="AB591" i="2" s="1"/>
  <c r="AD591" i="2" s="1"/>
  <c r="X394" i="2"/>
  <c r="Y394" i="2" s="1"/>
  <c r="AB394" i="2" s="1"/>
  <c r="AD394" i="2" s="1"/>
  <c r="X233" i="2"/>
  <c r="Y233" i="2" s="1"/>
  <c r="AB233" i="2" s="1"/>
  <c r="X123" i="2"/>
  <c r="Y123" i="2" s="1"/>
  <c r="AB123" i="2" s="1"/>
  <c r="AD123" i="2" s="1"/>
  <c r="X81" i="2"/>
  <c r="Y81" i="2" s="1"/>
  <c r="AB81" i="2" s="1"/>
  <c r="S127" i="2"/>
  <c r="T127" i="2" s="1"/>
  <c r="X127" i="2"/>
  <c r="Y127" i="2" s="1"/>
  <c r="AB127" i="2" s="1"/>
  <c r="AD127" i="2" s="1"/>
  <c r="Z1007" i="2"/>
  <c r="AA1007" i="2" s="1"/>
  <c r="AC1007" i="2" s="1"/>
  <c r="AD1007" i="2" s="1"/>
  <c r="S13" i="2"/>
  <c r="T13" i="2" s="1"/>
  <c r="Z82" i="2"/>
  <c r="AA82" i="2" s="1"/>
  <c r="AC82" i="2" s="1"/>
  <c r="S315" i="2"/>
  <c r="T315" i="2" s="1"/>
  <c r="X315" i="2"/>
  <c r="Y315" i="2" s="1"/>
  <c r="AB315" i="2" s="1"/>
  <c r="R403" i="2"/>
  <c r="S533" i="2"/>
  <c r="T533" i="2" s="1"/>
  <c r="X533" i="2"/>
  <c r="Y533" i="2" s="1"/>
  <c r="AB533" i="2" s="1"/>
  <c r="AD533" i="2" s="1"/>
  <c r="S726" i="2"/>
  <c r="T726" i="2" s="1"/>
  <c r="S781" i="2"/>
  <c r="T781" i="2" s="1"/>
  <c r="S904" i="2"/>
  <c r="T904" i="2" s="1"/>
  <c r="R891" i="2"/>
  <c r="X990" i="2"/>
  <c r="Y990" i="2" s="1"/>
  <c r="AB990" i="2" s="1"/>
  <c r="S960" i="2"/>
  <c r="T960" i="2" s="1"/>
  <c r="S1067" i="2"/>
  <c r="T1067" i="2" s="1"/>
  <c r="AA1071" i="2"/>
  <c r="AC1071" i="2" s="1"/>
  <c r="Z1071" i="2"/>
  <c r="R1079" i="2"/>
  <c r="AA1140" i="2"/>
  <c r="AC1140" i="2" s="1"/>
  <c r="Z1140" i="2"/>
  <c r="Z1167" i="2"/>
  <c r="AA1167" i="2" s="1"/>
  <c r="AC1167" i="2" s="1"/>
  <c r="S1211" i="2"/>
  <c r="T1211" i="2" s="1"/>
  <c r="X1211" i="2"/>
  <c r="Y1211" i="2" s="1"/>
  <c r="AB1211" i="2" s="1"/>
  <c r="Z749" i="2"/>
  <c r="AA749" i="2" s="1"/>
  <c r="AC749" i="2" s="1"/>
  <c r="AD749" i="2" s="1"/>
  <c r="R343" i="2"/>
  <c r="R637" i="2"/>
  <c r="Z596" i="2"/>
  <c r="AA596" i="2" s="1"/>
  <c r="AC596" i="2" s="1"/>
  <c r="X661" i="2"/>
  <c r="Y661" i="2" s="1"/>
  <c r="S684" i="2"/>
  <c r="T684" i="2" s="1"/>
  <c r="S948" i="2"/>
  <c r="T948" i="2" s="1"/>
  <c r="X948" i="2"/>
  <c r="Y948" i="2" s="1"/>
  <c r="AB948" i="2" s="1"/>
  <c r="AD948" i="2" s="1"/>
  <c r="AA174" i="2"/>
  <c r="AC174" i="2" s="1"/>
  <c r="Z174" i="2"/>
  <c r="R367" i="2"/>
  <c r="S825" i="2"/>
  <c r="T825" i="2" s="1"/>
  <c r="X825" i="2"/>
  <c r="Y825" i="2" s="1"/>
  <c r="AB825" i="2" s="1"/>
  <c r="AD825" i="2" s="1"/>
  <c r="Z854" i="2"/>
  <c r="AA854" i="2" s="1"/>
  <c r="AC854" i="2" s="1"/>
  <c r="AA809" i="2"/>
  <c r="AC809" i="2" s="1"/>
  <c r="Z809" i="2"/>
  <c r="R399" i="2"/>
  <c r="S679" i="2"/>
  <c r="T679" i="2" s="1"/>
  <c r="S842" i="2"/>
  <c r="T842" i="2" s="1"/>
  <c r="R844" i="2"/>
  <c r="X896" i="2"/>
  <c r="Y896" i="2" s="1"/>
  <c r="AB896" i="2" s="1"/>
  <c r="R872" i="2"/>
  <c r="S962" i="2"/>
  <c r="T962" i="2" s="1"/>
  <c r="X962" i="2"/>
  <c r="Y962" i="2" s="1"/>
  <c r="AB962" i="2" s="1"/>
  <c r="AD962" i="2" s="1"/>
  <c r="R977" i="2"/>
  <c r="R1050" i="2"/>
  <c r="Z1090" i="2"/>
  <c r="AB1090" i="2" s="1"/>
  <c r="AA1148" i="2"/>
  <c r="AC1148" i="2" s="1"/>
  <c r="Z1148" i="2"/>
  <c r="X1171" i="2"/>
  <c r="Y1171" i="2" s="1"/>
  <c r="X1190" i="2"/>
  <c r="Y1190" i="2" s="1"/>
  <c r="AB1190" i="2" s="1"/>
  <c r="Z158" i="2"/>
  <c r="AB158" i="2" s="1"/>
  <c r="R190" i="2"/>
  <c r="R351" i="2"/>
  <c r="S464" i="2"/>
  <c r="T464" i="2" s="1"/>
  <c r="S676" i="2"/>
  <c r="T676" i="2" s="1"/>
  <c r="X676" i="2"/>
  <c r="Y676" i="2" s="1"/>
  <c r="AB676" i="2" s="1"/>
  <c r="AD676" i="2" s="1"/>
  <c r="X746" i="2"/>
  <c r="Y746" i="2" s="1"/>
  <c r="AB746" i="2" s="1"/>
  <c r="S735" i="2"/>
  <c r="T735" i="2" s="1"/>
  <c r="S770" i="2"/>
  <c r="T770" i="2" s="1"/>
  <c r="X770" i="2"/>
  <c r="Y770" i="2" s="1"/>
  <c r="AB770" i="2" s="1"/>
  <c r="AD770" i="2" s="1"/>
  <c r="AA858" i="2"/>
  <c r="AC858" i="2" s="1"/>
  <c r="Z858" i="2"/>
  <c r="S965" i="2"/>
  <c r="T965" i="2" s="1"/>
  <c r="R959" i="2"/>
  <c r="Z1006" i="2"/>
  <c r="AA1006" i="2" s="1"/>
  <c r="AC1006" i="2" s="1"/>
  <c r="AD1006" i="2" s="1"/>
  <c r="R1046" i="2"/>
  <c r="X1114" i="2"/>
  <c r="Y1114" i="2" s="1"/>
  <c r="AB1114" i="2" s="1"/>
  <c r="R1120" i="2"/>
  <c r="R1137" i="2"/>
  <c r="Z1191" i="2"/>
  <c r="AA1191" i="2" s="1"/>
  <c r="AC1191" i="2" s="1"/>
  <c r="S71" i="2"/>
  <c r="T71" i="2" s="1"/>
  <c r="X71" i="2"/>
  <c r="Y71" i="2" s="1"/>
  <c r="AB71" i="2" s="1"/>
  <c r="R862" i="2"/>
  <c r="R22" i="2"/>
  <c r="Z98" i="2"/>
  <c r="AA98" i="2" s="1"/>
  <c r="AC98" i="2" s="1"/>
  <c r="S310" i="2"/>
  <c r="T310" i="2" s="1"/>
  <c r="X310" i="2"/>
  <c r="Y310" i="2" s="1"/>
  <c r="AB310" i="2" s="1"/>
  <c r="AD310" i="2" s="1"/>
  <c r="R542" i="2"/>
  <c r="Z511" i="2"/>
  <c r="AA511" i="2" s="1"/>
  <c r="AC511" i="2" s="1"/>
  <c r="S622" i="2"/>
  <c r="T622" i="2" s="1"/>
  <c r="R832" i="2"/>
  <c r="S869" i="2"/>
  <c r="T869" i="2" s="1"/>
  <c r="X869" i="2"/>
  <c r="Y869" i="2" s="1"/>
  <c r="AB869" i="2" s="1"/>
  <c r="Z1048" i="2"/>
  <c r="AB1048" i="2" s="1"/>
  <c r="R1087" i="2"/>
  <c r="AA1111" i="2"/>
  <c r="AC1111" i="2" s="1"/>
  <c r="Z1111" i="2"/>
  <c r="X1180" i="2"/>
  <c r="Y1180" i="2" s="1"/>
  <c r="AB1180" i="2" s="1"/>
  <c r="Z963" i="2"/>
  <c r="AA963" i="2" s="1"/>
  <c r="AC963" i="2" s="1"/>
  <c r="R339" i="2"/>
  <c r="S304" i="2"/>
  <c r="T304" i="2" s="1"/>
  <c r="X304" i="2"/>
  <c r="Y304" i="2" s="1"/>
  <c r="AB304" i="2" s="1"/>
  <c r="R359" i="2"/>
  <c r="S354" i="2"/>
  <c r="T354" i="2" s="1"/>
  <c r="X354" i="2"/>
  <c r="Y354" i="2" s="1"/>
  <c r="AB354" i="2" s="1"/>
  <c r="AD354" i="2" s="1"/>
  <c r="S510" i="2"/>
  <c r="T510" i="2" s="1"/>
  <c r="X510" i="2"/>
  <c r="Y510" i="2" s="1"/>
  <c r="AB510" i="2" s="1"/>
  <c r="AD510" i="2" s="1"/>
  <c r="Z631" i="2"/>
  <c r="AA631" i="2" s="1"/>
  <c r="AC631" i="2" s="1"/>
  <c r="R564" i="2"/>
  <c r="X633" i="2"/>
  <c r="Y633" i="2" s="1"/>
  <c r="AB633" i="2" s="1"/>
  <c r="R613" i="2"/>
  <c r="S673" i="2"/>
  <c r="T673" i="2" s="1"/>
  <c r="AA813" i="2"/>
  <c r="AC813" i="2" s="1"/>
  <c r="Z813" i="2"/>
  <c r="S890" i="2"/>
  <c r="T890" i="2" s="1"/>
  <c r="X890" i="2"/>
  <c r="Y890" i="2" s="1"/>
  <c r="AB890" i="2" s="1"/>
  <c r="AD890" i="2" s="1"/>
  <c r="AA893" i="2"/>
  <c r="AC893" i="2" s="1"/>
  <c r="Z893" i="2"/>
  <c r="AB893" i="2" s="1"/>
  <c r="R1011" i="2"/>
  <c r="X1013" i="2"/>
  <c r="Y1013" i="2" s="1"/>
  <c r="R1049" i="2"/>
  <c r="R1086" i="2"/>
  <c r="Z1118" i="2"/>
  <c r="AA1118" i="2" s="1"/>
  <c r="AC1118" i="2" s="1"/>
  <c r="R1124" i="2"/>
  <c r="R1182" i="2"/>
  <c r="R142" i="2"/>
  <c r="X672" i="2"/>
  <c r="Y672" i="2" s="1"/>
  <c r="AB672" i="2" s="1"/>
  <c r="AA1038" i="2"/>
  <c r="AC1038" i="2" s="1"/>
  <c r="Z1038" i="2"/>
  <c r="S21" i="2"/>
  <c r="T21" i="2" s="1"/>
  <c r="X21" i="2"/>
  <c r="Y21" i="2" s="1"/>
  <c r="AB21" i="2" s="1"/>
  <c r="AD21" i="2" s="1"/>
  <c r="AA138" i="2"/>
  <c r="AC138" i="2" s="1"/>
  <c r="Z138" i="2"/>
  <c r="R170" i="2"/>
  <c r="Z397" i="2"/>
  <c r="AA397" i="2" s="1"/>
  <c r="AC397" i="2" s="1"/>
  <c r="Z401" i="2"/>
  <c r="AA401" i="2" s="1"/>
  <c r="AC401" i="2" s="1"/>
  <c r="AA481" i="2"/>
  <c r="AC481" i="2" s="1"/>
  <c r="Z481" i="2"/>
  <c r="R531" i="2"/>
  <c r="R617" i="2"/>
  <c r="S759" i="2"/>
  <c r="T759" i="2" s="1"/>
  <c r="X759" i="2"/>
  <c r="Y759" i="2" s="1"/>
  <c r="AB759" i="2" s="1"/>
  <c r="X871" i="2"/>
  <c r="Y871" i="2" s="1"/>
  <c r="R870" i="2"/>
  <c r="AA945" i="2"/>
  <c r="AC945" i="2" s="1"/>
  <c r="Z945" i="2"/>
  <c r="AB945" i="2" s="1"/>
  <c r="R963" i="2"/>
  <c r="X989" i="2"/>
  <c r="Y989" i="2" s="1"/>
  <c r="AB989" i="2" s="1"/>
  <c r="R983" i="2"/>
  <c r="S1076" i="2"/>
  <c r="T1076" i="2" s="1"/>
  <c r="S1094" i="2"/>
  <c r="T1094" i="2" s="1"/>
  <c r="X1094" i="2"/>
  <c r="Y1094" i="2" s="1"/>
  <c r="AB1094" i="2" s="1"/>
  <c r="AD1094" i="2" s="1"/>
  <c r="AA1184" i="2"/>
  <c r="AC1184" i="2" s="1"/>
  <c r="Z1184" i="2"/>
  <c r="R982" i="2"/>
  <c r="X1036" i="2"/>
  <c r="Y1036" i="2" s="1"/>
  <c r="S1095" i="2"/>
  <c r="T1095" i="2" s="1"/>
  <c r="AH152" i="2"/>
  <c r="AE152" i="2"/>
  <c r="AF152" i="2" s="1"/>
  <c r="AG152" i="2" s="1"/>
  <c r="AD934" i="2"/>
  <c r="AH201" i="2"/>
  <c r="AE201" i="2"/>
  <c r="AF201" i="2" s="1"/>
  <c r="AG201" i="2" s="1"/>
  <c r="AD518" i="2"/>
  <c r="AD1160" i="2"/>
  <c r="AD1105" i="2"/>
  <c r="AE938" i="2"/>
  <c r="AF938" i="2" s="1"/>
  <c r="AG938" i="2" s="1"/>
  <c r="AH938" i="2"/>
  <c r="AD851" i="2"/>
  <c r="AD745" i="2"/>
  <c r="AD425" i="2"/>
  <c r="AE349" i="2"/>
  <c r="AF349" i="2" s="1"/>
  <c r="AG349" i="2" s="1"/>
  <c r="AH349" i="2"/>
  <c r="AD62" i="2"/>
  <c r="AD81" i="2"/>
  <c r="AD1174" i="2"/>
  <c r="AD1101" i="2"/>
  <c r="AD972" i="2"/>
  <c r="AD838" i="2"/>
  <c r="AD779" i="2"/>
  <c r="AD713" i="2"/>
  <c r="AD753" i="2"/>
  <c r="AA615" i="2"/>
  <c r="AC615" i="2" s="1"/>
  <c r="Z615" i="2"/>
  <c r="AB615" i="2" s="1"/>
  <c r="AD573" i="2"/>
  <c r="AD496" i="2"/>
  <c r="AD462" i="2"/>
  <c r="AD356" i="2"/>
  <c r="AD255" i="2"/>
  <c r="AD71" i="2"/>
  <c r="AD1112" i="2"/>
  <c r="AD946" i="2"/>
  <c r="AD812" i="2"/>
  <c r="X560" i="2"/>
  <c r="Y560" i="2" s="1"/>
  <c r="AB560" i="2" s="1"/>
  <c r="AD476" i="2"/>
  <c r="Z411" i="2"/>
  <c r="AA411" i="2" s="1"/>
  <c r="AC411" i="2" s="1"/>
  <c r="AD265" i="2"/>
  <c r="AD77" i="2"/>
  <c r="S111" i="2"/>
  <c r="T111" i="2" s="1"/>
  <c r="S317" i="2"/>
  <c r="T317" i="2" s="1"/>
  <c r="S230" i="2"/>
  <c r="T230" i="2" s="1"/>
  <c r="X230" i="2"/>
  <c r="Y230" i="2" s="1"/>
  <c r="AB230" i="2" s="1"/>
  <c r="AD230" i="2" s="1"/>
  <c r="S662" i="2"/>
  <c r="T662" i="2" s="1"/>
  <c r="S84" i="2"/>
  <c r="T84" i="2" s="1"/>
  <c r="AD1126" i="2"/>
  <c r="AD1016" i="2"/>
  <c r="AD898" i="2"/>
  <c r="AD725" i="2"/>
  <c r="AD650" i="2"/>
  <c r="AD283" i="2"/>
  <c r="AD116" i="2"/>
  <c r="AD155" i="2"/>
  <c r="S124" i="2"/>
  <c r="T124" i="2" s="1"/>
  <c r="AB1077" i="2"/>
  <c r="AD1077" i="2" s="1"/>
  <c r="AD1170" i="2"/>
  <c r="AD1033" i="2"/>
  <c r="AD760" i="2"/>
  <c r="S156" i="2"/>
  <c r="T156" i="2" s="1"/>
  <c r="S104" i="2"/>
  <c r="T104" i="2" s="1"/>
  <c r="S344" i="2"/>
  <c r="T344" i="2" s="1"/>
  <c r="X344" i="2"/>
  <c r="Y344" i="2" s="1"/>
  <c r="AB344" i="2" s="1"/>
  <c r="AD344" i="2" s="1"/>
  <c r="S260" i="2"/>
  <c r="T260" i="2" s="1"/>
  <c r="AD1032" i="2"/>
  <c r="AD803" i="2"/>
  <c r="AD731" i="2"/>
  <c r="AD440" i="2"/>
  <c r="AD183" i="2"/>
  <c r="Z386" i="2"/>
  <c r="AB386" i="2" s="1"/>
  <c r="AD29" i="2"/>
  <c r="S301" i="2"/>
  <c r="T301" i="2" s="1"/>
  <c r="X301" i="2"/>
  <c r="Y301" i="2" s="1"/>
  <c r="AB301" i="2" s="1"/>
  <c r="AD301" i="2" s="1"/>
  <c r="S268" i="2"/>
  <c r="T268" i="2" s="1"/>
  <c r="S67" i="2"/>
  <c r="T67" i="2" s="1"/>
  <c r="AB313" i="2"/>
  <c r="AD313" i="2" s="1"/>
  <c r="AB325" i="2"/>
  <c r="AD325" i="2" s="1"/>
  <c r="S159" i="2"/>
  <c r="T159" i="2" s="1"/>
  <c r="X159" i="2"/>
  <c r="Y159" i="2" s="1"/>
  <c r="AB159" i="2" s="1"/>
  <c r="AD159" i="2" s="1"/>
  <c r="AD593" i="2"/>
  <c r="S327" i="2"/>
  <c r="T327" i="2" s="1"/>
  <c r="S366" i="2"/>
  <c r="T366" i="2" s="1"/>
  <c r="AD535" i="2"/>
  <c r="S628" i="2"/>
  <c r="T628" i="2" s="1"/>
  <c r="S739" i="2"/>
  <c r="T739" i="2" s="1"/>
  <c r="S789" i="2"/>
  <c r="T789" i="2" s="1"/>
  <c r="S768" i="2"/>
  <c r="T768" i="2" s="1"/>
  <c r="X768" i="2"/>
  <c r="Y768" i="2" s="1"/>
  <c r="AB768" i="2" s="1"/>
  <c r="X874" i="2"/>
  <c r="Y874" i="2" s="1"/>
  <c r="AB874" i="2" s="1"/>
  <c r="S906" i="2"/>
  <c r="T906" i="2" s="1"/>
  <c r="X906" i="2"/>
  <c r="Y906" i="2" s="1"/>
  <c r="AB906" i="2" s="1"/>
  <c r="AD906" i="2" s="1"/>
  <c r="S1024" i="2"/>
  <c r="T1024" i="2" s="1"/>
  <c r="X1024" i="2"/>
  <c r="Y1024" i="2" s="1"/>
  <c r="AB1024" i="2" s="1"/>
  <c r="Z1045" i="2"/>
  <c r="AA1045" i="2" s="1"/>
  <c r="AC1045" i="2" s="1"/>
  <c r="AD1045" i="2" s="1"/>
  <c r="S256" i="2"/>
  <c r="T256" i="2" s="1"/>
  <c r="X256" i="2"/>
  <c r="Y256" i="2" s="1"/>
  <c r="AB256" i="2" s="1"/>
  <c r="AD256" i="2" s="1"/>
  <c r="S282" i="2"/>
  <c r="T282" i="2" s="1"/>
  <c r="X282" i="2"/>
  <c r="Y282" i="2" s="1"/>
  <c r="AB282" i="2" s="1"/>
  <c r="AD282" i="2" s="1"/>
  <c r="S663" i="2"/>
  <c r="T663" i="2" s="1"/>
  <c r="X663" i="2"/>
  <c r="Y663" i="2" s="1"/>
  <c r="AB663" i="2" s="1"/>
  <c r="AD663" i="2" s="1"/>
  <c r="S806" i="2"/>
  <c r="T806" i="2" s="1"/>
  <c r="S964" i="2"/>
  <c r="T964" i="2" s="1"/>
  <c r="X964" i="2"/>
  <c r="Y964" i="2" s="1"/>
  <c r="AB964" i="2" s="1"/>
  <c r="AD964" i="2" s="1"/>
  <c r="Z1014" i="2"/>
  <c r="AA1014" i="2" s="1"/>
  <c r="AC1014" i="2" s="1"/>
  <c r="X1074" i="2"/>
  <c r="Y1074" i="2" s="1"/>
  <c r="S1128" i="2"/>
  <c r="T1128" i="2" s="1"/>
  <c r="X1128" i="2"/>
  <c r="Y1128" i="2" s="1"/>
  <c r="AB1128" i="2" s="1"/>
  <c r="AD1128" i="2" s="1"/>
  <c r="S482" i="2"/>
  <c r="T482" i="2" s="1"/>
  <c r="X482" i="2"/>
  <c r="Y482" i="2" s="1"/>
  <c r="AB482" i="2" s="1"/>
  <c r="AD482" i="2" s="1"/>
  <c r="AD493" i="2"/>
  <c r="AD418" i="2"/>
  <c r="AD147" i="2"/>
  <c r="X90" i="2"/>
  <c r="Y90" i="2" s="1"/>
  <c r="AB90" i="2" s="1"/>
  <c r="Z186" i="2"/>
  <c r="AA186" i="2" s="1"/>
  <c r="AC186" i="2" s="1"/>
  <c r="S320" i="2"/>
  <c r="T320" i="2" s="1"/>
  <c r="X320" i="2"/>
  <c r="Y320" i="2" s="1"/>
  <c r="AB320" i="2" s="1"/>
  <c r="AD320" i="2" s="1"/>
  <c r="X347" i="2"/>
  <c r="Y347" i="2" s="1"/>
  <c r="AB347" i="2" s="1"/>
  <c r="AD347" i="2" s="1"/>
  <c r="AD390" i="2"/>
  <c r="S498" i="2"/>
  <c r="T498" i="2" s="1"/>
  <c r="Z489" i="2"/>
  <c r="AA489" i="2" s="1"/>
  <c r="AC489" i="2" s="1"/>
  <c r="S559" i="2"/>
  <c r="T559" i="2" s="1"/>
  <c r="X559" i="2"/>
  <c r="Y559" i="2" s="1"/>
  <c r="AB559" i="2" s="1"/>
  <c r="AD559" i="2" s="1"/>
  <c r="S632" i="2"/>
  <c r="T632" i="2" s="1"/>
  <c r="X632" i="2"/>
  <c r="Y632" i="2" s="1"/>
  <c r="AB632" i="2" s="1"/>
  <c r="AD632" i="2" s="1"/>
  <c r="S734" i="2"/>
  <c r="T734" i="2" s="1"/>
  <c r="S835" i="2"/>
  <c r="T835" i="2" s="1"/>
  <c r="X835" i="2"/>
  <c r="Y835" i="2" s="1"/>
  <c r="AB835" i="2" s="1"/>
  <c r="AD835" i="2" s="1"/>
  <c r="S886" i="2"/>
  <c r="T886" i="2" s="1"/>
  <c r="X886" i="2"/>
  <c r="Y886" i="2" s="1"/>
  <c r="AB886" i="2" s="1"/>
  <c r="AD886" i="2" s="1"/>
  <c r="Z993" i="2"/>
  <c r="AA993" i="2" s="1"/>
  <c r="AC993" i="2" s="1"/>
  <c r="AA1025" i="2"/>
  <c r="AC1025" i="2" s="1"/>
  <c r="Z1025" i="2"/>
  <c r="Z1083" i="2"/>
  <c r="AA1083" i="2" s="1"/>
  <c r="AC1083" i="2" s="1"/>
  <c r="AD1083" i="2" s="1"/>
  <c r="Z110" i="2"/>
  <c r="AA110" i="2" s="1"/>
  <c r="AC110" i="2" s="1"/>
  <c r="AD867" i="2"/>
  <c r="S99" i="2"/>
  <c r="T99" i="2" s="1"/>
  <c r="X99" i="2"/>
  <c r="Y99" i="2" s="1"/>
  <c r="AB99" i="2" s="1"/>
  <c r="AD99" i="2" s="1"/>
  <c r="R94" i="2"/>
  <c r="S307" i="2"/>
  <c r="T307" i="2" s="1"/>
  <c r="X307" i="2"/>
  <c r="Y307" i="2" s="1"/>
  <c r="AB307" i="2" s="1"/>
  <c r="S264" i="2"/>
  <c r="T264" i="2" s="1"/>
  <c r="X264" i="2"/>
  <c r="Y264" i="2" s="1"/>
  <c r="AB264" i="2" s="1"/>
  <c r="AD264" i="2" s="1"/>
  <c r="S258" i="2"/>
  <c r="T258" i="2" s="1"/>
  <c r="X258" i="2"/>
  <c r="Y258" i="2" s="1"/>
  <c r="AB258" i="2" s="1"/>
  <c r="AD258" i="2" s="1"/>
  <c r="AA373" i="2"/>
  <c r="AC373" i="2" s="1"/>
  <c r="Z373" i="2"/>
  <c r="S409" i="2"/>
  <c r="T409" i="2" s="1"/>
  <c r="X409" i="2"/>
  <c r="Y409" i="2" s="1"/>
  <c r="AB409" i="2" s="1"/>
  <c r="Z555" i="2"/>
  <c r="AA555" i="2" s="1"/>
  <c r="AC555" i="2" s="1"/>
  <c r="S630" i="2"/>
  <c r="T630" i="2" s="1"/>
  <c r="X630" i="2"/>
  <c r="Y630" i="2" s="1"/>
  <c r="AB630" i="2" s="1"/>
  <c r="AD630" i="2" s="1"/>
  <c r="S618" i="2"/>
  <c r="T618" i="2" s="1"/>
  <c r="S802" i="2"/>
  <c r="T802" i="2" s="1"/>
  <c r="X802" i="2"/>
  <c r="Y802" i="2" s="1"/>
  <c r="AB802" i="2" s="1"/>
  <c r="AD802" i="2" s="1"/>
  <c r="S804" i="2"/>
  <c r="T804" i="2" s="1"/>
  <c r="X804" i="2"/>
  <c r="Y804" i="2" s="1"/>
  <c r="AB804" i="2" s="1"/>
  <c r="AD804" i="2" s="1"/>
  <c r="Z876" i="2"/>
  <c r="AA876" i="2" s="1"/>
  <c r="AC876" i="2" s="1"/>
  <c r="S958" i="2"/>
  <c r="T958" i="2" s="1"/>
  <c r="Z973" i="2"/>
  <c r="AA973" i="2" s="1"/>
  <c r="AC973" i="2" s="1"/>
  <c r="X1006" i="2"/>
  <c r="Y1006" i="2" s="1"/>
  <c r="AB1006" i="2" s="1"/>
  <c r="AA1023" i="2"/>
  <c r="AC1023" i="2" s="1"/>
  <c r="Z1023" i="2"/>
  <c r="Z1133" i="2"/>
  <c r="AA1133" i="2" s="1"/>
  <c r="AC1133" i="2" s="1"/>
  <c r="AD1133" i="2" s="1"/>
  <c r="R1208" i="2"/>
  <c r="R78" i="2"/>
  <c r="AA1054" i="2"/>
  <c r="AC1054" i="2" s="1"/>
  <c r="Z1054" i="2"/>
  <c r="AD488" i="2"/>
  <c r="R130" i="2"/>
  <c r="S417" i="2"/>
  <c r="T417" i="2" s="1"/>
  <c r="X625" i="2"/>
  <c r="Y625" i="2" s="1"/>
  <c r="AB625" i="2" s="1"/>
  <c r="Z584" i="2"/>
  <c r="AA584" i="2" s="1"/>
  <c r="AC584" i="2" s="1"/>
  <c r="Z645" i="2"/>
  <c r="AA645" i="2" s="1"/>
  <c r="AC645" i="2" s="1"/>
  <c r="R674" i="2"/>
  <c r="R864" i="2"/>
  <c r="Z848" i="2"/>
  <c r="AA848" i="2" s="1"/>
  <c r="AC848" i="2" s="1"/>
  <c r="S829" i="2"/>
  <c r="T829" i="2" s="1"/>
  <c r="X829" i="2"/>
  <c r="Y829" i="2" s="1"/>
  <c r="AB829" i="2" s="1"/>
  <c r="AD829" i="2" s="1"/>
  <c r="Z995" i="2"/>
  <c r="AA995" i="2" s="1"/>
  <c r="AC995" i="2" s="1"/>
  <c r="AD995" i="2" s="1"/>
  <c r="AA1102" i="2"/>
  <c r="AC1102" i="2" s="1"/>
  <c r="AD1102" i="2" s="1"/>
  <c r="Z1102" i="2"/>
  <c r="Z1141" i="2"/>
  <c r="AA1141" i="2" s="1"/>
  <c r="AC1141" i="2" s="1"/>
  <c r="R1212" i="2"/>
  <c r="S646" i="2"/>
  <c r="T646" i="2" s="1"/>
  <c r="S1209" i="2"/>
  <c r="T1209" i="2" s="1"/>
  <c r="X1209" i="2"/>
  <c r="Y1209" i="2" s="1"/>
  <c r="AB1209" i="2" s="1"/>
  <c r="AD1209" i="2" s="1"/>
  <c r="S100" i="2"/>
  <c r="T100" i="2" s="1"/>
  <c r="S208" i="2"/>
  <c r="T208" i="2" s="1"/>
  <c r="S338" i="2"/>
  <c r="T338" i="2" s="1"/>
  <c r="S266" i="2"/>
  <c r="T266" i="2" s="1"/>
  <c r="X266" i="2"/>
  <c r="Y266" i="2" s="1"/>
  <c r="AB266" i="2" s="1"/>
  <c r="AA389" i="2"/>
  <c r="AC389" i="2" s="1"/>
  <c r="Z389" i="2"/>
  <c r="S567" i="2"/>
  <c r="T567" i="2" s="1"/>
  <c r="S589" i="2"/>
  <c r="T589" i="2" s="1"/>
  <c r="R621" i="2"/>
  <c r="X588" i="2"/>
  <c r="Y588" i="2" s="1"/>
  <c r="AB588" i="2" s="1"/>
  <c r="X611" i="2"/>
  <c r="Y611" i="2" s="1"/>
  <c r="R751" i="2"/>
  <c r="S865" i="2"/>
  <c r="T865" i="2" s="1"/>
  <c r="S881" i="2"/>
  <c r="T881" i="2" s="1"/>
  <c r="Z1070" i="2"/>
  <c r="AA1070" i="2" s="1"/>
  <c r="AC1070" i="2" s="1"/>
  <c r="S231" i="2"/>
  <c r="T231" i="2" s="1"/>
  <c r="X391" i="2"/>
  <c r="Y391" i="2" s="1"/>
  <c r="AB391" i="2" s="1"/>
  <c r="S255" i="2"/>
  <c r="T255" i="2" s="1"/>
  <c r="X255" i="2"/>
  <c r="Y255" i="2" s="1"/>
  <c r="AB255" i="2" s="1"/>
  <c r="S524" i="2"/>
  <c r="T524" i="2" s="1"/>
  <c r="Z515" i="2"/>
  <c r="AA515" i="2" s="1"/>
  <c r="AC515" i="2" s="1"/>
  <c r="S571" i="2"/>
  <c r="T571" i="2" s="1"/>
  <c r="X571" i="2"/>
  <c r="Y571" i="2" s="1"/>
  <c r="AB571" i="2" s="1"/>
  <c r="AD571" i="2" s="1"/>
  <c r="S612" i="2"/>
  <c r="T612" i="2" s="1"/>
  <c r="X612" i="2"/>
  <c r="Y612" i="2" s="1"/>
  <c r="AB612" i="2" s="1"/>
  <c r="AD612" i="2" s="1"/>
  <c r="AA985" i="2"/>
  <c r="AC985" i="2" s="1"/>
  <c r="Z985" i="2"/>
  <c r="Z978" i="2"/>
  <c r="AA978" i="2" s="1"/>
  <c r="AC978" i="2" s="1"/>
  <c r="R999" i="2"/>
  <c r="X1091" i="2"/>
  <c r="Y1091" i="2" s="1"/>
  <c r="AB1091" i="2" s="1"/>
  <c r="S1113" i="2"/>
  <c r="T1113" i="2" s="1"/>
  <c r="X1113" i="2"/>
  <c r="Y1113" i="2" s="1"/>
  <c r="AB1113" i="2" s="1"/>
  <c r="AD1113" i="2" s="1"/>
  <c r="AA1144" i="2"/>
  <c r="AC1144" i="2" s="1"/>
  <c r="AD1144" i="2" s="1"/>
  <c r="Z1144" i="2"/>
  <c r="Z1204" i="2"/>
  <c r="AA1204" i="2" s="1"/>
  <c r="AC1204" i="2" s="1"/>
  <c r="Z592" i="2"/>
  <c r="AA592" i="2" s="1"/>
  <c r="AC592" i="2" s="1"/>
  <c r="AD592" i="2" s="1"/>
  <c r="Z1036" i="2"/>
  <c r="AA1036" i="2" s="1"/>
  <c r="AC1036" i="2" s="1"/>
  <c r="AA431" i="2"/>
  <c r="AC431" i="2" s="1"/>
  <c r="Z431" i="2"/>
  <c r="Z491" i="2"/>
  <c r="AA491" i="2" s="1"/>
  <c r="AC491" i="2" s="1"/>
  <c r="AH513" i="2"/>
  <c r="AE513" i="2"/>
  <c r="AF513" i="2" s="1"/>
  <c r="AG513" i="2" s="1"/>
  <c r="X587" i="2"/>
  <c r="Y587" i="2" s="1"/>
  <c r="AB587" i="2" s="1"/>
  <c r="AD587" i="2" s="1"/>
  <c r="X141" i="2"/>
  <c r="Y141" i="2" s="1"/>
  <c r="AB141" i="2" s="1"/>
  <c r="AD141" i="2" s="1"/>
  <c r="AD1153" i="2"/>
  <c r="AD824" i="2"/>
  <c r="AD768" i="2"/>
  <c r="AB552" i="2"/>
  <c r="X419" i="2"/>
  <c r="Y419" i="2" s="1"/>
  <c r="AB419" i="2" s="1"/>
  <c r="AD409" i="2"/>
  <c r="AD333" i="2"/>
  <c r="AD285" i="2"/>
  <c r="AD46" i="2"/>
  <c r="S222" i="2"/>
  <c r="T222" i="2" s="1"/>
  <c r="X222" i="2"/>
  <c r="Y222" i="2" s="1"/>
  <c r="AB222" i="2" s="1"/>
  <c r="AD222" i="2" s="1"/>
  <c r="R374" i="2"/>
  <c r="R435" i="2"/>
  <c r="X169" i="2"/>
  <c r="Y169" i="2" s="1"/>
  <c r="AB169" i="2" s="1"/>
  <c r="AD169" i="2" s="1"/>
  <c r="X41" i="2"/>
  <c r="Y41" i="2" s="1"/>
  <c r="AB41" i="2" s="1"/>
  <c r="AD1147" i="2"/>
  <c r="AD1097" i="2"/>
  <c r="AD822" i="2"/>
  <c r="AD763" i="2"/>
  <c r="AD648" i="2"/>
  <c r="AA552" i="2"/>
  <c r="AC552" i="2" s="1"/>
  <c r="AD552" i="2" s="1"/>
  <c r="Z552" i="2"/>
  <c r="AD340" i="2"/>
  <c r="AD239" i="2"/>
  <c r="AD242" i="2"/>
  <c r="Z72" i="2"/>
  <c r="AA72" i="2" s="1"/>
  <c r="AC72" i="2" s="1"/>
  <c r="R14" i="2"/>
  <c r="S63" i="2"/>
  <c r="T63" i="2" s="1"/>
  <c r="X63" i="2"/>
  <c r="Y63" i="2" s="1"/>
  <c r="AB63" i="2" s="1"/>
  <c r="X922" i="2"/>
  <c r="Y922" i="2" s="1"/>
  <c r="AB922" i="2" s="1"/>
  <c r="AD922" i="2" s="1"/>
  <c r="X133" i="2"/>
  <c r="Y133" i="2" s="1"/>
  <c r="AB133" i="2" s="1"/>
  <c r="AD133" i="2" s="1"/>
  <c r="AD75" i="2"/>
  <c r="Z379" i="2"/>
  <c r="AA379" i="2" s="1"/>
  <c r="AC379" i="2" s="1"/>
  <c r="AD249" i="2"/>
  <c r="AH189" i="2"/>
  <c r="AE189" i="2"/>
  <c r="AF189" i="2" s="1"/>
  <c r="AG189" i="2" s="1"/>
  <c r="X12" i="2"/>
  <c r="Y12" i="2" s="1"/>
  <c r="AB12" i="2" s="1"/>
  <c r="S167" i="2"/>
  <c r="T167" i="2" s="1"/>
  <c r="S143" i="2"/>
  <c r="T143" i="2" s="1"/>
  <c r="X143" i="2"/>
  <c r="Y143" i="2" s="1"/>
  <c r="AB143" i="2" s="1"/>
  <c r="AD143" i="2" s="1"/>
  <c r="S293" i="2"/>
  <c r="T293" i="2" s="1"/>
  <c r="S252" i="2"/>
  <c r="T252" i="2" s="1"/>
  <c r="X1201" i="2"/>
  <c r="Y1201" i="2" s="1"/>
  <c r="AB1201" i="2" s="1"/>
  <c r="AD1201" i="2" s="1"/>
  <c r="X75" i="2"/>
  <c r="Y75" i="2" s="1"/>
  <c r="AB75" i="2" s="1"/>
  <c r="X97" i="2"/>
  <c r="Y97" i="2" s="1"/>
  <c r="AB97" i="2" s="1"/>
  <c r="AD97" i="2" s="1"/>
  <c r="AD834" i="2"/>
  <c r="AD634" i="2"/>
  <c r="AD442" i="2"/>
  <c r="AD267" i="2"/>
  <c r="AD248" i="2"/>
  <c r="AD55" i="2"/>
  <c r="S199" i="2"/>
  <c r="T199" i="2" s="1"/>
  <c r="S33" i="2"/>
  <c r="T33" i="2" s="1"/>
  <c r="X33" i="2"/>
  <c r="Y33" i="2" s="1"/>
  <c r="AB33" i="2" s="1"/>
  <c r="AD33" i="2" s="1"/>
  <c r="AD37" i="2"/>
  <c r="S176" i="2"/>
  <c r="T176" i="2" s="1"/>
  <c r="X176" i="2"/>
  <c r="Y176" i="2" s="1"/>
  <c r="AB176" i="2" s="1"/>
  <c r="AD176" i="2" s="1"/>
  <c r="X603" i="2"/>
  <c r="Y603" i="2" s="1"/>
  <c r="AB603" i="2" s="1"/>
  <c r="X357" i="2"/>
  <c r="Y357" i="2" s="1"/>
  <c r="AB357" i="2" s="1"/>
  <c r="AD357" i="2" s="1"/>
  <c r="X245" i="2"/>
  <c r="Y245" i="2" s="1"/>
  <c r="AB245" i="2" s="1"/>
  <c r="AD245" i="2" s="1"/>
  <c r="AA391" i="2"/>
  <c r="AC391" i="2" s="1"/>
  <c r="Z391" i="2"/>
  <c r="AA385" i="2"/>
  <c r="AC385" i="2" s="1"/>
  <c r="Z385" i="2"/>
  <c r="AB385" i="2" s="1"/>
  <c r="AA70" i="2"/>
  <c r="AC70" i="2" s="1"/>
  <c r="Z70" i="2"/>
  <c r="AD89" i="2"/>
  <c r="S56" i="2"/>
  <c r="T56" i="2" s="1"/>
  <c r="S136" i="2"/>
  <c r="T136" i="2" s="1"/>
  <c r="X136" i="2"/>
  <c r="Y136" i="2" s="1"/>
  <c r="AB136" i="2" s="1"/>
  <c r="AD136" i="2" s="1"/>
  <c r="S70" i="2"/>
  <c r="T70" i="2" s="1"/>
  <c r="X70" i="2"/>
  <c r="Y70" i="2" s="1"/>
  <c r="AB70" i="2" s="1"/>
  <c r="S238" i="2"/>
  <c r="T238" i="2" s="1"/>
  <c r="X238" i="2"/>
  <c r="Y238" i="2" s="1"/>
  <c r="AB238" i="2" s="1"/>
  <c r="S468" i="2"/>
  <c r="T468" i="2" s="1"/>
  <c r="R427" i="2"/>
  <c r="R566" i="2"/>
  <c r="X1073" i="2"/>
  <c r="Y1073" i="2" s="1"/>
  <c r="AB1073" i="2" s="1"/>
  <c r="AD1073" i="2" s="1"/>
  <c r="X241" i="2"/>
  <c r="Y241" i="2" s="1"/>
  <c r="AB241" i="2" s="1"/>
  <c r="AD241" i="2" s="1"/>
  <c r="X89" i="2"/>
  <c r="Y89" i="2" s="1"/>
  <c r="AB89" i="2" s="1"/>
  <c r="AD330" i="2"/>
  <c r="X85" i="2"/>
  <c r="Y85" i="2" s="1"/>
  <c r="AB85" i="2" s="1"/>
  <c r="AD85" i="2" s="1"/>
  <c r="AD1192" i="2"/>
  <c r="X503" i="2"/>
  <c r="Y503" i="2" s="1"/>
  <c r="AB503" i="2" s="1"/>
  <c r="AD503" i="2" s="1"/>
  <c r="X439" i="2"/>
  <c r="Y439" i="2" s="1"/>
  <c r="AB439" i="2" s="1"/>
  <c r="AD439" i="2" s="1"/>
  <c r="X134" i="2"/>
  <c r="Y134" i="2" s="1"/>
  <c r="AB134" i="2" s="1"/>
  <c r="AD134" i="2" s="1"/>
  <c r="R10" i="2"/>
  <c r="S48" i="2"/>
  <c r="T48" i="2" s="1"/>
  <c r="X48" i="2"/>
  <c r="Y48" i="2" s="1"/>
  <c r="AB48" i="2" s="1"/>
  <c r="AD48" i="2" s="1"/>
  <c r="S247" i="2"/>
  <c r="T247" i="2" s="1"/>
  <c r="X247" i="2"/>
  <c r="Y247" i="2" s="1"/>
  <c r="AB247" i="2" s="1"/>
  <c r="AD247" i="2" s="1"/>
  <c r="S214" i="2"/>
  <c r="T214" i="2" s="1"/>
  <c r="X214" i="2"/>
  <c r="Y214" i="2" s="1"/>
  <c r="AB214" i="2" s="1"/>
  <c r="AD214" i="2" s="1"/>
  <c r="S60" i="2"/>
  <c r="T60" i="2" s="1"/>
  <c r="X934" i="2"/>
  <c r="Y934" i="2" s="1"/>
  <c r="AB934" i="2" s="1"/>
  <c r="X91" i="2"/>
  <c r="Y91" i="2" s="1"/>
  <c r="AB91" i="2" s="1"/>
  <c r="AD91" i="2" s="1"/>
  <c r="X177" i="2"/>
  <c r="Y177" i="2" s="1"/>
  <c r="AB177" i="2" s="1"/>
  <c r="X49" i="2"/>
  <c r="Y49" i="2" s="1"/>
  <c r="AB49" i="2" s="1"/>
  <c r="AD49" i="2" s="1"/>
  <c r="Z146" i="2"/>
  <c r="AB146" i="2" s="1"/>
  <c r="S360" i="2"/>
  <c r="T360" i="2" s="1"/>
  <c r="R381" i="2"/>
  <c r="AA485" i="2"/>
  <c r="AC485" i="2" s="1"/>
  <c r="Z485" i="2"/>
  <c r="AB485" i="2" s="1"/>
  <c r="S486" i="2"/>
  <c r="T486" i="2" s="1"/>
  <c r="R553" i="2"/>
  <c r="S687" i="2"/>
  <c r="T687" i="2" s="1"/>
  <c r="S797" i="2"/>
  <c r="T797" i="2" s="1"/>
  <c r="X797" i="2"/>
  <c r="Y797" i="2" s="1"/>
  <c r="AB797" i="2" s="1"/>
  <c r="AD797" i="2" s="1"/>
  <c r="S798" i="2"/>
  <c r="T798" i="2" s="1"/>
  <c r="X798" i="2"/>
  <c r="Y798" i="2" s="1"/>
  <c r="AB798" i="2" s="1"/>
  <c r="Z874" i="2"/>
  <c r="AA874" i="2" s="1"/>
  <c r="AC874" i="2" s="1"/>
  <c r="AD874" i="2" s="1"/>
  <c r="S937" i="2"/>
  <c r="T937" i="2" s="1"/>
  <c r="Z955" i="2"/>
  <c r="AB955" i="2" s="1"/>
  <c r="Z986" i="2"/>
  <c r="AA986" i="2" s="1"/>
  <c r="AC986" i="2" s="1"/>
  <c r="X1045" i="2"/>
  <c r="Y1045" i="2" s="1"/>
  <c r="AB1045" i="2" s="1"/>
  <c r="R1051" i="2"/>
  <c r="R1071" i="2"/>
  <c r="S274" i="2"/>
  <c r="T274" i="2" s="1"/>
  <c r="X1047" i="2"/>
  <c r="Y1047" i="2" s="1"/>
  <c r="AB1047" i="2" s="1"/>
  <c r="S318" i="2"/>
  <c r="T318" i="2" s="1"/>
  <c r="X318" i="2"/>
  <c r="Y318" i="2" s="1"/>
  <c r="AB318" i="2" s="1"/>
  <c r="AD318" i="2" s="1"/>
  <c r="S526" i="2"/>
  <c r="T526" i="2" s="1"/>
  <c r="X526" i="2"/>
  <c r="Y526" i="2" s="1"/>
  <c r="AB526" i="2" s="1"/>
  <c r="AD526" i="2" s="1"/>
  <c r="AA576" i="2"/>
  <c r="AC576" i="2" s="1"/>
  <c r="Z576" i="2"/>
  <c r="S732" i="2"/>
  <c r="T732" i="2" s="1"/>
  <c r="X732" i="2"/>
  <c r="Y732" i="2" s="1"/>
  <c r="AB732" i="2" s="1"/>
  <c r="AD732" i="2" s="1"/>
  <c r="Z888" i="2"/>
  <c r="AB888" i="2" s="1"/>
  <c r="X953" i="2"/>
  <c r="Y953" i="2" s="1"/>
  <c r="S952" i="2"/>
  <c r="T952" i="2" s="1"/>
  <c r="X952" i="2"/>
  <c r="Y952" i="2" s="1"/>
  <c r="AB952" i="2" s="1"/>
  <c r="AD952" i="2" s="1"/>
  <c r="AA1074" i="2"/>
  <c r="AC1074" i="2" s="1"/>
  <c r="Z1074" i="2"/>
  <c r="X1196" i="2"/>
  <c r="Y1196" i="2" s="1"/>
  <c r="X375" i="2"/>
  <c r="Y375" i="2" s="1"/>
  <c r="S956" i="2"/>
  <c r="T956" i="2" s="1"/>
  <c r="Z621" i="2"/>
  <c r="AA621" i="2" s="1"/>
  <c r="AC621" i="2" s="1"/>
  <c r="AA90" i="2"/>
  <c r="AC90" i="2" s="1"/>
  <c r="AD90" i="2" s="1"/>
  <c r="Z90" i="2"/>
  <c r="S342" i="2"/>
  <c r="T342" i="2" s="1"/>
  <c r="S530" i="2"/>
  <c r="T530" i="2" s="1"/>
  <c r="S525" i="2"/>
  <c r="T525" i="2" s="1"/>
  <c r="X525" i="2"/>
  <c r="Y525" i="2" s="1"/>
  <c r="AB525" i="2" s="1"/>
  <c r="AD525" i="2" s="1"/>
  <c r="X619" i="2"/>
  <c r="Y619" i="2" s="1"/>
  <c r="AB619" i="2" s="1"/>
  <c r="AD619" i="2" s="1"/>
  <c r="S681" i="2"/>
  <c r="T681" i="2" s="1"/>
  <c r="X681" i="2"/>
  <c r="Y681" i="2" s="1"/>
  <c r="AB681" i="2" s="1"/>
  <c r="AD681" i="2" s="1"/>
  <c r="S765" i="2"/>
  <c r="T765" i="2" s="1"/>
  <c r="X765" i="2"/>
  <c r="Y765" i="2" s="1"/>
  <c r="AB765" i="2" s="1"/>
  <c r="AD765" i="2" s="1"/>
  <c r="S830" i="2"/>
  <c r="T830" i="2" s="1"/>
  <c r="X830" i="2"/>
  <c r="Y830" i="2" s="1"/>
  <c r="AB830" i="2" s="1"/>
  <c r="AD830" i="2" s="1"/>
  <c r="S1018" i="2"/>
  <c r="T1018" i="2" s="1"/>
  <c r="R1022" i="2"/>
  <c r="X1083" i="2"/>
  <c r="Y1083" i="2" s="1"/>
  <c r="AB1083" i="2" s="1"/>
  <c r="S1121" i="2"/>
  <c r="T1121" i="2" s="1"/>
  <c r="X1121" i="2"/>
  <c r="Y1121" i="2" s="1"/>
  <c r="AB1121" i="2" s="1"/>
  <c r="AD1121" i="2" s="1"/>
  <c r="S306" i="2"/>
  <c r="T306" i="2" s="1"/>
  <c r="X306" i="2"/>
  <c r="Y306" i="2" s="1"/>
  <c r="AB306" i="2" s="1"/>
  <c r="AD306" i="2" s="1"/>
  <c r="R549" i="2"/>
  <c r="X991" i="2"/>
  <c r="Y991" i="2" s="1"/>
  <c r="AB991" i="2" s="1"/>
  <c r="Z1158" i="2"/>
  <c r="AA1158" i="2" s="1"/>
  <c r="AC1158" i="2" s="1"/>
  <c r="X126" i="2"/>
  <c r="Y126" i="2" s="1"/>
  <c r="X649" i="2"/>
  <c r="Y649" i="2" s="1"/>
  <c r="AB649" i="2" s="1"/>
  <c r="AD649" i="2" s="1"/>
  <c r="S671" i="2"/>
  <c r="T671" i="2" s="1"/>
  <c r="X671" i="2"/>
  <c r="Y671" i="2" s="1"/>
  <c r="AB671" i="2" s="1"/>
  <c r="AD671" i="2" s="1"/>
  <c r="R743" i="2"/>
  <c r="X809" i="2"/>
  <c r="Y809" i="2" s="1"/>
  <c r="AB809" i="2" s="1"/>
  <c r="Z879" i="2"/>
  <c r="AB879" i="2" s="1"/>
  <c r="R850" i="2"/>
  <c r="R876" i="2"/>
  <c r="S954" i="2"/>
  <c r="T954" i="2" s="1"/>
  <c r="X954" i="2"/>
  <c r="Y954" i="2" s="1"/>
  <c r="AB954" i="2" s="1"/>
  <c r="AD954" i="2" s="1"/>
  <c r="X1023" i="2"/>
  <c r="Y1023" i="2" s="1"/>
  <c r="AB1023" i="2" s="1"/>
  <c r="S1106" i="2"/>
  <c r="T1106" i="2" s="1"/>
  <c r="X1133" i="2"/>
  <c r="Y1133" i="2" s="1"/>
  <c r="AB1133" i="2" s="1"/>
  <c r="R1191" i="2"/>
  <c r="X24" i="2"/>
  <c r="Y24" i="2" s="1"/>
  <c r="AB24" i="2" s="1"/>
  <c r="AD24" i="2" s="1"/>
  <c r="R550" i="2"/>
  <c r="Z856" i="2"/>
  <c r="AA856" i="2" s="1"/>
  <c r="AC856" i="2" s="1"/>
  <c r="AA751" i="2"/>
  <c r="AC751" i="2" s="1"/>
  <c r="Z751" i="2"/>
  <c r="X43" i="2"/>
  <c r="Y43" i="2" s="1"/>
  <c r="AB43" i="2" s="1"/>
  <c r="Z162" i="2"/>
  <c r="AA162" i="2" s="1"/>
  <c r="AC162" i="2" s="1"/>
  <c r="S478" i="2"/>
  <c r="T478" i="2" s="1"/>
  <c r="X478" i="2"/>
  <c r="Y478" i="2" s="1"/>
  <c r="AB478" i="2" s="1"/>
  <c r="AD478" i="2" s="1"/>
  <c r="AA625" i="2"/>
  <c r="AC625" i="2" s="1"/>
  <c r="AD625" i="2" s="1"/>
  <c r="Z625" i="2"/>
  <c r="R584" i="2"/>
  <c r="S728" i="2"/>
  <c r="T728" i="2" s="1"/>
  <c r="X749" i="2"/>
  <c r="Y749" i="2" s="1"/>
  <c r="AB749" i="2" s="1"/>
  <c r="S788" i="2"/>
  <c r="T788" i="2" s="1"/>
  <c r="X788" i="2"/>
  <c r="Y788" i="2" s="1"/>
  <c r="AB788" i="2" s="1"/>
  <c r="AD788" i="2" s="1"/>
  <c r="S808" i="2"/>
  <c r="T808" i="2" s="1"/>
  <c r="X848" i="2"/>
  <c r="Y848" i="2" s="1"/>
  <c r="X995" i="2"/>
  <c r="Y995" i="2" s="1"/>
  <c r="AB995" i="2" s="1"/>
  <c r="R979" i="2"/>
  <c r="AA984" i="2"/>
  <c r="AC984" i="2" s="1"/>
  <c r="Z984" i="2"/>
  <c r="Z1029" i="2"/>
  <c r="AA1029" i="2" s="1"/>
  <c r="AC1029" i="2" s="1"/>
  <c r="X1102" i="2"/>
  <c r="Y1102" i="2" s="1"/>
  <c r="AB1102" i="2" s="1"/>
  <c r="R1111" i="2"/>
  <c r="AA1152" i="2"/>
  <c r="AC1152" i="2" s="1"/>
  <c r="Z1152" i="2"/>
  <c r="AB1152" i="2" s="1"/>
  <c r="R541" i="2"/>
  <c r="Z653" i="2"/>
  <c r="AB653" i="2" s="1"/>
  <c r="AA588" i="2"/>
  <c r="AC588" i="2" s="1"/>
  <c r="AD588" i="2" s="1"/>
  <c r="Z588" i="2"/>
  <c r="Z611" i="2"/>
  <c r="AA611" i="2" s="1"/>
  <c r="AC611" i="2" s="1"/>
  <c r="S678" i="2"/>
  <c r="T678" i="2" s="1"/>
  <c r="X678" i="2"/>
  <c r="Y678" i="2" s="1"/>
  <c r="AB678" i="2" s="1"/>
  <c r="AD678" i="2" s="1"/>
  <c r="Z887" i="2"/>
  <c r="AB887" i="2" s="1"/>
  <c r="R880" i="2"/>
  <c r="R967" i="2"/>
  <c r="R974" i="2"/>
  <c r="AA473" i="2"/>
  <c r="AC473" i="2" s="1"/>
  <c r="Z473" i="2"/>
  <c r="AB473" i="2" s="1"/>
  <c r="R1038" i="2"/>
  <c r="X106" i="2"/>
  <c r="Y106" i="2" s="1"/>
  <c r="X515" i="2"/>
  <c r="Y515" i="2" s="1"/>
  <c r="AA562" i="2"/>
  <c r="AC562" i="2" s="1"/>
  <c r="Z562" i="2"/>
  <c r="R545" i="2"/>
  <c r="AA836" i="2"/>
  <c r="AC836" i="2" s="1"/>
  <c r="Z836" i="2"/>
  <c r="AB836" i="2" s="1"/>
  <c r="X985" i="2"/>
  <c r="Y985" i="2" s="1"/>
  <c r="AB985" i="2" s="1"/>
  <c r="R978" i="2"/>
  <c r="X992" i="2"/>
  <c r="Y992" i="2" s="1"/>
  <c r="AB992" i="2" s="1"/>
  <c r="R1003" i="2"/>
  <c r="R1058" i="2"/>
  <c r="R1034" i="2"/>
  <c r="AA1043" i="2"/>
  <c r="AC1043" i="2" s="1"/>
  <c r="Z1043" i="2"/>
  <c r="AA1091" i="2"/>
  <c r="AC1091" i="2" s="1"/>
  <c r="AD1091" i="2" s="1"/>
  <c r="Z1091" i="2"/>
  <c r="S1127" i="2"/>
  <c r="T1127" i="2" s="1"/>
  <c r="X1127" i="2"/>
  <c r="Y1127" i="2" s="1"/>
  <c r="AB1127" i="2" s="1"/>
  <c r="AD1127" i="2" s="1"/>
  <c r="X1144" i="2"/>
  <c r="Y1144" i="2" s="1"/>
  <c r="AB1144" i="2" s="1"/>
  <c r="R1184" i="2"/>
  <c r="X592" i="2"/>
  <c r="Y592" i="2" s="1"/>
  <c r="AB592" i="2" s="1"/>
  <c r="AD694" i="2"/>
  <c r="AD73" i="2"/>
  <c r="AD847" i="2"/>
  <c r="AD472" i="2"/>
  <c r="AD12" i="2"/>
  <c r="AD1166" i="2"/>
  <c r="AD736" i="2"/>
  <c r="X31" i="2"/>
  <c r="Y31" i="2" s="1"/>
  <c r="AB31" i="2" s="1"/>
  <c r="AD31" i="2" s="1"/>
  <c r="AD1139" i="2"/>
  <c r="AD1059" i="2"/>
  <c r="AD933" i="2"/>
  <c r="AD814" i="2"/>
  <c r="AD614" i="2"/>
  <c r="AA463" i="2"/>
  <c r="AC463" i="2" s="1"/>
  <c r="Z463" i="2"/>
  <c r="AD384" i="2"/>
  <c r="AH269" i="2"/>
  <c r="AE269" i="2"/>
  <c r="AF269" i="2" s="1"/>
  <c r="AG269" i="2" s="1"/>
  <c r="AD177" i="2"/>
  <c r="S212" i="2"/>
  <c r="T212" i="2" s="1"/>
  <c r="S377" i="2"/>
  <c r="T377" i="2" s="1"/>
  <c r="AB257" i="2"/>
  <c r="AD257" i="2" s="1"/>
  <c r="AD1143" i="2"/>
  <c r="AD723" i="2"/>
  <c r="AD595" i="2"/>
  <c r="AD448" i="2"/>
  <c r="AD324" i="2"/>
  <c r="AD326" i="2"/>
  <c r="AH184" i="2"/>
  <c r="AE184" i="2"/>
  <c r="AF184" i="2" s="1"/>
  <c r="AG184" i="2" s="1"/>
  <c r="AD30" i="2"/>
  <c r="S64" i="2"/>
  <c r="T64" i="2" s="1"/>
  <c r="AD901" i="2"/>
  <c r="AD780" i="2"/>
  <c r="Z523" i="2"/>
  <c r="AA523" i="2" s="1"/>
  <c r="AC523" i="2" s="1"/>
  <c r="AA415" i="2"/>
  <c r="AC415" i="2" s="1"/>
  <c r="Z415" i="2"/>
  <c r="AB415" i="2" s="1"/>
  <c r="AD233" i="2"/>
  <c r="S175" i="2"/>
  <c r="T175" i="2" s="1"/>
  <c r="X175" i="2"/>
  <c r="Y175" i="2" s="1"/>
  <c r="AB175" i="2" s="1"/>
  <c r="AD175" i="2" s="1"/>
  <c r="S262" i="2"/>
  <c r="T262" i="2" s="1"/>
  <c r="X262" i="2"/>
  <c r="Y262" i="2" s="1"/>
  <c r="AB262" i="2" s="1"/>
  <c r="AD262" i="2" s="1"/>
  <c r="R657" i="2"/>
  <c r="S59" i="2"/>
  <c r="T59" i="2" s="1"/>
  <c r="AD1211" i="2"/>
  <c r="AD703" i="2"/>
  <c r="AB581" i="2"/>
  <c r="AD581" i="2" s="1"/>
  <c r="AH336" i="2"/>
  <c r="AE336" i="2"/>
  <c r="AF336" i="2" s="1"/>
  <c r="AG336" i="2" s="1"/>
  <c r="AD251" i="2"/>
  <c r="S88" i="2"/>
  <c r="T88" i="2" s="1"/>
  <c r="S287" i="2"/>
  <c r="T287" i="2" s="1"/>
  <c r="R102" i="2"/>
  <c r="AD1138" i="2"/>
  <c r="AD790" i="2"/>
  <c r="AA375" i="2"/>
  <c r="AC375" i="2" s="1"/>
  <c r="Z375" i="2"/>
  <c r="AA369" i="2"/>
  <c r="AC369" i="2" s="1"/>
  <c r="Z369" i="2"/>
  <c r="AD54" i="2"/>
  <c r="S168" i="2"/>
  <c r="T168" i="2" s="1"/>
  <c r="X168" i="2"/>
  <c r="Y168" i="2" s="1"/>
  <c r="AB168" i="2" s="1"/>
  <c r="S151" i="2"/>
  <c r="T151" i="2" s="1"/>
  <c r="S332" i="2"/>
  <c r="T332" i="2" s="1"/>
  <c r="X332" i="2"/>
  <c r="Y332" i="2" s="1"/>
  <c r="AB332" i="2" s="1"/>
  <c r="AD332" i="2" s="1"/>
  <c r="S292" i="2"/>
  <c r="T292" i="2" s="1"/>
  <c r="X292" i="2"/>
  <c r="Y292" i="2" s="1"/>
  <c r="AB292" i="2" s="1"/>
  <c r="AD292" i="2" s="1"/>
  <c r="S412" i="2"/>
  <c r="T412" i="2" s="1"/>
  <c r="X412" i="2"/>
  <c r="Y412" i="2" s="1"/>
  <c r="AB412" i="2" s="1"/>
  <c r="AD412" i="2" s="1"/>
  <c r="S428" i="2"/>
  <c r="T428" i="2" s="1"/>
  <c r="S669" i="2"/>
  <c r="T669" i="2" s="1"/>
  <c r="X669" i="2"/>
  <c r="Y669" i="2" s="1"/>
  <c r="AB669" i="2" s="1"/>
  <c r="AD669" i="2" s="1"/>
  <c r="AB460" i="2"/>
  <c r="AD460" i="2" s="1"/>
  <c r="AD699" i="2"/>
  <c r="AD603" i="2"/>
  <c r="AH112" i="2"/>
  <c r="AE112" i="2"/>
  <c r="AF112" i="2" s="1"/>
  <c r="AG112" i="2" s="1"/>
  <c r="AB422" i="2"/>
  <c r="AD422" i="2" s="1"/>
  <c r="AD873" i="2"/>
  <c r="Z483" i="2"/>
  <c r="AA483" i="2" s="1"/>
  <c r="AC483" i="2" s="1"/>
  <c r="AD305" i="2"/>
  <c r="X118" i="2"/>
  <c r="Y118" i="2" s="1"/>
  <c r="AB118" i="2" s="1"/>
  <c r="AD118" i="2" s="1"/>
  <c r="AD27" i="2"/>
  <c r="S279" i="2"/>
  <c r="T279" i="2" s="1"/>
  <c r="S300" i="2"/>
  <c r="T300" i="2" s="1"/>
  <c r="AB321" i="2"/>
  <c r="AD321" i="2" s="1"/>
  <c r="AD748" i="2"/>
  <c r="AD41" i="2"/>
  <c r="R178" i="2"/>
  <c r="S364" i="2"/>
  <c r="T364" i="2" s="1"/>
  <c r="X364" i="2"/>
  <c r="Y364" i="2" s="1"/>
  <c r="AB364" i="2" s="1"/>
  <c r="AD364" i="2" s="1"/>
  <c r="S413" i="2"/>
  <c r="T413" i="2" s="1"/>
  <c r="X413" i="2"/>
  <c r="Y413" i="2" s="1"/>
  <c r="AB413" i="2" s="1"/>
  <c r="AD413" i="2" s="1"/>
  <c r="AA405" i="2"/>
  <c r="AC405" i="2" s="1"/>
  <c r="Z405" i="2"/>
  <c r="AB405" i="2" s="1"/>
  <c r="AD419" i="2"/>
  <c r="S508" i="2"/>
  <c r="T508" i="2" s="1"/>
  <c r="X577" i="2"/>
  <c r="Y577" i="2" s="1"/>
  <c r="AB577" i="2" s="1"/>
  <c r="AD577" i="2" s="1"/>
  <c r="S705" i="2"/>
  <c r="T705" i="2" s="1"/>
  <c r="X705" i="2"/>
  <c r="Y705" i="2" s="1"/>
  <c r="AB705" i="2" s="1"/>
  <c r="AD705" i="2" s="1"/>
  <c r="S807" i="2"/>
  <c r="T807" i="2" s="1"/>
  <c r="AA875" i="2"/>
  <c r="AC875" i="2" s="1"/>
  <c r="Z875" i="2"/>
  <c r="S845" i="2"/>
  <c r="T845" i="2" s="1"/>
  <c r="S949" i="2"/>
  <c r="T949" i="2" s="1"/>
  <c r="X949" i="2"/>
  <c r="Y949" i="2" s="1"/>
  <c r="AB949" i="2" s="1"/>
  <c r="AD949" i="2" s="1"/>
  <c r="AA996" i="2"/>
  <c r="AC996" i="2" s="1"/>
  <c r="Z996" i="2"/>
  <c r="S1000" i="2"/>
  <c r="T1000" i="2" s="1"/>
  <c r="AA1047" i="2"/>
  <c r="AC1047" i="2" s="1"/>
  <c r="AD1047" i="2" s="1"/>
  <c r="Z1047" i="2"/>
  <c r="AD853" i="2"/>
  <c r="AA43" i="2"/>
  <c r="AC43" i="2" s="1"/>
  <c r="AD43" i="2" s="1"/>
  <c r="Z43" i="2"/>
  <c r="S309" i="2"/>
  <c r="T309" i="2" s="1"/>
  <c r="S288" i="2"/>
  <c r="T288" i="2" s="1"/>
  <c r="R408" i="2"/>
  <c r="S532" i="2"/>
  <c r="T532" i="2" s="1"/>
  <c r="Z953" i="2"/>
  <c r="AA953" i="2" s="1"/>
  <c r="AC953" i="2" s="1"/>
  <c r="R1082" i="2"/>
  <c r="S1119" i="2"/>
  <c r="T1119" i="2" s="1"/>
  <c r="Z1196" i="2"/>
  <c r="AA1196" i="2" s="1"/>
  <c r="AC1196" i="2" s="1"/>
  <c r="R174" i="2"/>
  <c r="AA866" i="2"/>
  <c r="AC866" i="2" s="1"/>
  <c r="Z866" i="2"/>
  <c r="AA1046" i="2"/>
  <c r="AC1046" i="2" s="1"/>
  <c r="Z1046" i="2"/>
  <c r="AD307" i="2"/>
  <c r="AD315" i="2"/>
  <c r="AD115" i="2"/>
  <c r="S697" i="2"/>
  <c r="T697" i="2" s="1"/>
  <c r="X697" i="2"/>
  <c r="Y697" i="2" s="1"/>
  <c r="AB697" i="2" s="1"/>
  <c r="AD697" i="2" s="1"/>
  <c r="S790" i="2"/>
  <c r="T790" i="2" s="1"/>
  <c r="X790" i="2"/>
  <c r="Y790" i="2" s="1"/>
  <c r="AB790" i="2" s="1"/>
  <c r="S941" i="2"/>
  <c r="T941" i="2" s="1"/>
  <c r="Z897" i="2"/>
  <c r="AA897" i="2" s="1"/>
  <c r="AC897" i="2" s="1"/>
  <c r="S914" i="2"/>
  <c r="T914" i="2" s="1"/>
  <c r="X914" i="2"/>
  <c r="Y914" i="2" s="1"/>
  <c r="AB914" i="2" s="1"/>
  <c r="AD914" i="2" s="1"/>
  <c r="X1007" i="2"/>
  <c r="Y1007" i="2" s="1"/>
  <c r="AB1007" i="2" s="1"/>
  <c r="S1057" i="2"/>
  <c r="T1057" i="2" s="1"/>
  <c r="X1057" i="2"/>
  <c r="Y1057" i="2" s="1"/>
  <c r="AB1057" i="2" s="1"/>
  <c r="AD1057" i="2" s="1"/>
  <c r="R1025" i="2"/>
  <c r="X1116" i="2"/>
  <c r="Y1116" i="2" s="1"/>
  <c r="AA1179" i="2"/>
  <c r="AC1179" i="2" s="1"/>
  <c r="Z1179" i="2"/>
  <c r="AD1024" i="2"/>
  <c r="AD620" i="2"/>
  <c r="S215" i="2"/>
  <c r="T215" i="2" s="1"/>
  <c r="X215" i="2"/>
  <c r="Y215" i="2" s="1"/>
  <c r="AB215" i="2" s="1"/>
  <c r="AD215" i="2" s="1"/>
  <c r="AA126" i="2"/>
  <c r="AC126" i="2" s="1"/>
  <c r="Z126" i="2"/>
  <c r="S334" i="2"/>
  <c r="T334" i="2" s="1"/>
  <c r="S296" i="2"/>
  <c r="T296" i="2" s="1"/>
  <c r="S290" i="2"/>
  <c r="T290" i="2" s="1"/>
  <c r="X290" i="2"/>
  <c r="Y290" i="2" s="1"/>
  <c r="AB290" i="2" s="1"/>
  <c r="AD290" i="2" s="1"/>
  <c r="S346" i="2"/>
  <c r="T346" i="2" s="1"/>
  <c r="S470" i="2"/>
  <c r="T470" i="2" s="1"/>
  <c r="S505" i="2"/>
  <c r="T505" i="2" s="1"/>
  <c r="Z580" i="2"/>
  <c r="AA580" i="2" s="1"/>
  <c r="AC580" i="2" s="1"/>
  <c r="AD580" i="2" s="1"/>
  <c r="S709" i="2"/>
  <c r="T709" i="2" s="1"/>
  <c r="X709" i="2"/>
  <c r="Y709" i="2" s="1"/>
  <c r="AB709" i="2" s="1"/>
  <c r="AD709" i="2" s="1"/>
  <c r="S775" i="2"/>
  <c r="T775" i="2" s="1"/>
  <c r="X775" i="2"/>
  <c r="Y775" i="2" s="1"/>
  <c r="AB775" i="2" s="1"/>
  <c r="AD775" i="2" s="1"/>
  <c r="S923" i="2"/>
  <c r="T923" i="2" s="1"/>
  <c r="X923" i="2"/>
  <c r="Y923" i="2" s="1"/>
  <c r="AB923" i="2" s="1"/>
  <c r="AA1044" i="2"/>
  <c r="AC1044" i="2" s="1"/>
  <c r="Z1044" i="2"/>
  <c r="S1132" i="2"/>
  <c r="T1132" i="2" s="1"/>
  <c r="X1132" i="2"/>
  <c r="Y1132" i="2" s="1"/>
  <c r="AB1132" i="2" s="1"/>
  <c r="AD1132" i="2" s="1"/>
  <c r="S1151" i="2"/>
  <c r="T1151" i="2" s="1"/>
  <c r="X1151" i="2"/>
  <c r="Y1151" i="2" s="1"/>
  <c r="AB1151" i="2" s="1"/>
  <c r="AD1151" i="2" s="1"/>
  <c r="AD633" i="2"/>
  <c r="S280" i="2"/>
  <c r="T280" i="2" s="1"/>
  <c r="X280" i="2"/>
  <c r="Y280" i="2" s="1"/>
  <c r="AB280" i="2" s="1"/>
  <c r="AD280" i="2" s="1"/>
  <c r="AD855" i="2"/>
  <c r="AD304" i="2"/>
  <c r="S520" i="2"/>
  <c r="T520" i="2" s="1"/>
  <c r="AA495" i="2"/>
  <c r="AC495" i="2" s="1"/>
  <c r="Z495" i="2"/>
  <c r="Z828" i="2"/>
  <c r="AA828" i="2" s="1"/>
  <c r="AC828" i="2" s="1"/>
  <c r="AA981" i="2"/>
  <c r="AC981" i="2" s="1"/>
  <c r="Z981" i="2"/>
  <c r="X1092" i="2"/>
  <c r="Y1092" i="2" s="1"/>
  <c r="AB1092" i="2" s="1"/>
  <c r="R1141" i="2"/>
  <c r="S1183" i="2"/>
  <c r="T1183" i="2" s="1"/>
  <c r="S223" i="2"/>
  <c r="T223" i="2" s="1"/>
  <c r="X223" i="2"/>
  <c r="Y223" i="2" s="1"/>
  <c r="AB223" i="2" s="1"/>
  <c r="AD223" i="2" s="1"/>
  <c r="S298" i="2"/>
  <c r="T298" i="2" s="1"/>
  <c r="S670" i="2"/>
  <c r="T670" i="2" s="1"/>
  <c r="S685" i="2"/>
  <c r="T685" i="2" s="1"/>
  <c r="S833" i="2"/>
  <c r="T833" i="2" s="1"/>
  <c r="X833" i="2"/>
  <c r="Y833" i="2" s="1"/>
  <c r="AB833" i="2" s="1"/>
  <c r="AD833" i="2" s="1"/>
  <c r="AA988" i="2"/>
  <c r="AC988" i="2" s="1"/>
  <c r="Z988" i="2"/>
  <c r="S1068" i="2"/>
  <c r="T1068" i="2" s="1"/>
  <c r="S1142" i="2"/>
  <c r="T1142" i="2" s="1"/>
  <c r="S1202" i="2"/>
  <c r="T1202" i="2" s="1"/>
  <c r="X1202" i="2"/>
  <c r="Y1202" i="2" s="1"/>
  <c r="AB1202" i="2" s="1"/>
  <c r="AD1202" i="2" s="1"/>
  <c r="AD668" i="2"/>
  <c r="S216" i="2"/>
  <c r="T216" i="2" s="1"/>
  <c r="X216" i="2"/>
  <c r="Y216" i="2" s="1"/>
  <c r="AB216" i="2" s="1"/>
  <c r="Z987" i="2"/>
  <c r="AA987" i="2" s="1"/>
  <c r="AC987" i="2" s="1"/>
  <c r="S1145" i="2"/>
  <c r="T1145" i="2" s="1"/>
  <c r="X1145" i="2"/>
  <c r="Y1145" i="2" s="1"/>
  <c r="AB1145" i="2" s="1"/>
  <c r="AD1145" i="2" s="1"/>
  <c r="AD727" i="2"/>
  <c r="AD599" i="2"/>
  <c r="AD509" i="2"/>
  <c r="Z106" i="2"/>
  <c r="AA106" i="2" s="1"/>
  <c r="AC106" i="2" s="1"/>
  <c r="S348" i="2"/>
  <c r="T348" i="2" s="1"/>
  <c r="X348" i="2"/>
  <c r="Y348" i="2" s="1"/>
  <c r="AB348" i="2" s="1"/>
  <c r="AD348" i="2" s="1"/>
  <c r="AA546" i="2"/>
  <c r="AC546" i="2" s="1"/>
  <c r="Z546" i="2"/>
  <c r="Z544" i="2"/>
  <c r="AA544" i="2" s="1"/>
  <c r="AC544" i="2" s="1"/>
  <c r="S718" i="2"/>
  <c r="T718" i="2" s="1"/>
  <c r="X718" i="2"/>
  <c r="Y718" i="2" s="1"/>
  <c r="AB718" i="2" s="1"/>
  <c r="AD718" i="2" s="1"/>
  <c r="S792" i="2"/>
  <c r="T792" i="2" s="1"/>
  <c r="X792" i="2"/>
  <c r="Y792" i="2" s="1"/>
  <c r="AB792" i="2" s="1"/>
  <c r="AD792" i="2" s="1"/>
  <c r="R1043" i="2"/>
  <c r="AA1110" i="2"/>
  <c r="AC1110" i="2" s="1"/>
  <c r="AD1110" i="2" s="1"/>
  <c r="Z1110" i="2"/>
  <c r="S1103" i="2"/>
  <c r="T1103" i="2" s="1"/>
  <c r="AA1199" i="2"/>
  <c r="AC1199" i="2" s="1"/>
  <c r="Z1199" i="2"/>
  <c r="S132" i="2"/>
  <c r="T132" i="2" s="1"/>
  <c r="X132" i="2"/>
  <c r="Y132" i="2" s="1"/>
  <c r="AB132" i="2" s="1"/>
  <c r="AD132" i="2" s="1"/>
  <c r="AA570" i="2"/>
  <c r="AC570" i="2" s="1"/>
  <c r="Z570" i="2"/>
  <c r="X1015" i="2"/>
  <c r="Y1015" i="2" s="1"/>
  <c r="AB1015" i="2" s="1"/>
  <c r="X900" i="2"/>
  <c r="Y900" i="2" s="1"/>
  <c r="AD19" i="2"/>
  <c r="AD563" i="2"/>
  <c r="X109" i="2"/>
  <c r="Y109" i="2" s="1"/>
  <c r="AB109" i="2" s="1"/>
  <c r="AD109" i="2" s="1"/>
  <c r="AD63" i="2"/>
  <c r="AD1131" i="2"/>
  <c r="AD1030" i="2"/>
  <c r="AD917" i="2"/>
  <c r="AD798" i="2"/>
  <c r="AD710" i="2"/>
  <c r="AD608" i="2"/>
  <c r="AD514" i="2"/>
  <c r="AA447" i="2"/>
  <c r="AC447" i="2" s="1"/>
  <c r="Z447" i="2"/>
  <c r="AB447" i="2" s="1"/>
  <c r="Z378" i="2"/>
  <c r="AA378" i="2" s="1"/>
  <c r="AC378" i="2" s="1"/>
  <c r="AD253" i="2"/>
  <c r="AD161" i="2"/>
  <c r="R74" i="2"/>
  <c r="S254" i="2"/>
  <c r="T254" i="2" s="1"/>
  <c r="AD32" i="2"/>
  <c r="X756" i="2"/>
  <c r="Y756" i="2" s="1"/>
  <c r="AB756" i="2" s="1"/>
  <c r="AD756" i="2" s="1"/>
  <c r="X583" i="2"/>
  <c r="Y583" i="2" s="1"/>
  <c r="AB583" i="2" s="1"/>
  <c r="AD583" i="2" s="1"/>
  <c r="X137" i="2"/>
  <c r="Y137" i="2" s="1"/>
  <c r="AB137" i="2" s="1"/>
  <c r="AD137" i="2" s="1"/>
  <c r="AD757" i="2"/>
  <c r="Z543" i="2"/>
  <c r="AA543" i="2" s="1"/>
  <c r="AC543" i="2" s="1"/>
  <c r="AD414" i="2"/>
  <c r="AD308" i="2"/>
  <c r="AH207" i="2"/>
  <c r="AE207" i="2"/>
  <c r="AF207" i="2" s="1"/>
  <c r="AG207" i="2" s="1"/>
  <c r="AD168" i="2"/>
  <c r="AE40" i="2"/>
  <c r="AF40" i="2" s="1"/>
  <c r="AG40" i="2" s="1"/>
  <c r="AH40" i="2"/>
  <c r="AD79" i="2"/>
  <c r="S51" i="2"/>
  <c r="T51" i="2" s="1"/>
  <c r="X51" i="2"/>
  <c r="Y51" i="2" s="1"/>
  <c r="AB51" i="2" s="1"/>
  <c r="AD51" i="2" s="1"/>
  <c r="S187" i="2"/>
  <c r="T187" i="2" s="1"/>
  <c r="X187" i="2"/>
  <c r="Y187" i="2" s="1"/>
  <c r="AB187" i="2" s="1"/>
  <c r="AD187" i="2" s="1"/>
  <c r="X752" i="2"/>
  <c r="Y752" i="2" s="1"/>
  <c r="AB752" i="2" s="1"/>
  <c r="AD752" i="2" s="1"/>
  <c r="X579" i="2"/>
  <c r="Y579" i="2" s="1"/>
  <c r="AB579" i="2" s="1"/>
  <c r="AD579" i="2" s="1"/>
  <c r="X193" i="2"/>
  <c r="Y193" i="2" s="1"/>
  <c r="AB193" i="2" s="1"/>
  <c r="AD193" i="2" s="1"/>
  <c r="X101" i="2"/>
  <c r="Y101" i="2" s="1"/>
  <c r="AB101" i="2" s="1"/>
  <c r="AD101" i="2" s="1"/>
  <c r="AD923" i="2"/>
  <c r="AD820" i="2"/>
  <c r="AD764" i="2"/>
  <c r="Z507" i="2"/>
  <c r="AA507" i="2" s="1"/>
  <c r="AC507" i="2" s="1"/>
  <c r="AD437" i="2"/>
  <c r="X378" i="2"/>
  <c r="Y378" i="2" s="1"/>
  <c r="AD217" i="2"/>
  <c r="AD157" i="2"/>
  <c r="S284" i="2"/>
  <c r="T284" i="2" s="1"/>
  <c r="X284" i="2"/>
  <c r="Y284" i="2" s="1"/>
  <c r="AB284" i="2" s="1"/>
  <c r="AD284" i="2" s="1"/>
  <c r="R379" i="2"/>
  <c r="S597" i="2"/>
  <c r="T597" i="2" s="1"/>
  <c r="R548" i="2"/>
  <c r="X1161" i="2"/>
  <c r="Y1161" i="2" s="1"/>
  <c r="AB1161" i="2" s="1"/>
  <c r="AD1161" i="2" s="1"/>
  <c r="X1081" i="2"/>
  <c r="Y1081" i="2" s="1"/>
  <c r="AB1081" i="2" s="1"/>
  <c r="AD1081" i="2" s="1"/>
  <c r="X128" i="2"/>
  <c r="Y128" i="2" s="1"/>
  <c r="AB128" i="2" s="1"/>
  <c r="AD128" i="2" s="1"/>
  <c r="X65" i="2"/>
  <c r="Y65" i="2" s="1"/>
  <c r="AB65" i="2" s="1"/>
  <c r="AD65" i="2" s="1"/>
  <c r="AD759" i="2"/>
  <c r="AD444" i="2"/>
  <c r="AD410" i="2"/>
  <c r="AD238" i="2"/>
  <c r="AD216" i="2"/>
  <c r="AD68" i="2"/>
  <c r="AD107" i="2"/>
  <c r="S9" i="2"/>
  <c r="T9" i="2" s="1"/>
  <c r="AD69" i="2"/>
  <c r="S239" i="2"/>
  <c r="T239" i="2" s="1"/>
  <c r="X239" i="2"/>
  <c r="Y239" i="2" s="1"/>
  <c r="AB239" i="2" s="1"/>
  <c r="R150" i="2"/>
  <c r="AD1210" i="2"/>
  <c r="AD594" i="2"/>
  <c r="AD465" i="2"/>
  <c r="S211" i="2"/>
  <c r="T211" i="2" s="1"/>
  <c r="S196" i="2"/>
  <c r="T196" i="2" s="1"/>
  <c r="X196" i="2"/>
  <c r="Y196" i="2" s="1"/>
  <c r="AB196" i="2" s="1"/>
  <c r="AD196" i="2" s="1"/>
  <c r="R312" i="2"/>
  <c r="S270" i="2"/>
  <c r="T270" i="2" s="1"/>
  <c r="X270" i="2"/>
  <c r="Y270" i="2" s="1"/>
  <c r="AB270" i="2" s="1"/>
  <c r="AD270" i="2" s="1"/>
  <c r="S426" i="2"/>
  <c r="T426" i="2" s="1"/>
  <c r="X426" i="2"/>
  <c r="Y426" i="2" s="1"/>
  <c r="AB426" i="2" s="1"/>
  <c r="AD426" i="2" s="1"/>
  <c r="R523" i="2"/>
  <c r="AD16" i="2"/>
  <c r="X185" i="2"/>
  <c r="Y185" i="2" s="1"/>
  <c r="AB185" i="2" s="1"/>
  <c r="AD185" i="2" s="1"/>
  <c r="X57" i="2"/>
  <c r="Y57" i="2" s="1"/>
  <c r="AB57" i="2" s="1"/>
  <c r="AD57" i="2" s="1"/>
  <c r="AD869" i="2"/>
  <c r="AD755" i="2"/>
  <c r="AD762" i="2"/>
  <c r="AD266" i="2"/>
  <c r="AD96" i="2"/>
  <c r="AD135" i="2"/>
  <c r="R76" i="2"/>
  <c r="X180" i="2"/>
  <c r="Y180" i="2" s="1"/>
  <c r="AB180" i="2" s="1"/>
  <c r="AD180" i="2" s="1"/>
  <c r="X181" i="2"/>
  <c r="Y181" i="2" s="1"/>
  <c r="AB181" i="2" s="1"/>
  <c r="AD181" i="2" s="1"/>
  <c r="X53" i="2"/>
  <c r="Y53" i="2" s="1"/>
  <c r="AB53" i="2" s="1"/>
  <c r="AD53" i="2" s="1"/>
  <c r="Z387" i="2"/>
  <c r="AB387" i="2" s="1"/>
  <c r="X20" i="2"/>
  <c r="Y20" i="2" s="1"/>
  <c r="AB20" i="2" s="1"/>
  <c r="AD20" i="2" s="1"/>
  <c r="S204" i="2"/>
  <c r="T204" i="2" s="1"/>
  <c r="X204" i="2"/>
  <c r="Y204" i="2" s="1"/>
  <c r="AB204" i="2" s="1"/>
  <c r="AD204" i="2" s="1"/>
  <c r="S246" i="2"/>
  <c r="T246" i="2" s="1"/>
  <c r="S441" i="2"/>
  <c r="T441" i="2" s="1"/>
  <c r="S424" i="2"/>
  <c r="T424" i="2" s="1"/>
  <c r="S484" i="2"/>
  <c r="T484" i="2" s="1"/>
  <c r="X484" i="2"/>
  <c r="Y484" i="2" s="1"/>
  <c r="AB484" i="2" s="1"/>
  <c r="AD484" i="2" s="1"/>
  <c r="S44" i="2"/>
  <c r="T44" i="2" s="1"/>
  <c r="X345" i="2"/>
  <c r="Y345" i="2" s="1"/>
  <c r="AB345" i="2" s="1"/>
  <c r="AD345" i="2" s="1"/>
  <c r="X145" i="2"/>
  <c r="Y145" i="2" s="1"/>
  <c r="AB145" i="2" s="1"/>
  <c r="AD145" i="2" s="1"/>
  <c r="AA864" i="2"/>
  <c r="AC864" i="2" s="1"/>
  <c r="Z864" i="2"/>
  <c r="S108" i="2"/>
  <c r="T108" i="2" s="1"/>
  <c r="X108" i="2"/>
  <c r="Y108" i="2" s="1"/>
  <c r="AB108" i="2" s="1"/>
  <c r="AD108" i="2" s="1"/>
  <c r="R82" i="2"/>
  <c r="S295" i="2"/>
  <c r="T295" i="2" s="1"/>
  <c r="X295" i="2"/>
  <c r="Y295" i="2" s="1"/>
  <c r="AB295" i="2" s="1"/>
  <c r="AD295" i="2" s="1"/>
  <c r="S368" i="2"/>
  <c r="T368" i="2" s="1"/>
  <c r="X368" i="2"/>
  <c r="Y368" i="2" s="1"/>
  <c r="AB368" i="2" s="1"/>
  <c r="AD368" i="2" s="1"/>
  <c r="Z403" i="2"/>
  <c r="AA403" i="2" s="1"/>
  <c r="AC403" i="2" s="1"/>
  <c r="S586" i="2"/>
  <c r="T586" i="2" s="1"/>
  <c r="S656" i="2"/>
  <c r="T656" i="2" s="1"/>
  <c r="X656" i="2"/>
  <c r="Y656" i="2" s="1"/>
  <c r="AB656" i="2" s="1"/>
  <c r="AD656" i="2" s="1"/>
  <c r="S737" i="2"/>
  <c r="T737" i="2" s="1"/>
  <c r="X737" i="2"/>
  <c r="Y737" i="2" s="1"/>
  <c r="AB737" i="2" s="1"/>
  <c r="AD737" i="2" s="1"/>
  <c r="S821" i="2"/>
  <c r="T821" i="2" s="1"/>
  <c r="X821" i="2"/>
  <c r="Y821" i="2" s="1"/>
  <c r="AB821" i="2" s="1"/>
  <c r="AD821" i="2" s="1"/>
  <c r="AA891" i="2"/>
  <c r="AC891" i="2" s="1"/>
  <c r="Z891" i="2"/>
  <c r="S1012" i="2"/>
  <c r="T1012" i="2" s="1"/>
  <c r="X1012" i="2"/>
  <c r="Y1012" i="2" s="1"/>
  <c r="AB1012" i="2" s="1"/>
  <c r="AD1012" i="2" s="1"/>
  <c r="R986" i="2"/>
  <c r="R996" i="2"/>
  <c r="Z1078" i="2"/>
  <c r="AA1078" i="2" s="1"/>
  <c r="AC1078" i="2" s="1"/>
  <c r="R1140" i="2"/>
  <c r="S1178" i="2"/>
  <c r="T1178" i="2" s="1"/>
  <c r="S490" i="2"/>
  <c r="T490" i="2" s="1"/>
  <c r="AA863" i="2"/>
  <c r="AC863" i="2" s="1"/>
  <c r="Z863" i="2"/>
  <c r="S164" i="2"/>
  <c r="T164" i="2" s="1"/>
  <c r="X164" i="2"/>
  <c r="Y164" i="2" s="1"/>
  <c r="AB164" i="2" s="1"/>
  <c r="AD164" i="2" s="1"/>
  <c r="S192" i="2"/>
  <c r="T192" i="2" s="1"/>
  <c r="AA343" i="2"/>
  <c r="AC343" i="2" s="1"/>
  <c r="Z343" i="2"/>
  <c r="AA637" i="2"/>
  <c r="AC637" i="2" s="1"/>
  <c r="Z637" i="2"/>
  <c r="R576" i="2"/>
  <c r="S660" i="2"/>
  <c r="T660" i="2" s="1"/>
  <c r="S776" i="2"/>
  <c r="T776" i="2" s="1"/>
  <c r="X776" i="2"/>
  <c r="Y776" i="2" s="1"/>
  <c r="AB776" i="2" s="1"/>
  <c r="AD776" i="2" s="1"/>
  <c r="S849" i="2"/>
  <c r="T849" i="2" s="1"/>
  <c r="X849" i="2"/>
  <c r="Y849" i="2" s="1"/>
  <c r="AB849" i="2" s="1"/>
  <c r="AD849" i="2" s="1"/>
  <c r="Z868" i="2"/>
  <c r="AB868" i="2" s="1"/>
  <c r="R1042" i="2"/>
  <c r="R1014" i="2"/>
  <c r="Z1040" i="2"/>
  <c r="AA1040" i="2" s="1"/>
  <c r="AC1040" i="2" s="1"/>
  <c r="Z1055" i="2"/>
  <c r="AA1055" i="2" s="1"/>
  <c r="AC1055" i="2" s="1"/>
  <c r="S1169" i="2"/>
  <c r="T1169" i="2" s="1"/>
  <c r="X1169" i="2"/>
  <c r="Y1169" i="2" s="1"/>
  <c r="AB1169" i="2" s="1"/>
  <c r="AD1169" i="2" s="1"/>
  <c r="AA367" i="2"/>
  <c r="AC367" i="2" s="1"/>
  <c r="Z367" i="2"/>
  <c r="R854" i="2"/>
  <c r="AA154" i="2"/>
  <c r="AC154" i="2" s="1"/>
  <c r="Z154" i="2"/>
  <c r="R186" i="2"/>
  <c r="Z399" i="2"/>
  <c r="AA399" i="2" s="1"/>
  <c r="AC399" i="2" s="1"/>
  <c r="AA475" i="2"/>
  <c r="AC475" i="2" s="1"/>
  <c r="Z475" i="2"/>
  <c r="Z479" i="2"/>
  <c r="AA479" i="2" s="1"/>
  <c r="AC479" i="2" s="1"/>
  <c r="R489" i="2"/>
  <c r="S664" i="2"/>
  <c r="T664" i="2" s="1"/>
  <c r="S729" i="2"/>
  <c r="T729" i="2" s="1"/>
  <c r="X729" i="2"/>
  <c r="Y729" i="2" s="1"/>
  <c r="AB729" i="2" s="1"/>
  <c r="AD729" i="2" s="1"/>
  <c r="S839" i="2"/>
  <c r="T839" i="2" s="1"/>
  <c r="AA844" i="2"/>
  <c r="AC844" i="2" s="1"/>
  <c r="Z844" i="2"/>
  <c r="R993" i="2"/>
  <c r="S998" i="2"/>
  <c r="T998" i="2" s="1"/>
  <c r="X998" i="2"/>
  <c r="Y998" i="2" s="1"/>
  <c r="AB998" i="2" s="1"/>
  <c r="AD998" i="2" s="1"/>
  <c r="AA1050" i="2"/>
  <c r="AC1050" i="2" s="1"/>
  <c r="Z1050" i="2"/>
  <c r="Z1116" i="2"/>
  <c r="AA1116" i="2" s="1"/>
  <c r="AC1116" i="2" s="1"/>
  <c r="R1148" i="2"/>
  <c r="R1179" i="2"/>
  <c r="S1176" i="2"/>
  <c r="T1176" i="2" s="1"/>
  <c r="X1176" i="2"/>
  <c r="Y1176" i="2" s="1"/>
  <c r="AB1176" i="2" s="1"/>
  <c r="AD1176" i="2" s="1"/>
  <c r="R110" i="2"/>
  <c r="S200" i="2"/>
  <c r="T200" i="2" s="1"/>
  <c r="S194" i="2"/>
  <c r="T194" i="2" s="1"/>
  <c r="AA351" i="2"/>
  <c r="AC351" i="2" s="1"/>
  <c r="Z351" i="2"/>
  <c r="R373" i="2"/>
  <c r="S569" i="2"/>
  <c r="T569" i="2" s="1"/>
  <c r="S537" i="2"/>
  <c r="T537" i="2" s="1"/>
  <c r="X537" i="2"/>
  <c r="Y537" i="2" s="1"/>
  <c r="AB537" i="2" s="1"/>
  <c r="AD537" i="2" s="1"/>
  <c r="R555" i="2"/>
  <c r="X580" i="2"/>
  <c r="Y580" i="2" s="1"/>
  <c r="AB580" i="2" s="1"/>
  <c r="S754" i="2"/>
  <c r="T754" i="2" s="1"/>
  <c r="X754" i="2"/>
  <c r="Y754" i="2" s="1"/>
  <c r="AB754" i="2" s="1"/>
  <c r="AD754" i="2" s="1"/>
  <c r="S783" i="2"/>
  <c r="T783" i="2" s="1"/>
  <c r="R858" i="2"/>
  <c r="AA900" i="2"/>
  <c r="AC900" i="2" s="1"/>
  <c r="Z900" i="2"/>
  <c r="S968" i="2"/>
  <c r="T968" i="2" s="1"/>
  <c r="R973" i="2"/>
  <c r="X1044" i="2"/>
  <c r="Y1044" i="2" s="1"/>
  <c r="AB1044" i="2" s="1"/>
  <c r="S1098" i="2"/>
  <c r="T1098" i="2" s="1"/>
  <c r="AA1120" i="2"/>
  <c r="AC1120" i="2" s="1"/>
  <c r="Z1120" i="2"/>
  <c r="S1149" i="2"/>
  <c r="T1149" i="2" s="1"/>
  <c r="S316" i="2"/>
  <c r="T316" i="2" s="1"/>
  <c r="X316" i="2"/>
  <c r="Y316" i="2" s="1"/>
  <c r="AB316" i="2" s="1"/>
  <c r="AD316" i="2" s="1"/>
  <c r="R856" i="2"/>
  <c r="R1054" i="2"/>
  <c r="R98" i="2"/>
  <c r="S350" i="2"/>
  <c r="T350" i="2" s="1"/>
  <c r="X350" i="2"/>
  <c r="Y350" i="2" s="1"/>
  <c r="AB350" i="2" s="1"/>
  <c r="AD350" i="2" s="1"/>
  <c r="S474" i="2"/>
  <c r="T474" i="2" s="1"/>
  <c r="X474" i="2"/>
  <c r="Y474" i="2" s="1"/>
  <c r="AB474" i="2" s="1"/>
  <c r="AD474" i="2" s="1"/>
  <c r="R495" i="2"/>
  <c r="R556" i="2"/>
  <c r="R645" i="2"/>
  <c r="S640" i="2"/>
  <c r="T640" i="2" s="1"/>
  <c r="AA832" i="2"/>
  <c r="AC832" i="2" s="1"/>
  <c r="Z832" i="2"/>
  <c r="R1029" i="2"/>
  <c r="AA1092" i="2"/>
  <c r="AC1092" i="2" s="1"/>
  <c r="AD1092" i="2" s="1"/>
  <c r="Z1092" i="2"/>
  <c r="Z1172" i="2"/>
  <c r="AA1172" i="2" s="1"/>
  <c r="AC1172" i="2" s="1"/>
  <c r="Z1200" i="2"/>
  <c r="AA1200" i="2" s="1"/>
  <c r="AC1200" i="2" s="1"/>
  <c r="Z339" i="2"/>
  <c r="AA339" i="2" s="1"/>
  <c r="AC339" i="2" s="1"/>
  <c r="S240" i="2"/>
  <c r="T240" i="2" s="1"/>
  <c r="S202" i="2"/>
  <c r="T202" i="2" s="1"/>
  <c r="X202" i="2"/>
  <c r="Y202" i="2" s="1"/>
  <c r="AB202" i="2" s="1"/>
  <c r="AD202" i="2" s="1"/>
  <c r="Z359" i="2"/>
  <c r="AA359" i="2" s="1"/>
  <c r="AC359" i="2" s="1"/>
  <c r="R389" i="2"/>
  <c r="S574" i="2"/>
  <c r="T574" i="2" s="1"/>
  <c r="X574" i="2"/>
  <c r="Y574" i="2" s="1"/>
  <c r="AB574" i="2" s="1"/>
  <c r="AD574" i="2" s="1"/>
  <c r="AA564" i="2"/>
  <c r="AC564" i="2" s="1"/>
  <c r="Z564" i="2"/>
  <c r="AA613" i="2"/>
  <c r="AC613" i="2" s="1"/>
  <c r="Z613" i="2"/>
  <c r="S701" i="2"/>
  <c r="T701" i="2" s="1"/>
  <c r="S747" i="2"/>
  <c r="T747" i="2" s="1"/>
  <c r="X747" i="2"/>
  <c r="Y747" i="2" s="1"/>
  <c r="AB747" i="2" s="1"/>
  <c r="AD747" i="2" s="1"/>
  <c r="R813" i="2"/>
  <c r="Z852" i="2"/>
  <c r="AA852" i="2" s="1"/>
  <c r="AC852" i="2" s="1"/>
  <c r="R1070" i="2"/>
  <c r="S1154" i="2"/>
  <c r="T1154" i="2" s="1"/>
  <c r="Z1194" i="2"/>
  <c r="AA1194" i="2" s="1"/>
  <c r="AC1194" i="2" s="1"/>
  <c r="X1009" i="2"/>
  <c r="Y1009" i="2" s="1"/>
  <c r="AB1009" i="2" s="1"/>
  <c r="S1195" i="2"/>
  <c r="T1195" i="2" s="1"/>
  <c r="X1195" i="2"/>
  <c r="Y1195" i="2" s="1"/>
  <c r="AB1195" i="2" s="1"/>
  <c r="AD1195" i="2" s="1"/>
  <c r="S352" i="2"/>
  <c r="T352" i="2" s="1"/>
  <c r="X352" i="2"/>
  <c r="Y352" i="2" s="1"/>
  <c r="AB352" i="2" s="1"/>
  <c r="AD352" i="2" s="1"/>
  <c r="R397" i="2"/>
  <c r="R401" i="2"/>
  <c r="AA499" i="2"/>
  <c r="AC499" i="2" s="1"/>
  <c r="Z499" i="2"/>
  <c r="X544" i="2"/>
  <c r="Y544" i="2" s="1"/>
  <c r="R562" i="2"/>
  <c r="S626" i="2"/>
  <c r="T626" i="2" s="1"/>
  <c r="X626" i="2"/>
  <c r="Y626" i="2" s="1"/>
  <c r="AB626" i="2" s="1"/>
  <c r="AD626" i="2" s="1"/>
  <c r="S837" i="2"/>
  <c r="T837" i="2" s="1"/>
  <c r="X837" i="2"/>
  <c r="Y837" i="2" s="1"/>
  <c r="AB837" i="2" s="1"/>
  <c r="AD837" i="2" s="1"/>
  <c r="S947" i="2"/>
  <c r="T947" i="2" s="1"/>
  <c r="Z983" i="2"/>
  <c r="AA983" i="2" s="1"/>
  <c r="AC983" i="2" s="1"/>
  <c r="Z1072" i="2"/>
  <c r="AA1072" i="2" s="1"/>
  <c r="AC1072" i="2" s="1"/>
  <c r="X1110" i="2"/>
  <c r="Y1110" i="2" s="1"/>
  <c r="AB1110" i="2" s="1"/>
  <c r="Z1163" i="2"/>
  <c r="AA1163" i="2" s="1"/>
  <c r="AC1163" i="2" s="1"/>
  <c r="R1204" i="2"/>
  <c r="R570" i="2"/>
  <c r="AA1015" i="2"/>
  <c r="AC1015" i="2" s="1"/>
  <c r="AD1015" i="2" s="1"/>
  <c r="Z1015" i="2"/>
  <c r="AE202" i="2" l="1"/>
  <c r="AF202" i="2" s="1"/>
  <c r="AG202" i="2" s="1"/>
  <c r="AH202" i="2"/>
  <c r="AE1176" i="2"/>
  <c r="AF1176" i="2" s="1"/>
  <c r="AG1176" i="2" s="1"/>
  <c r="AH1176" i="2"/>
  <c r="AH108" i="2"/>
  <c r="AE108" i="2"/>
  <c r="AF108" i="2" s="1"/>
  <c r="AG108" i="2" s="1"/>
  <c r="AH53" i="2"/>
  <c r="AE53" i="2"/>
  <c r="AF53" i="2" s="1"/>
  <c r="AG53" i="2" s="1"/>
  <c r="AE270" i="2"/>
  <c r="AF270" i="2" s="1"/>
  <c r="AG270" i="2" s="1"/>
  <c r="AH270" i="2"/>
  <c r="AH1161" i="2"/>
  <c r="AE1161" i="2"/>
  <c r="AF1161" i="2" s="1"/>
  <c r="AG1161" i="2" s="1"/>
  <c r="AH579" i="2"/>
  <c r="AE579" i="2"/>
  <c r="AF579" i="2" s="1"/>
  <c r="AG579" i="2" s="1"/>
  <c r="AH137" i="2"/>
  <c r="AE137" i="2"/>
  <c r="AF137" i="2" s="1"/>
  <c r="AG137" i="2" s="1"/>
  <c r="AH223" i="2"/>
  <c r="AE223" i="2"/>
  <c r="AF223" i="2" s="1"/>
  <c r="AG223" i="2" s="1"/>
  <c r="AH1151" i="2"/>
  <c r="AE1151" i="2"/>
  <c r="AF1151" i="2" s="1"/>
  <c r="AG1151" i="2" s="1"/>
  <c r="AE775" i="2"/>
  <c r="AF775" i="2" s="1"/>
  <c r="AG775" i="2" s="1"/>
  <c r="AH775" i="2"/>
  <c r="AE290" i="2"/>
  <c r="AF290" i="2" s="1"/>
  <c r="AG290" i="2" s="1"/>
  <c r="AH290" i="2"/>
  <c r="AH364" i="2"/>
  <c r="AE364" i="2"/>
  <c r="AF364" i="2" s="1"/>
  <c r="AG364" i="2" s="1"/>
  <c r="AH292" i="2"/>
  <c r="AE292" i="2"/>
  <c r="AF292" i="2" s="1"/>
  <c r="AG292" i="2" s="1"/>
  <c r="AH678" i="2"/>
  <c r="AE678" i="2"/>
  <c r="AF678" i="2" s="1"/>
  <c r="AG678" i="2" s="1"/>
  <c r="AH318" i="2"/>
  <c r="AE318" i="2"/>
  <c r="AF318" i="2" s="1"/>
  <c r="AG318" i="2" s="1"/>
  <c r="AH48" i="2"/>
  <c r="AE48" i="2"/>
  <c r="AF48" i="2" s="1"/>
  <c r="AG48" i="2" s="1"/>
  <c r="AH176" i="2"/>
  <c r="AE176" i="2"/>
  <c r="AF176" i="2" s="1"/>
  <c r="AG176" i="2" s="1"/>
  <c r="AE258" i="2"/>
  <c r="AF258" i="2" s="1"/>
  <c r="AG258" i="2" s="1"/>
  <c r="AH258" i="2"/>
  <c r="AH256" i="2"/>
  <c r="AE256" i="2"/>
  <c r="AF256" i="2" s="1"/>
  <c r="AG256" i="2" s="1"/>
  <c r="AH1077" i="2"/>
  <c r="AE1077" i="2"/>
  <c r="AF1077" i="2" s="1"/>
  <c r="AG1077" i="2" s="1"/>
  <c r="AH962" i="2"/>
  <c r="AE962" i="2"/>
  <c r="AF962" i="2" s="1"/>
  <c r="AG962" i="2" s="1"/>
  <c r="AH948" i="2"/>
  <c r="AE948" i="2"/>
  <c r="AF948" i="2" s="1"/>
  <c r="AG948" i="2" s="1"/>
  <c r="AE95" i="2"/>
  <c r="AF95" i="2" s="1"/>
  <c r="AG95" i="2" s="1"/>
  <c r="AH95" i="2"/>
  <c r="AH843" i="2"/>
  <c r="AE843" i="2"/>
  <c r="AF843" i="2" s="1"/>
  <c r="AG843" i="2" s="1"/>
  <c r="AE365" i="2"/>
  <c r="AF365" i="2" s="1"/>
  <c r="AG365" i="2" s="1"/>
  <c r="AH365" i="2"/>
  <c r="AH276" i="2"/>
  <c r="AE276" i="2"/>
  <c r="AF276" i="2" s="1"/>
  <c r="AG276" i="2" s="1"/>
  <c r="AH45" i="2"/>
  <c r="AE45" i="2"/>
  <c r="AF45" i="2" s="1"/>
  <c r="AG45" i="2" s="1"/>
  <c r="AE1168" i="2"/>
  <c r="AF1168" i="2" s="1"/>
  <c r="AG1168" i="2" s="1"/>
  <c r="AH1168" i="2"/>
  <c r="AE918" i="2"/>
  <c r="AF918" i="2" s="1"/>
  <c r="AG918" i="2" s="1"/>
  <c r="AH918" i="2"/>
  <c r="AE837" i="2"/>
  <c r="AF837" i="2" s="1"/>
  <c r="AG837" i="2" s="1"/>
  <c r="AH837" i="2"/>
  <c r="AH350" i="2"/>
  <c r="AE350" i="2"/>
  <c r="AF350" i="2" s="1"/>
  <c r="AG350" i="2" s="1"/>
  <c r="AH181" i="2"/>
  <c r="AE181" i="2"/>
  <c r="AF181" i="2" s="1"/>
  <c r="AG181" i="2" s="1"/>
  <c r="AE752" i="2"/>
  <c r="AF752" i="2" s="1"/>
  <c r="AG752" i="2" s="1"/>
  <c r="AH752" i="2"/>
  <c r="AH583" i="2"/>
  <c r="AE583" i="2"/>
  <c r="AF583" i="2" s="1"/>
  <c r="AG583" i="2" s="1"/>
  <c r="AH348" i="2"/>
  <c r="AE348" i="2"/>
  <c r="AF348" i="2" s="1"/>
  <c r="AG348" i="2" s="1"/>
  <c r="AE914" i="2"/>
  <c r="AF914" i="2" s="1"/>
  <c r="AG914" i="2" s="1"/>
  <c r="AH914" i="2"/>
  <c r="AH949" i="2"/>
  <c r="AE949" i="2"/>
  <c r="AF949" i="2" s="1"/>
  <c r="AG949" i="2" s="1"/>
  <c r="AE577" i="2"/>
  <c r="AF577" i="2" s="1"/>
  <c r="AG577" i="2" s="1"/>
  <c r="AH577" i="2"/>
  <c r="AH118" i="2"/>
  <c r="AE118" i="2"/>
  <c r="AF118" i="2" s="1"/>
  <c r="AG118" i="2" s="1"/>
  <c r="AE262" i="2"/>
  <c r="AF262" i="2" s="1"/>
  <c r="AG262" i="2" s="1"/>
  <c r="AH262" i="2"/>
  <c r="AE478" i="2"/>
  <c r="AF478" i="2" s="1"/>
  <c r="AG478" i="2" s="1"/>
  <c r="AH478" i="2"/>
  <c r="AH24" i="2"/>
  <c r="AE24" i="2"/>
  <c r="AF24" i="2" s="1"/>
  <c r="AG24" i="2" s="1"/>
  <c r="AH619" i="2"/>
  <c r="AE619" i="2"/>
  <c r="AF619" i="2" s="1"/>
  <c r="AG619" i="2" s="1"/>
  <c r="AE91" i="2"/>
  <c r="AF91" i="2" s="1"/>
  <c r="AG91" i="2" s="1"/>
  <c r="AH91" i="2"/>
  <c r="AE143" i="2"/>
  <c r="AF143" i="2" s="1"/>
  <c r="AG143" i="2" s="1"/>
  <c r="AH143" i="2"/>
  <c r="AH141" i="2"/>
  <c r="AE141" i="2"/>
  <c r="AF141" i="2" s="1"/>
  <c r="AG141" i="2" s="1"/>
  <c r="AE592" i="2"/>
  <c r="AF592" i="2" s="1"/>
  <c r="AG592" i="2" s="1"/>
  <c r="AH592" i="2"/>
  <c r="AE630" i="2"/>
  <c r="AF630" i="2" s="1"/>
  <c r="AG630" i="2" s="1"/>
  <c r="AH630" i="2"/>
  <c r="AH835" i="2"/>
  <c r="AE835" i="2"/>
  <c r="AF835" i="2" s="1"/>
  <c r="AG835" i="2" s="1"/>
  <c r="AE964" i="2"/>
  <c r="AF964" i="2" s="1"/>
  <c r="AG964" i="2" s="1"/>
  <c r="AH964" i="2"/>
  <c r="AE159" i="2"/>
  <c r="AF159" i="2" s="1"/>
  <c r="AG159" i="2" s="1"/>
  <c r="AH159" i="2"/>
  <c r="AH344" i="2"/>
  <c r="AE344" i="2"/>
  <c r="AF344" i="2" s="1"/>
  <c r="AG344" i="2" s="1"/>
  <c r="AH890" i="2"/>
  <c r="AE890" i="2"/>
  <c r="AF890" i="2" s="1"/>
  <c r="AG890" i="2" s="1"/>
  <c r="AH173" i="2"/>
  <c r="AE173" i="2"/>
  <c r="AF173" i="2" s="1"/>
  <c r="AG173" i="2" s="1"/>
  <c r="AH363" i="2"/>
  <c r="AE363" i="2"/>
  <c r="AF363" i="2" s="1"/>
  <c r="AG363" i="2" s="1"/>
  <c r="AE610" i="2"/>
  <c r="AF610" i="2" s="1"/>
  <c r="AG610" i="2" s="1"/>
  <c r="AH610" i="2"/>
  <c r="AH50" i="2"/>
  <c r="AE50" i="2"/>
  <c r="AF50" i="2" s="1"/>
  <c r="AG50" i="2" s="1"/>
  <c r="AH708" i="2"/>
  <c r="AE708" i="2"/>
  <c r="AF708" i="2" s="1"/>
  <c r="AG708" i="2" s="1"/>
  <c r="AH883" i="2"/>
  <c r="AE883" i="2"/>
  <c r="AF883" i="2" s="1"/>
  <c r="AG883" i="2" s="1"/>
  <c r="AE1177" i="2"/>
  <c r="AF1177" i="2" s="1"/>
  <c r="AG1177" i="2" s="1"/>
  <c r="AH1177" i="2"/>
  <c r="AH149" i="2"/>
  <c r="AE149" i="2"/>
  <c r="AF149" i="2" s="1"/>
  <c r="AG149" i="2" s="1"/>
  <c r="AE456" i="2"/>
  <c r="AF456" i="2" s="1"/>
  <c r="AG456" i="2" s="1"/>
  <c r="AH456" i="2"/>
  <c r="AH502" i="2"/>
  <c r="AE502" i="2"/>
  <c r="AF502" i="2" s="1"/>
  <c r="AG502" i="2" s="1"/>
  <c r="AH47" i="2"/>
  <c r="AE47" i="2"/>
  <c r="AF47" i="2" s="1"/>
  <c r="AG47" i="2" s="1"/>
  <c r="AE849" i="2"/>
  <c r="AF849" i="2" s="1"/>
  <c r="AG849" i="2" s="1"/>
  <c r="AH849" i="2"/>
  <c r="AH180" i="2"/>
  <c r="AE180" i="2"/>
  <c r="AF180" i="2" s="1"/>
  <c r="AG180" i="2" s="1"/>
  <c r="AH57" i="2"/>
  <c r="AE57" i="2"/>
  <c r="AF57" i="2" s="1"/>
  <c r="AG57" i="2" s="1"/>
  <c r="AE187" i="2"/>
  <c r="AF187" i="2" s="1"/>
  <c r="AG187" i="2" s="1"/>
  <c r="AH187" i="2"/>
  <c r="AE756" i="2"/>
  <c r="AF756" i="2" s="1"/>
  <c r="AG756" i="2" s="1"/>
  <c r="AH756" i="2"/>
  <c r="AH132" i="2"/>
  <c r="AE132" i="2"/>
  <c r="AF132" i="2" s="1"/>
  <c r="AG132" i="2" s="1"/>
  <c r="AH792" i="2"/>
  <c r="AE792" i="2"/>
  <c r="AF792" i="2" s="1"/>
  <c r="AG792" i="2" s="1"/>
  <c r="AH1132" i="2"/>
  <c r="AE1132" i="2"/>
  <c r="AF1132" i="2" s="1"/>
  <c r="AG1132" i="2" s="1"/>
  <c r="AE709" i="2"/>
  <c r="AF709" i="2" s="1"/>
  <c r="AG709" i="2" s="1"/>
  <c r="AH709" i="2"/>
  <c r="AE460" i="2"/>
  <c r="AF460" i="2" s="1"/>
  <c r="AG460" i="2" s="1"/>
  <c r="AH460" i="2"/>
  <c r="AH332" i="2"/>
  <c r="AE332" i="2"/>
  <c r="AF332" i="2" s="1"/>
  <c r="AG332" i="2" s="1"/>
  <c r="AH788" i="2"/>
  <c r="AE788" i="2"/>
  <c r="AF788" i="2" s="1"/>
  <c r="AG788" i="2" s="1"/>
  <c r="AH525" i="2"/>
  <c r="AE525" i="2"/>
  <c r="AF525" i="2" s="1"/>
  <c r="AG525" i="2" s="1"/>
  <c r="AH732" i="2"/>
  <c r="AE732" i="2"/>
  <c r="AF732" i="2" s="1"/>
  <c r="AG732" i="2" s="1"/>
  <c r="AH874" i="2"/>
  <c r="AE874" i="2"/>
  <c r="AF874" i="2" s="1"/>
  <c r="AG874" i="2" s="1"/>
  <c r="AH241" i="2"/>
  <c r="AE241" i="2"/>
  <c r="AF241" i="2" s="1"/>
  <c r="AG241" i="2" s="1"/>
  <c r="AH133" i="2"/>
  <c r="AE133" i="2"/>
  <c r="AF133" i="2" s="1"/>
  <c r="AG133" i="2" s="1"/>
  <c r="AH587" i="2"/>
  <c r="AE587" i="2"/>
  <c r="AF587" i="2" s="1"/>
  <c r="AG587" i="2" s="1"/>
  <c r="AH264" i="2"/>
  <c r="AE264" i="2"/>
  <c r="AF264" i="2" s="1"/>
  <c r="AG264" i="2" s="1"/>
  <c r="AE1045" i="2"/>
  <c r="AF1045" i="2" s="1"/>
  <c r="AG1045" i="2" s="1"/>
  <c r="AH1045" i="2"/>
  <c r="AH21" i="2"/>
  <c r="AE21" i="2"/>
  <c r="AF21" i="2" s="1"/>
  <c r="AG21" i="2" s="1"/>
  <c r="AH510" i="2"/>
  <c r="AE510" i="2"/>
  <c r="AF510" i="2" s="1"/>
  <c r="AG510" i="2" s="1"/>
  <c r="AE1006" i="2"/>
  <c r="AF1006" i="2" s="1"/>
  <c r="AG1006" i="2" s="1"/>
  <c r="AH1006" i="2"/>
  <c r="AE123" i="2"/>
  <c r="AF123" i="2" s="1"/>
  <c r="AG123" i="2" s="1"/>
  <c r="AH123" i="2"/>
  <c r="AH1093" i="2"/>
  <c r="AE1093" i="2"/>
  <c r="AF1093" i="2" s="1"/>
  <c r="AG1093" i="2" s="1"/>
  <c r="AH277" i="2"/>
  <c r="AE277" i="2"/>
  <c r="AF277" i="2" s="1"/>
  <c r="AG277" i="2" s="1"/>
  <c r="AE774" i="2"/>
  <c r="AF774" i="2" s="1"/>
  <c r="AG774" i="2" s="1"/>
  <c r="AH774" i="2"/>
  <c r="AH817" i="2"/>
  <c r="AE817" i="2"/>
  <c r="AF817" i="2" s="1"/>
  <c r="AG817" i="2" s="1"/>
  <c r="AH816" i="2"/>
  <c r="AE816" i="2"/>
  <c r="AF816" i="2" s="1"/>
  <c r="AG816" i="2" s="1"/>
  <c r="AE361" i="2"/>
  <c r="AF361" i="2" s="1"/>
  <c r="AG361" i="2" s="1"/>
  <c r="AH361" i="2"/>
  <c r="AH261" i="2"/>
  <c r="AE261" i="2"/>
  <c r="AF261" i="2" s="1"/>
  <c r="AG261" i="2" s="1"/>
  <c r="AH1122" i="2"/>
  <c r="AE1122" i="2"/>
  <c r="AF1122" i="2" s="1"/>
  <c r="AG1122" i="2" s="1"/>
  <c r="AE1115" i="2"/>
  <c r="AF1115" i="2" s="1"/>
  <c r="AG1115" i="2" s="1"/>
  <c r="AH1115" i="2"/>
  <c r="AH28" i="2"/>
  <c r="AE28" i="2"/>
  <c r="AF28" i="2" s="1"/>
  <c r="AG28" i="2" s="1"/>
  <c r="AE218" i="2"/>
  <c r="AF218" i="2" s="1"/>
  <c r="AG218" i="2" s="1"/>
  <c r="AH218" i="2"/>
  <c r="AE626" i="2"/>
  <c r="AF626" i="2" s="1"/>
  <c r="AG626" i="2" s="1"/>
  <c r="AH626" i="2"/>
  <c r="AH352" i="2"/>
  <c r="AE352" i="2"/>
  <c r="AF352" i="2" s="1"/>
  <c r="AG352" i="2" s="1"/>
  <c r="AH754" i="2"/>
  <c r="AE754" i="2"/>
  <c r="AF754" i="2" s="1"/>
  <c r="AG754" i="2" s="1"/>
  <c r="AH1169" i="2"/>
  <c r="AE1169" i="2"/>
  <c r="AF1169" i="2" s="1"/>
  <c r="AG1169" i="2" s="1"/>
  <c r="AE821" i="2"/>
  <c r="AF821" i="2" s="1"/>
  <c r="AG821" i="2" s="1"/>
  <c r="AH821" i="2"/>
  <c r="AE368" i="2"/>
  <c r="AF368" i="2" s="1"/>
  <c r="AG368" i="2" s="1"/>
  <c r="AH368" i="2"/>
  <c r="AH185" i="2"/>
  <c r="AE185" i="2"/>
  <c r="AF185" i="2" s="1"/>
  <c r="AG185" i="2" s="1"/>
  <c r="AH196" i="2"/>
  <c r="AE196" i="2"/>
  <c r="AF196" i="2" s="1"/>
  <c r="AG196" i="2" s="1"/>
  <c r="AH109" i="2"/>
  <c r="AE109" i="2"/>
  <c r="AF109" i="2" s="1"/>
  <c r="AG109" i="2" s="1"/>
  <c r="AE833" i="2"/>
  <c r="AF833" i="2" s="1"/>
  <c r="AG833" i="2" s="1"/>
  <c r="AH833" i="2"/>
  <c r="AE669" i="2"/>
  <c r="AF669" i="2" s="1"/>
  <c r="AG669" i="2" s="1"/>
  <c r="AH669" i="2"/>
  <c r="AE175" i="2"/>
  <c r="AF175" i="2" s="1"/>
  <c r="AG175" i="2" s="1"/>
  <c r="AH175" i="2"/>
  <c r="AE31" i="2"/>
  <c r="AF31" i="2" s="1"/>
  <c r="AG31" i="2" s="1"/>
  <c r="AH31" i="2"/>
  <c r="AH830" i="2"/>
  <c r="AE830" i="2"/>
  <c r="AF830" i="2" s="1"/>
  <c r="AG830" i="2" s="1"/>
  <c r="AH134" i="2"/>
  <c r="AE134" i="2"/>
  <c r="AF134" i="2" s="1"/>
  <c r="AG134" i="2" s="1"/>
  <c r="AH1073" i="2"/>
  <c r="AE1073" i="2"/>
  <c r="AF1073" i="2" s="1"/>
  <c r="AG1073" i="2" s="1"/>
  <c r="AH136" i="2"/>
  <c r="AE136" i="2"/>
  <c r="AF136" i="2" s="1"/>
  <c r="AG136" i="2" s="1"/>
  <c r="AH33" i="2"/>
  <c r="AE33" i="2"/>
  <c r="AF33" i="2" s="1"/>
  <c r="AG33" i="2" s="1"/>
  <c r="AE922" i="2"/>
  <c r="AF922" i="2" s="1"/>
  <c r="AG922" i="2" s="1"/>
  <c r="AH922" i="2"/>
  <c r="AH169" i="2"/>
  <c r="AE169" i="2"/>
  <c r="AF169" i="2" s="1"/>
  <c r="AG169" i="2" s="1"/>
  <c r="AE1083" i="2"/>
  <c r="AF1083" i="2" s="1"/>
  <c r="AG1083" i="2" s="1"/>
  <c r="AH1083" i="2"/>
  <c r="AH347" i="2"/>
  <c r="AE347" i="2"/>
  <c r="AF347" i="2" s="1"/>
  <c r="AG347" i="2" s="1"/>
  <c r="AE482" i="2"/>
  <c r="AF482" i="2" s="1"/>
  <c r="AG482" i="2" s="1"/>
  <c r="AH482" i="2"/>
  <c r="AH325" i="2"/>
  <c r="AE325" i="2"/>
  <c r="AF325" i="2" s="1"/>
  <c r="AG325" i="2" s="1"/>
  <c r="AH676" i="2"/>
  <c r="AE676" i="2"/>
  <c r="AF676" i="2" s="1"/>
  <c r="AG676" i="2" s="1"/>
  <c r="AE825" i="2"/>
  <c r="AF825" i="2" s="1"/>
  <c r="AG825" i="2" s="1"/>
  <c r="AH825" i="2"/>
  <c r="AE398" i="2"/>
  <c r="AF398" i="2" s="1"/>
  <c r="AG398" i="2" s="1"/>
  <c r="AH398" i="2"/>
  <c r="AE451" i="2"/>
  <c r="AF451" i="2" s="1"/>
  <c r="AG451" i="2" s="1"/>
  <c r="AH451" i="2"/>
  <c r="AH936" i="2"/>
  <c r="AE936" i="2"/>
  <c r="AF936" i="2" s="1"/>
  <c r="AG936" i="2" s="1"/>
  <c r="AH712" i="2"/>
  <c r="AE712" i="2"/>
  <c r="AF712" i="2" s="1"/>
  <c r="AG712" i="2" s="1"/>
  <c r="AE733" i="2"/>
  <c r="AF733" i="2" s="1"/>
  <c r="AG733" i="2" s="1"/>
  <c r="AH733" i="2"/>
  <c r="AE574" i="2"/>
  <c r="AF574" i="2" s="1"/>
  <c r="AG574" i="2" s="1"/>
  <c r="AH574" i="2"/>
  <c r="AH776" i="2"/>
  <c r="AE776" i="2"/>
  <c r="AF776" i="2" s="1"/>
  <c r="AG776" i="2" s="1"/>
  <c r="AH145" i="2"/>
  <c r="AE145" i="2"/>
  <c r="AF145" i="2" s="1"/>
  <c r="AG145" i="2" s="1"/>
  <c r="AH204" i="2"/>
  <c r="AE204" i="2"/>
  <c r="AF204" i="2" s="1"/>
  <c r="AG204" i="2" s="1"/>
  <c r="AH284" i="2"/>
  <c r="AE284" i="2"/>
  <c r="AF284" i="2" s="1"/>
  <c r="AG284" i="2" s="1"/>
  <c r="AE51" i="2"/>
  <c r="AF51" i="2" s="1"/>
  <c r="AG51" i="2" s="1"/>
  <c r="AH51" i="2"/>
  <c r="AH718" i="2"/>
  <c r="AE718" i="2"/>
  <c r="AF718" i="2" s="1"/>
  <c r="AG718" i="2" s="1"/>
  <c r="AH580" i="2"/>
  <c r="AE580" i="2"/>
  <c r="AF580" i="2" s="1"/>
  <c r="AG580" i="2" s="1"/>
  <c r="AE581" i="2"/>
  <c r="AF581" i="2" s="1"/>
  <c r="AG581" i="2" s="1"/>
  <c r="AH581" i="2"/>
  <c r="AE306" i="2"/>
  <c r="AF306" i="2" s="1"/>
  <c r="AG306" i="2" s="1"/>
  <c r="AH306" i="2"/>
  <c r="AE214" i="2"/>
  <c r="AF214" i="2" s="1"/>
  <c r="AG214" i="2" s="1"/>
  <c r="AH214" i="2"/>
  <c r="AE439" i="2"/>
  <c r="AF439" i="2" s="1"/>
  <c r="AG439" i="2" s="1"/>
  <c r="AH439" i="2"/>
  <c r="AH97" i="2"/>
  <c r="AE97" i="2"/>
  <c r="AF97" i="2" s="1"/>
  <c r="AG97" i="2" s="1"/>
  <c r="AE612" i="2"/>
  <c r="AF612" i="2" s="1"/>
  <c r="AG612" i="2" s="1"/>
  <c r="AH612" i="2"/>
  <c r="AH804" i="2"/>
  <c r="AE804" i="2"/>
  <c r="AF804" i="2" s="1"/>
  <c r="AG804" i="2" s="1"/>
  <c r="AH632" i="2"/>
  <c r="AE632" i="2"/>
  <c r="AF632" i="2" s="1"/>
  <c r="AG632" i="2" s="1"/>
  <c r="AH320" i="2"/>
  <c r="AE320" i="2"/>
  <c r="AF320" i="2" s="1"/>
  <c r="AG320" i="2" s="1"/>
  <c r="AE663" i="2"/>
  <c r="AF663" i="2" s="1"/>
  <c r="AG663" i="2" s="1"/>
  <c r="AH663" i="2"/>
  <c r="AE313" i="2"/>
  <c r="AF313" i="2" s="1"/>
  <c r="AG313" i="2" s="1"/>
  <c r="AH313" i="2"/>
  <c r="AE230" i="2"/>
  <c r="AF230" i="2" s="1"/>
  <c r="AG230" i="2" s="1"/>
  <c r="AH230" i="2"/>
  <c r="AH354" i="2"/>
  <c r="AE354" i="2"/>
  <c r="AF354" i="2" s="1"/>
  <c r="AG354" i="2" s="1"/>
  <c r="AE394" i="2"/>
  <c r="AF394" i="2" s="1"/>
  <c r="AG394" i="2" s="1"/>
  <c r="AH394" i="2"/>
  <c r="AH140" i="2"/>
  <c r="AE140" i="2"/>
  <c r="AF140" i="2" s="1"/>
  <c r="AG140" i="2" s="1"/>
  <c r="AE950" i="2"/>
  <c r="AF950" i="2" s="1"/>
  <c r="AG950" i="2" s="1"/>
  <c r="AH950" i="2"/>
  <c r="AH129" i="2"/>
  <c r="AE129" i="2"/>
  <c r="AF129" i="2" s="1"/>
  <c r="AG129" i="2" s="1"/>
  <c r="AH827" i="2"/>
  <c r="AE827" i="2"/>
  <c r="AF827" i="2" s="1"/>
  <c r="AG827" i="2" s="1"/>
  <c r="AE294" i="2"/>
  <c r="AF294" i="2" s="1"/>
  <c r="AG294" i="2" s="1"/>
  <c r="AH294" i="2"/>
  <c r="AE226" i="2"/>
  <c r="AF226" i="2" s="1"/>
  <c r="AG226" i="2" s="1"/>
  <c r="AH226" i="2"/>
  <c r="AH430" i="2"/>
  <c r="AE430" i="2"/>
  <c r="AF430" i="2" s="1"/>
  <c r="AG430" i="2" s="1"/>
  <c r="AH188" i="2"/>
  <c r="AE188" i="2"/>
  <c r="AF188" i="2" s="1"/>
  <c r="AG188" i="2" s="1"/>
  <c r="AE1159" i="2"/>
  <c r="AF1159" i="2" s="1"/>
  <c r="AG1159" i="2" s="1"/>
  <c r="AH1159" i="2"/>
  <c r="AH227" i="2"/>
  <c r="AE227" i="2"/>
  <c r="AF227" i="2" s="1"/>
  <c r="AG227" i="2" s="1"/>
  <c r="AE717" i="2"/>
  <c r="AF717" i="2" s="1"/>
  <c r="AG717" i="2" s="1"/>
  <c r="AH717" i="2"/>
  <c r="AE1195" i="2"/>
  <c r="AF1195" i="2" s="1"/>
  <c r="AG1195" i="2" s="1"/>
  <c r="AH1195" i="2"/>
  <c r="AH747" i="2"/>
  <c r="AE747" i="2"/>
  <c r="AF747" i="2" s="1"/>
  <c r="AG747" i="2" s="1"/>
  <c r="AE729" i="2"/>
  <c r="AF729" i="2" s="1"/>
  <c r="AG729" i="2" s="1"/>
  <c r="AH729" i="2"/>
  <c r="AH164" i="2"/>
  <c r="AE164" i="2"/>
  <c r="AF164" i="2" s="1"/>
  <c r="AG164" i="2" s="1"/>
  <c r="AE737" i="2"/>
  <c r="AF737" i="2" s="1"/>
  <c r="AG737" i="2" s="1"/>
  <c r="AH737" i="2"/>
  <c r="AH295" i="2"/>
  <c r="AE295" i="2"/>
  <c r="AF295" i="2" s="1"/>
  <c r="AG295" i="2" s="1"/>
  <c r="AE345" i="2"/>
  <c r="AF345" i="2" s="1"/>
  <c r="AG345" i="2" s="1"/>
  <c r="AH345" i="2"/>
  <c r="AE65" i="2"/>
  <c r="AF65" i="2" s="1"/>
  <c r="AG65" i="2" s="1"/>
  <c r="AH65" i="2"/>
  <c r="AH1202" i="2"/>
  <c r="AE1202" i="2"/>
  <c r="AF1202" i="2" s="1"/>
  <c r="AG1202" i="2" s="1"/>
  <c r="AH280" i="2"/>
  <c r="AE280" i="2"/>
  <c r="AF280" i="2" s="1"/>
  <c r="AG280" i="2" s="1"/>
  <c r="AH321" i="2"/>
  <c r="AE321" i="2"/>
  <c r="AF321" i="2" s="1"/>
  <c r="AG321" i="2" s="1"/>
  <c r="AH422" i="2"/>
  <c r="AE422" i="2"/>
  <c r="AF422" i="2" s="1"/>
  <c r="AG422" i="2" s="1"/>
  <c r="AH257" i="2"/>
  <c r="AE257" i="2"/>
  <c r="AF257" i="2" s="1"/>
  <c r="AG257" i="2" s="1"/>
  <c r="AH671" i="2"/>
  <c r="AE671" i="2"/>
  <c r="AF671" i="2" s="1"/>
  <c r="AG671" i="2" s="1"/>
  <c r="AH765" i="2"/>
  <c r="AE765" i="2"/>
  <c r="AF765" i="2" s="1"/>
  <c r="AG765" i="2" s="1"/>
  <c r="AH797" i="2"/>
  <c r="AE797" i="2"/>
  <c r="AF797" i="2" s="1"/>
  <c r="AG797" i="2" s="1"/>
  <c r="AE503" i="2"/>
  <c r="AF503" i="2" s="1"/>
  <c r="AG503" i="2" s="1"/>
  <c r="AH503" i="2"/>
  <c r="AH245" i="2"/>
  <c r="AE245" i="2"/>
  <c r="AF245" i="2" s="1"/>
  <c r="AG245" i="2" s="1"/>
  <c r="AE1113" i="2"/>
  <c r="AF1113" i="2" s="1"/>
  <c r="AG1113" i="2" s="1"/>
  <c r="AH1113" i="2"/>
  <c r="AH995" i="2"/>
  <c r="AE995" i="2"/>
  <c r="AF995" i="2" s="1"/>
  <c r="AG995" i="2" s="1"/>
  <c r="AE1133" i="2"/>
  <c r="AF1133" i="2" s="1"/>
  <c r="AG1133" i="2" s="1"/>
  <c r="AH1133" i="2"/>
  <c r="AH1128" i="2"/>
  <c r="AE1128" i="2"/>
  <c r="AF1128" i="2" s="1"/>
  <c r="AG1128" i="2" s="1"/>
  <c r="AE906" i="2"/>
  <c r="AF906" i="2" s="1"/>
  <c r="AG906" i="2" s="1"/>
  <c r="AH906" i="2"/>
  <c r="AH1094" i="2"/>
  <c r="AE1094" i="2"/>
  <c r="AF1094" i="2" s="1"/>
  <c r="AG1094" i="2" s="1"/>
  <c r="AH591" i="2"/>
  <c r="AE591" i="2"/>
  <c r="AF591" i="2" s="1"/>
  <c r="AG591" i="2" s="1"/>
  <c r="AH644" i="2"/>
  <c r="AE644" i="2"/>
  <c r="AF644" i="2" s="1"/>
  <c r="AG644" i="2" s="1"/>
  <c r="AH362" i="2"/>
  <c r="AE362" i="2"/>
  <c r="AF362" i="2" s="1"/>
  <c r="AG362" i="2" s="1"/>
  <c r="AE992" i="2"/>
  <c r="AF992" i="2" s="1"/>
  <c r="AG992" i="2" s="1"/>
  <c r="AH992" i="2"/>
  <c r="AE316" i="2"/>
  <c r="AF316" i="2" s="1"/>
  <c r="AG316" i="2" s="1"/>
  <c r="AH316" i="2"/>
  <c r="AH20" i="2"/>
  <c r="AE20" i="2"/>
  <c r="AF20" i="2" s="1"/>
  <c r="AG20" i="2" s="1"/>
  <c r="AH426" i="2"/>
  <c r="AE426" i="2"/>
  <c r="AF426" i="2" s="1"/>
  <c r="AG426" i="2" s="1"/>
  <c r="AH128" i="2"/>
  <c r="AE128" i="2"/>
  <c r="AF128" i="2" s="1"/>
  <c r="AG128" i="2" s="1"/>
  <c r="AH101" i="2"/>
  <c r="AE101" i="2"/>
  <c r="AF101" i="2" s="1"/>
  <c r="AG101" i="2" s="1"/>
  <c r="AH215" i="2"/>
  <c r="AE215" i="2"/>
  <c r="AF215" i="2" s="1"/>
  <c r="AG215" i="2" s="1"/>
  <c r="AH1057" i="2"/>
  <c r="AE1057" i="2"/>
  <c r="AF1057" i="2" s="1"/>
  <c r="AG1057" i="2" s="1"/>
  <c r="AE413" i="2"/>
  <c r="AF413" i="2" s="1"/>
  <c r="AG413" i="2" s="1"/>
  <c r="AH413" i="2"/>
  <c r="AE412" i="2"/>
  <c r="AF412" i="2" s="1"/>
  <c r="AG412" i="2" s="1"/>
  <c r="AH412" i="2"/>
  <c r="AH1127" i="2"/>
  <c r="AE1127" i="2"/>
  <c r="AF1127" i="2" s="1"/>
  <c r="AG1127" i="2" s="1"/>
  <c r="AE954" i="2"/>
  <c r="AF954" i="2" s="1"/>
  <c r="AG954" i="2" s="1"/>
  <c r="AH954" i="2"/>
  <c r="AE1121" i="2"/>
  <c r="AF1121" i="2" s="1"/>
  <c r="AG1121" i="2" s="1"/>
  <c r="AH1121" i="2"/>
  <c r="AE952" i="2"/>
  <c r="AF952" i="2" s="1"/>
  <c r="AG952" i="2" s="1"/>
  <c r="AH952" i="2"/>
  <c r="AH526" i="2"/>
  <c r="AE526" i="2"/>
  <c r="AF526" i="2" s="1"/>
  <c r="AG526" i="2" s="1"/>
  <c r="AH247" i="2"/>
  <c r="AE247" i="2"/>
  <c r="AF247" i="2" s="1"/>
  <c r="AG247" i="2" s="1"/>
  <c r="AE357" i="2"/>
  <c r="AF357" i="2" s="1"/>
  <c r="AG357" i="2" s="1"/>
  <c r="AH357" i="2"/>
  <c r="AE1201" i="2"/>
  <c r="AF1201" i="2" s="1"/>
  <c r="AG1201" i="2" s="1"/>
  <c r="AH1201" i="2"/>
  <c r="AE222" i="2"/>
  <c r="AF222" i="2" s="1"/>
  <c r="AG222" i="2" s="1"/>
  <c r="AH222" i="2"/>
  <c r="AE571" i="2"/>
  <c r="AF571" i="2" s="1"/>
  <c r="AG571" i="2" s="1"/>
  <c r="AH571" i="2"/>
  <c r="AE1209" i="2"/>
  <c r="AF1209" i="2" s="1"/>
  <c r="AG1209" i="2" s="1"/>
  <c r="AH1209" i="2"/>
  <c r="AE829" i="2"/>
  <c r="AF829" i="2" s="1"/>
  <c r="AG829" i="2" s="1"/>
  <c r="AH829" i="2"/>
  <c r="AE802" i="2"/>
  <c r="AF802" i="2" s="1"/>
  <c r="AG802" i="2" s="1"/>
  <c r="AH802" i="2"/>
  <c r="AE559" i="2"/>
  <c r="AF559" i="2" s="1"/>
  <c r="AG559" i="2" s="1"/>
  <c r="AH559" i="2"/>
  <c r="AE282" i="2"/>
  <c r="AF282" i="2" s="1"/>
  <c r="AG282" i="2" s="1"/>
  <c r="AH282" i="2"/>
  <c r="AH310" i="2"/>
  <c r="AE310" i="2"/>
  <c r="AF310" i="2" s="1"/>
  <c r="AG310" i="2" s="1"/>
  <c r="AE1007" i="2"/>
  <c r="AF1007" i="2" s="1"/>
  <c r="AG1007" i="2" s="1"/>
  <c r="AH1007" i="2"/>
  <c r="AH895" i="2"/>
  <c r="AE895" i="2"/>
  <c r="AF895" i="2" s="1"/>
  <c r="AG895" i="2" s="1"/>
  <c r="AH121" i="2"/>
  <c r="AE121" i="2"/>
  <c r="AF121" i="2" s="1"/>
  <c r="AG121" i="2" s="1"/>
  <c r="AH772" i="2"/>
  <c r="AE772" i="2"/>
  <c r="AF772" i="2" s="1"/>
  <c r="AG772" i="2" s="1"/>
  <c r="AE989" i="2"/>
  <c r="AF989" i="2" s="1"/>
  <c r="AG989" i="2" s="1"/>
  <c r="AH989" i="2"/>
  <c r="AE554" i="2"/>
  <c r="AF554" i="2" s="1"/>
  <c r="AG554" i="2" s="1"/>
  <c r="AH554" i="2"/>
  <c r="AH750" i="2"/>
  <c r="AE750" i="2"/>
  <c r="AF750" i="2" s="1"/>
  <c r="AG750" i="2" s="1"/>
  <c r="AH224" i="2"/>
  <c r="AE224" i="2"/>
  <c r="AF224" i="2" s="1"/>
  <c r="AG224" i="2" s="1"/>
  <c r="AH153" i="2"/>
  <c r="AE153" i="2"/>
  <c r="AF153" i="2" s="1"/>
  <c r="AG153" i="2" s="1"/>
  <c r="AE228" i="2"/>
  <c r="AF228" i="2" s="1"/>
  <c r="AG228" i="2" s="1"/>
  <c r="AH228" i="2"/>
  <c r="AH540" i="2"/>
  <c r="AE540" i="2"/>
  <c r="AF540" i="2" s="1"/>
  <c r="AG540" i="2" s="1"/>
  <c r="AH105" i="2"/>
  <c r="AE105" i="2"/>
  <c r="AF105" i="2" s="1"/>
  <c r="AG105" i="2" s="1"/>
  <c r="AE474" i="2"/>
  <c r="AF474" i="2" s="1"/>
  <c r="AG474" i="2" s="1"/>
  <c r="AH474" i="2"/>
  <c r="AH537" i="2"/>
  <c r="AE537" i="2"/>
  <c r="AF537" i="2" s="1"/>
  <c r="AG537" i="2" s="1"/>
  <c r="AH998" i="2"/>
  <c r="AE998" i="2"/>
  <c r="AF998" i="2" s="1"/>
  <c r="AG998" i="2" s="1"/>
  <c r="AH1012" i="2"/>
  <c r="AE1012" i="2"/>
  <c r="AF1012" i="2" s="1"/>
  <c r="AG1012" i="2" s="1"/>
  <c r="AH656" i="2"/>
  <c r="AE656" i="2"/>
  <c r="AF656" i="2" s="1"/>
  <c r="AG656" i="2" s="1"/>
  <c r="AE484" i="2"/>
  <c r="AF484" i="2" s="1"/>
  <c r="AG484" i="2" s="1"/>
  <c r="AH484" i="2"/>
  <c r="AH1081" i="2"/>
  <c r="AE1081" i="2"/>
  <c r="AF1081" i="2" s="1"/>
  <c r="AG1081" i="2" s="1"/>
  <c r="AH193" i="2"/>
  <c r="AE193" i="2"/>
  <c r="AF193" i="2" s="1"/>
  <c r="AG193" i="2" s="1"/>
  <c r="AE1145" i="2"/>
  <c r="AF1145" i="2" s="1"/>
  <c r="AG1145" i="2" s="1"/>
  <c r="AH1145" i="2"/>
  <c r="AE697" i="2"/>
  <c r="AF697" i="2" s="1"/>
  <c r="AG697" i="2" s="1"/>
  <c r="AH697" i="2"/>
  <c r="AE705" i="2"/>
  <c r="AF705" i="2" s="1"/>
  <c r="AG705" i="2" s="1"/>
  <c r="AH705" i="2"/>
  <c r="AH649" i="2"/>
  <c r="AE649" i="2"/>
  <c r="AF649" i="2" s="1"/>
  <c r="AG649" i="2" s="1"/>
  <c r="AH681" i="2"/>
  <c r="AE681" i="2"/>
  <c r="AF681" i="2" s="1"/>
  <c r="AG681" i="2" s="1"/>
  <c r="AH49" i="2"/>
  <c r="AE49" i="2"/>
  <c r="AF49" i="2" s="1"/>
  <c r="AG49" i="2" s="1"/>
  <c r="AH85" i="2"/>
  <c r="AE85" i="2"/>
  <c r="AF85" i="2" s="1"/>
  <c r="AG85" i="2" s="1"/>
  <c r="AE99" i="2"/>
  <c r="AF99" i="2" s="1"/>
  <c r="AG99" i="2" s="1"/>
  <c r="AH99" i="2"/>
  <c r="AH886" i="2"/>
  <c r="AE886" i="2"/>
  <c r="AF886" i="2" s="1"/>
  <c r="AG886" i="2" s="1"/>
  <c r="AH301" i="2"/>
  <c r="AE301" i="2"/>
  <c r="AF301" i="2" s="1"/>
  <c r="AG301" i="2" s="1"/>
  <c r="AE770" i="2"/>
  <c r="AF770" i="2" s="1"/>
  <c r="AG770" i="2" s="1"/>
  <c r="AH770" i="2"/>
  <c r="AH749" i="2"/>
  <c r="AE749" i="2"/>
  <c r="AF749" i="2" s="1"/>
  <c r="AG749" i="2" s="1"/>
  <c r="AH533" i="2"/>
  <c r="AE533" i="2"/>
  <c r="AF533" i="2" s="1"/>
  <c r="AG533" i="2" s="1"/>
  <c r="AE127" i="2"/>
  <c r="AF127" i="2" s="1"/>
  <c r="AG127" i="2" s="1"/>
  <c r="AH127" i="2"/>
  <c r="AH1026" i="2"/>
  <c r="AE1026" i="2"/>
  <c r="AF1026" i="2" s="1"/>
  <c r="AG1026" i="2" s="1"/>
  <c r="AH117" i="2"/>
  <c r="AE117" i="2"/>
  <c r="AF117" i="2" s="1"/>
  <c r="AG117" i="2" s="1"/>
  <c r="AH273" i="2"/>
  <c r="AE273" i="2"/>
  <c r="AF273" i="2" s="1"/>
  <c r="AG273" i="2" s="1"/>
  <c r="AH165" i="2"/>
  <c r="AE165" i="2"/>
  <c r="AF165" i="2" s="1"/>
  <c r="AG165" i="2" s="1"/>
  <c r="AH716" i="2"/>
  <c r="AE716" i="2"/>
  <c r="AF716" i="2" s="1"/>
  <c r="AG716" i="2" s="1"/>
  <c r="AE811" i="2"/>
  <c r="AF811" i="2" s="1"/>
  <c r="AG811" i="2" s="1"/>
  <c r="AH811" i="2"/>
  <c r="AH1123" i="2"/>
  <c r="AE1123" i="2"/>
  <c r="AF1123" i="2" s="1"/>
  <c r="AG1123" i="2" s="1"/>
  <c r="AH220" i="2"/>
  <c r="AE220" i="2"/>
  <c r="AF220" i="2" s="1"/>
  <c r="AG220" i="2" s="1"/>
  <c r="AE353" i="2"/>
  <c r="AF353" i="2" s="1"/>
  <c r="AG353" i="2" s="1"/>
  <c r="AH353" i="2"/>
  <c r="AH197" i="2"/>
  <c r="AE197" i="2"/>
  <c r="AF197" i="2" s="1"/>
  <c r="AG197" i="2" s="1"/>
  <c r="AH1085" i="2"/>
  <c r="AE1085" i="2"/>
  <c r="AF1085" i="2" s="1"/>
  <c r="AG1085" i="2" s="1"/>
  <c r="AH487" i="2"/>
  <c r="AE487" i="2"/>
  <c r="AF487" i="2" s="1"/>
  <c r="AG487" i="2" s="1"/>
  <c r="S397" i="2"/>
  <c r="T397" i="2" s="1"/>
  <c r="X1154" i="2"/>
  <c r="Y1154" i="2" s="1"/>
  <c r="AB1154" i="2" s="1"/>
  <c r="AD1154" i="2" s="1"/>
  <c r="X701" i="2"/>
  <c r="Y701" i="2" s="1"/>
  <c r="AB701" i="2" s="1"/>
  <c r="AD701" i="2" s="1"/>
  <c r="S389" i="2"/>
  <c r="T389" i="2" s="1"/>
  <c r="X1149" i="2"/>
  <c r="Y1149" i="2" s="1"/>
  <c r="AB1149" i="2" s="1"/>
  <c r="AD1149" i="2" s="1"/>
  <c r="X968" i="2"/>
  <c r="Y968" i="2" s="1"/>
  <c r="AB968" i="2" s="1"/>
  <c r="AD968" i="2" s="1"/>
  <c r="X664" i="2"/>
  <c r="Y664" i="2" s="1"/>
  <c r="AB664" i="2" s="1"/>
  <c r="AD664" i="2" s="1"/>
  <c r="AA868" i="2"/>
  <c r="AC868" i="2" s="1"/>
  <c r="AD868" i="2" s="1"/>
  <c r="X424" i="2"/>
  <c r="Y424" i="2" s="1"/>
  <c r="AB424" i="2" s="1"/>
  <c r="AD424" i="2" s="1"/>
  <c r="AH96" i="2"/>
  <c r="AE96" i="2"/>
  <c r="AF96" i="2" s="1"/>
  <c r="AG96" i="2" s="1"/>
  <c r="S523" i="2"/>
  <c r="T523" i="2" s="1"/>
  <c r="X523" i="2"/>
  <c r="Y523" i="2" s="1"/>
  <c r="AB523" i="2" s="1"/>
  <c r="AD523" i="2" s="1"/>
  <c r="X211" i="2"/>
  <c r="Y211" i="2" s="1"/>
  <c r="AB211" i="2" s="1"/>
  <c r="AD211" i="2" s="1"/>
  <c r="AH410" i="2"/>
  <c r="AE410" i="2"/>
  <c r="AF410" i="2" s="1"/>
  <c r="AG410" i="2" s="1"/>
  <c r="AL40" i="2"/>
  <c r="AM40" i="2"/>
  <c r="AN40" i="2" s="1"/>
  <c r="AH253" i="2"/>
  <c r="AE253" i="2"/>
  <c r="AF253" i="2" s="1"/>
  <c r="AG253" i="2" s="1"/>
  <c r="AH710" i="2"/>
  <c r="AE710" i="2"/>
  <c r="AF710" i="2" s="1"/>
  <c r="AG710" i="2" s="1"/>
  <c r="AE19" i="2"/>
  <c r="AF19" i="2" s="1"/>
  <c r="AG19" i="2" s="1"/>
  <c r="AH19" i="2"/>
  <c r="X1142" i="2"/>
  <c r="Y1142" i="2" s="1"/>
  <c r="AB1142" i="2" s="1"/>
  <c r="AD1142" i="2" s="1"/>
  <c r="X685" i="2"/>
  <c r="Y685" i="2" s="1"/>
  <c r="AB685" i="2" s="1"/>
  <c r="AD685" i="2" s="1"/>
  <c r="X1183" i="2"/>
  <c r="Y1183" i="2" s="1"/>
  <c r="AB1183" i="2" s="1"/>
  <c r="AD1183" i="2" s="1"/>
  <c r="AH633" i="2"/>
  <c r="AE633" i="2"/>
  <c r="AF633" i="2" s="1"/>
  <c r="AG633" i="2" s="1"/>
  <c r="X505" i="2"/>
  <c r="Y505" i="2" s="1"/>
  <c r="AB505" i="2" s="1"/>
  <c r="AD505" i="2" s="1"/>
  <c r="X296" i="2"/>
  <c r="Y296" i="2" s="1"/>
  <c r="AB296" i="2" s="1"/>
  <c r="AD296" i="2" s="1"/>
  <c r="AE620" i="2"/>
  <c r="AF620" i="2" s="1"/>
  <c r="AG620" i="2" s="1"/>
  <c r="AH620" i="2"/>
  <c r="X1119" i="2"/>
  <c r="Y1119" i="2" s="1"/>
  <c r="AB1119" i="2" s="1"/>
  <c r="AD1119" i="2" s="1"/>
  <c r="X288" i="2"/>
  <c r="Y288" i="2" s="1"/>
  <c r="AB288" i="2" s="1"/>
  <c r="AD288" i="2" s="1"/>
  <c r="X845" i="2"/>
  <c r="Y845" i="2" s="1"/>
  <c r="AB845" i="2" s="1"/>
  <c r="AD845" i="2" s="1"/>
  <c r="X300" i="2"/>
  <c r="Y300" i="2" s="1"/>
  <c r="AB300" i="2" s="1"/>
  <c r="AD300" i="2" s="1"/>
  <c r="AH603" i="2"/>
  <c r="AE603" i="2"/>
  <c r="AF603" i="2" s="1"/>
  <c r="AG603" i="2" s="1"/>
  <c r="AE1138" i="2"/>
  <c r="AF1138" i="2" s="1"/>
  <c r="AG1138" i="2" s="1"/>
  <c r="AH1138" i="2"/>
  <c r="AH251" i="2"/>
  <c r="AE251" i="2"/>
  <c r="AF251" i="2" s="1"/>
  <c r="AG251" i="2" s="1"/>
  <c r="AH780" i="2"/>
  <c r="AE780" i="2"/>
  <c r="AF780" i="2" s="1"/>
  <c r="AG780" i="2" s="1"/>
  <c r="AL184" i="2"/>
  <c r="AH723" i="2"/>
  <c r="AE723" i="2"/>
  <c r="AF723" i="2" s="1"/>
  <c r="AG723" i="2" s="1"/>
  <c r="X377" i="2"/>
  <c r="Y377" i="2" s="1"/>
  <c r="AB377" i="2" s="1"/>
  <c r="AH933" i="2"/>
  <c r="AE933" i="2"/>
  <c r="AF933" i="2" s="1"/>
  <c r="AG933" i="2" s="1"/>
  <c r="AH847" i="2"/>
  <c r="AE847" i="2"/>
  <c r="AF847" i="2" s="1"/>
  <c r="AG847" i="2" s="1"/>
  <c r="S978" i="2"/>
  <c r="T978" i="2" s="1"/>
  <c r="X978" i="2"/>
  <c r="Y978" i="2" s="1"/>
  <c r="AB978" i="2" s="1"/>
  <c r="AD978" i="2" s="1"/>
  <c r="AB106" i="2"/>
  <c r="AD106" i="2" s="1"/>
  <c r="AA887" i="2"/>
  <c r="AC887" i="2" s="1"/>
  <c r="AD887" i="2" s="1"/>
  <c r="AA653" i="2"/>
  <c r="AC653" i="2" s="1"/>
  <c r="AD653" i="2" s="1"/>
  <c r="S550" i="2"/>
  <c r="T550" i="2" s="1"/>
  <c r="X550" i="2"/>
  <c r="Y550" i="2" s="1"/>
  <c r="AB550" i="2" s="1"/>
  <c r="X530" i="2"/>
  <c r="Y530" i="2" s="1"/>
  <c r="AB530" i="2" s="1"/>
  <c r="AD530" i="2" s="1"/>
  <c r="X956" i="2"/>
  <c r="Y956" i="2" s="1"/>
  <c r="AB956" i="2" s="1"/>
  <c r="AD956" i="2" s="1"/>
  <c r="AB953" i="2"/>
  <c r="AD953" i="2" s="1"/>
  <c r="X486" i="2"/>
  <c r="Y486" i="2" s="1"/>
  <c r="AB486" i="2" s="1"/>
  <c r="AD486" i="2" s="1"/>
  <c r="AA146" i="2"/>
  <c r="AC146" i="2" s="1"/>
  <c r="AD146" i="2" s="1"/>
  <c r="X199" i="2"/>
  <c r="Y199" i="2" s="1"/>
  <c r="AB199" i="2" s="1"/>
  <c r="AD199" i="2" s="1"/>
  <c r="AH442" i="2"/>
  <c r="AE442" i="2"/>
  <c r="AF442" i="2" s="1"/>
  <c r="AG442" i="2" s="1"/>
  <c r="X167" i="2"/>
  <c r="Y167" i="2" s="1"/>
  <c r="AB167" i="2" s="1"/>
  <c r="AD167" i="2" s="1"/>
  <c r="AH1097" i="2"/>
  <c r="AE1097" i="2"/>
  <c r="AF1097" i="2" s="1"/>
  <c r="AG1097" i="2" s="1"/>
  <c r="AH46" i="2"/>
  <c r="AE46" i="2"/>
  <c r="AF46" i="2" s="1"/>
  <c r="AG46" i="2" s="1"/>
  <c r="X881" i="2"/>
  <c r="Y881" i="2" s="1"/>
  <c r="AB881" i="2" s="1"/>
  <c r="AD881" i="2" s="1"/>
  <c r="X589" i="2"/>
  <c r="Y589" i="2" s="1"/>
  <c r="AB589" i="2" s="1"/>
  <c r="AD589" i="2" s="1"/>
  <c r="X338" i="2"/>
  <c r="Y338" i="2" s="1"/>
  <c r="AB338" i="2" s="1"/>
  <c r="AD338" i="2" s="1"/>
  <c r="X646" i="2"/>
  <c r="Y646" i="2" s="1"/>
  <c r="AB646" i="2" s="1"/>
  <c r="AD646" i="2" s="1"/>
  <c r="AE488" i="2"/>
  <c r="AF488" i="2" s="1"/>
  <c r="AG488" i="2" s="1"/>
  <c r="AH488" i="2"/>
  <c r="AE867" i="2"/>
  <c r="AF867" i="2" s="1"/>
  <c r="AG867" i="2" s="1"/>
  <c r="AH867" i="2"/>
  <c r="AH418" i="2"/>
  <c r="AE418" i="2"/>
  <c r="AF418" i="2" s="1"/>
  <c r="AG418" i="2" s="1"/>
  <c r="AB1074" i="2"/>
  <c r="X789" i="2"/>
  <c r="Y789" i="2" s="1"/>
  <c r="AB789" i="2" s="1"/>
  <c r="AD789" i="2" s="1"/>
  <c r="X366" i="2"/>
  <c r="Y366" i="2" s="1"/>
  <c r="AB366" i="2" s="1"/>
  <c r="AD366" i="2" s="1"/>
  <c r="AH29" i="2"/>
  <c r="AE29" i="2"/>
  <c r="AF29" i="2" s="1"/>
  <c r="AG29" i="2" s="1"/>
  <c r="X104" i="2"/>
  <c r="Y104" i="2" s="1"/>
  <c r="AB104" i="2" s="1"/>
  <c r="AD104" i="2" s="1"/>
  <c r="AH1170" i="2"/>
  <c r="AE1170" i="2"/>
  <c r="AF1170" i="2" s="1"/>
  <c r="AG1170" i="2" s="1"/>
  <c r="AH1016" i="2"/>
  <c r="AE1016" i="2"/>
  <c r="AF1016" i="2" s="1"/>
  <c r="AG1016" i="2" s="1"/>
  <c r="X317" i="2"/>
  <c r="Y317" i="2" s="1"/>
  <c r="AB317" i="2" s="1"/>
  <c r="AD317" i="2" s="1"/>
  <c r="AH1174" i="2"/>
  <c r="AE1174" i="2"/>
  <c r="AF1174" i="2" s="1"/>
  <c r="AG1174" i="2" s="1"/>
  <c r="X1095" i="2"/>
  <c r="Y1095" i="2" s="1"/>
  <c r="AB1095" i="2" s="1"/>
  <c r="AD1095" i="2" s="1"/>
  <c r="X1076" i="2"/>
  <c r="Y1076" i="2" s="1"/>
  <c r="AB1076" i="2" s="1"/>
  <c r="AD1076" i="2" s="1"/>
  <c r="AB871" i="2"/>
  <c r="AD871" i="2" s="1"/>
  <c r="S1086" i="2"/>
  <c r="T1086" i="2" s="1"/>
  <c r="X1086" i="2"/>
  <c r="Y1086" i="2" s="1"/>
  <c r="AB1086" i="2" s="1"/>
  <c r="S339" i="2"/>
  <c r="T339" i="2" s="1"/>
  <c r="X339" i="2"/>
  <c r="Y339" i="2" s="1"/>
  <c r="AB339" i="2" s="1"/>
  <c r="AD339" i="2" s="1"/>
  <c r="AA1048" i="2"/>
  <c r="AC1048" i="2" s="1"/>
  <c r="AD1048" i="2" s="1"/>
  <c r="S542" i="2"/>
  <c r="T542" i="2" s="1"/>
  <c r="X542" i="2"/>
  <c r="Y542" i="2" s="1"/>
  <c r="AB542" i="2" s="1"/>
  <c r="X735" i="2"/>
  <c r="Y735" i="2" s="1"/>
  <c r="AB735" i="2" s="1"/>
  <c r="AD735" i="2" s="1"/>
  <c r="S190" i="2"/>
  <c r="T190" i="2" s="1"/>
  <c r="X190" i="2"/>
  <c r="Y190" i="2" s="1"/>
  <c r="AB190" i="2" s="1"/>
  <c r="AA1090" i="2"/>
  <c r="AC1090" i="2" s="1"/>
  <c r="AD1090" i="2" s="1"/>
  <c r="X842" i="2"/>
  <c r="Y842" i="2" s="1"/>
  <c r="AB842" i="2" s="1"/>
  <c r="AD842" i="2" s="1"/>
  <c r="X684" i="2"/>
  <c r="Y684" i="2" s="1"/>
  <c r="AB684" i="2" s="1"/>
  <c r="AD684" i="2" s="1"/>
  <c r="X904" i="2"/>
  <c r="Y904" i="2" s="1"/>
  <c r="AB904" i="2" s="1"/>
  <c r="AD904" i="2" s="1"/>
  <c r="S403" i="2"/>
  <c r="T403" i="2" s="1"/>
  <c r="S568" i="2"/>
  <c r="T568" i="2" s="1"/>
  <c r="X568" i="2"/>
  <c r="Y568" i="2" s="1"/>
  <c r="AB568" i="2" s="1"/>
  <c r="AD568" i="2" s="1"/>
  <c r="X25" i="2"/>
  <c r="Y25" i="2" s="1"/>
  <c r="AB25" i="2" s="1"/>
  <c r="AD25" i="2" s="1"/>
  <c r="S423" i="2"/>
  <c r="T423" i="2" s="1"/>
  <c r="AH969" i="2"/>
  <c r="AE969" i="2"/>
  <c r="AF969" i="2" s="1"/>
  <c r="AG969" i="2" s="1"/>
  <c r="AE902" i="2"/>
  <c r="AF902" i="2" s="1"/>
  <c r="AG902" i="2" s="1"/>
  <c r="AH902" i="2"/>
  <c r="S34" i="2"/>
  <c r="T34" i="2" s="1"/>
  <c r="AH800" i="2"/>
  <c r="AE800" i="2"/>
  <c r="AF800" i="2" s="1"/>
  <c r="AG800" i="2" s="1"/>
  <c r="X912" i="2"/>
  <c r="Y912" i="2" s="1"/>
  <c r="AB912" i="2" s="1"/>
  <c r="AD912" i="2" s="1"/>
  <c r="AI558" i="2"/>
  <c r="X139" i="2"/>
  <c r="Y139" i="2" s="1"/>
  <c r="AB139" i="2" s="1"/>
  <c r="AD139" i="2" s="1"/>
  <c r="AH438" i="2"/>
  <c r="AE438" i="2"/>
  <c r="AF438" i="2" s="1"/>
  <c r="AG438" i="2" s="1"/>
  <c r="AI323" i="2"/>
  <c r="AI191" i="2"/>
  <c r="AJ191" i="2" s="1"/>
  <c r="X500" i="2"/>
  <c r="Y500" i="2" s="1"/>
  <c r="AB500" i="2" s="1"/>
  <c r="AD500" i="2" s="1"/>
  <c r="X1061" i="2"/>
  <c r="Y1061" i="2" s="1"/>
  <c r="AB1061" i="2" s="1"/>
  <c r="AD1061" i="2" s="1"/>
  <c r="AD407" i="2"/>
  <c r="AD550" i="2"/>
  <c r="X915" i="2"/>
  <c r="Y915" i="2" s="1"/>
  <c r="AB915" i="2" s="1"/>
  <c r="AD915" i="2" s="1"/>
  <c r="X601" i="2"/>
  <c r="Y601" i="2" s="1"/>
  <c r="AB601" i="2" s="1"/>
  <c r="AD601" i="2" s="1"/>
  <c r="X232" i="2"/>
  <c r="Y232" i="2" s="1"/>
  <c r="AB232" i="2" s="1"/>
  <c r="AD232" i="2" s="1"/>
  <c r="AD896" i="2"/>
  <c r="AH243" i="2"/>
  <c r="AE243" i="2"/>
  <c r="AF243" i="2" s="1"/>
  <c r="AG243" i="2" s="1"/>
  <c r="X1010" i="2"/>
  <c r="Y1010" i="2" s="1"/>
  <c r="AB1010" i="2" s="1"/>
  <c r="AD1010" i="2" s="1"/>
  <c r="X1207" i="2"/>
  <c r="Y1207" i="2" s="1"/>
  <c r="AB1207" i="2" s="1"/>
  <c r="AD1207" i="2" s="1"/>
  <c r="X1031" i="2"/>
  <c r="Y1031" i="2" s="1"/>
  <c r="AB1031" i="2" s="1"/>
  <c r="AD1031" i="2" s="1"/>
  <c r="AH148" i="2"/>
  <c r="AE148" i="2"/>
  <c r="AF148" i="2" s="1"/>
  <c r="AG148" i="2" s="1"/>
  <c r="AH785" i="2"/>
  <c r="AE785" i="2"/>
  <c r="AF785" i="2" s="1"/>
  <c r="AG785" i="2" s="1"/>
  <c r="AH297" i="2"/>
  <c r="AE297" i="2"/>
  <c r="AF297" i="2" s="1"/>
  <c r="AG297" i="2" s="1"/>
  <c r="S395" i="2"/>
  <c r="T395" i="2" s="1"/>
  <c r="AJ744" i="2"/>
  <c r="AK744" i="2" s="1"/>
  <c r="AI744" i="2"/>
  <c r="X516" i="2"/>
  <c r="Y516" i="2" s="1"/>
  <c r="AB516" i="2" s="1"/>
  <c r="AD516" i="2" s="1"/>
  <c r="AE119" i="2"/>
  <c r="AF119" i="2" s="1"/>
  <c r="AG119" i="2" s="1"/>
  <c r="AH119" i="2"/>
  <c r="X654" i="2"/>
  <c r="Y654" i="2" s="1"/>
  <c r="AB654" i="2" s="1"/>
  <c r="AD654" i="2" s="1"/>
  <c r="X1020" i="2"/>
  <c r="Y1020" i="2" s="1"/>
  <c r="AB1020" i="2" s="1"/>
  <c r="AD1020" i="2" s="1"/>
  <c r="S987" i="2"/>
  <c r="T987" i="2" s="1"/>
  <c r="S1200" i="2"/>
  <c r="T1200" i="2" s="1"/>
  <c r="X940" i="2"/>
  <c r="Y940" i="2" s="1"/>
  <c r="AB940" i="2" s="1"/>
  <c r="AD940" i="2" s="1"/>
  <c r="X682" i="2"/>
  <c r="Y682" i="2" s="1"/>
  <c r="AB682" i="2" s="1"/>
  <c r="AD682" i="2" s="1"/>
  <c r="S1158" i="2"/>
  <c r="T1158" i="2" s="1"/>
  <c r="AB863" i="2"/>
  <c r="AD1187" i="2"/>
  <c r="AD547" i="2"/>
  <c r="X766" i="2"/>
  <c r="Y766" i="2" s="1"/>
  <c r="AB766" i="2" s="1"/>
  <c r="AD766" i="2" s="1"/>
  <c r="X171" i="2"/>
  <c r="Y171" i="2" s="1"/>
  <c r="AB171" i="2" s="1"/>
  <c r="AD171" i="2" s="1"/>
  <c r="S491" i="2"/>
  <c r="T491" i="2" s="1"/>
  <c r="X491" i="2"/>
  <c r="Y491" i="2" s="1"/>
  <c r="AB491" i="2" s="1"/>
  <c r="AD491" i="2" s="1"/>
  <c r="X219" i="2"/>
  <c r="Y219" i="2" s="1"/>
  <c r="AB219" i="2" s="1"/>
  <c r="AD219" i="2" s="1"/>
  <c r="S519" i="2"/>
  <c r="T519" i="2" s="1"/>
  <c r="X519" i="2"/>
  <c r="Y519" i="2" s="1"/>
  <c r="AB519" i="2" s="1"/>
  <c r="AD519" i="2" s="1"/>
  <c r="X286" i="2"/>
  <c r="Y286" i="2" s="1"/>
  <c r="AB286" i="2" s="1"/>
  <c r="AD286" i="2" s="1"/>
  <c r="AD377" i="2"/>
  <c r="AH1109" i="2"/>
  <c r="AE1109" i="2"/>
  <c r="AF1109" i="2" s="1"/>
  <c r="AG1109" i="2" s="1"/>
  <c r="X861" i="2"/>
  <c r="Y861" i="2" s="1"/>
  <c r="AB861" i="2" s="1"/>
  <c r="AD861" i="2" s="1"/>
  <c r="AD892" i="2"/>
  <c r="AH449" i="2"/>
  <c r="AE449" i="2"/>
  <c r="AF449" i="2" s="1"/>
  <c r="AG449" i="2" s="1"/>
  <c r="X406" i="2"/>
  <c r="Y406" i="2" s="1"/>
  <c r="AB406" i="2" s="1"/>
  <c r="AD406" i="2" s="1"/>
  <c r="X1129" i="2"/>
  <c r="Y1129" i="2" s="1"/>
  <c r="AB1129" i="2" s="1"/>
  <c r="AD1129" i="2" s="1"/>
  <c r="X469" i="2"/>
  <c r="Y469" i="2" s="1"/>
  <c r="AB469" i="2" s="1"/>
  <c r="AD469" i="2" s="1"/>
  <c r="AH695" i="2"/>
  <c r="AE695" i="2"/>
  <c r="AF695" i="2" s="1"/>
  <c r="AG695" i="2" s="1"/>
  <c r="X1125" i="2"/>
  <c r="Y1125" i="2" s="1"/>
  <c r="AB1125" i="2" s="1"/>
  <c r="AD1125" i="2" s="1"/>
  <c r="AB852" i="2"/>
  <c r="AD852" i="2" s="1"/>
  <c r="AB1040" i="2"/>
  <c r="AD1040" i="2" s="1"/>
  <c r="AJ693" i="2"/>
  <c r="AK693" i="2" s="1"/>
  <c r="AI693" i="2"/>
  <c r="AL477" i="2"/>
  <c r="AL557" i="2"/>
  <c r="AM557" i="2" s="1"/>
  <c r="AH1189" i="2"/>
  <c r="AE1189" i="2"/>
  <c r="AF1189" i="2" s="1"/>
  <c r="AG1189" i="2" s="1"/>
  <c r="AM1197" i="2"/>
  <c r="AL1197" i="2"/>
  <c r="AN1197" i="2" s="1"/>
  <c r="AE388" i="2"/>
  <c r="AF388" i="2" s="1"/>
  <c r="AG388" i="2" s="1"/>
  <c r="AH388" i="2"/>
  <c r="AL689" i="2"/>
  <c r="AM689" i="2" s="1"/>
  <c r="AK910" i="2"/>
  <c r="AJ910" i="2"/>
  <c r="AI910" i="2"/>
  <c r="AL538" i="2"/>
  <c r="AI1198" i="2"/>
  <c r="AI1100" i="2"/>
  <c r="AE1035" i="2"/>
  <c r="AF1035" i="2" s="1"/>
  <c r="AG1035" i="2" s="1"/>
  <c r="AH1035" i="2"/>
  <c r="AJ209" i="2"/>
  <c r="AK209" i="2" s="1"/>
  <c r="AI209" i="2"/>
  <c r="AM35" i="2"/>
  <c r="AL35" i="2"/>
  <c r="AN35" i="2"/>
  <c r="AI605" i="2"/>
  <c r="AL1130" i="2"/>
  <c r="AM786" i="2"/>
  <c r="AN786" i="2" s="1"/>
  <c r="AL786" i="2"/>
  <c r="AM926" i="2"/>
  <c r="AN926" i="2" s="1"/>
  <c r="AL926" i="2"/>
  <c r="AJ616" i="2"/>
  <c r="AI616" i="2"/>
  <c r="AK616" i="2" s="1"/>
  <c r="AE885" i="2"/>
  <c r="AF885" i="2" s="1"/>
  <c r="AG885" i="2" s="1"/>
  <c r="AH885" i="2"/>
  <c r="AI471" i="2"/>
  <c r="AH289" i="2"/>
  <c r="AE289" i="2"/>
  <c r="AF289" i="2" s="1"/>
  <c r="AG289" i="2" s="1"/>
  <c r="AI1117" i="2"/>
  <c r="AM480" i="2"/>
  <c r="AN480" i="2"/>
  <c r="AL480" i="2"/>
  <c r="S1179" i="2"/>
  <c r="T1179" i="2" s="1"/>
  <c r="X1179" i="2"/>
  <c r="Y1179" i="2" s="1"/>
  <c r="AB1179" i="2" s="1"/>
  <c r="S993" i="2"/>
  <c r="T993" i="2" s="1"/>
  <c r="X993" i="2"/>
  <c r="Y993" i="2" s="1"/>
  <c r="AB993" i="2" s="1"/>
  <c r="AD993" i="2" s="1"/>
  <c r="S186" i="2"/>
  <c r="T186" i="2" s="1"/>
  <c r="AD863" i="2"/>
  <c r="S996" i="2"/>
  <c r="T996" i="2" s="1"/>
  <c r="X996" i="2"/>
  <c r="Y996" i="2" s="1"/>
  <c r="AB996" i="2" s="1"/>
  <c r="AE266" i="2"/>
  <c r="AF266" i="2" s="1"/>
  <c r="AG266" i="2" s="1"/>
  <c r="AH266" i="2"/>
  <c r="AE69" i="2"/>
  <c r="AF69" i="2" s="1"/>
  <c r="AG69" i="2" s="1"/>
  <c r="AH69" i="2"/>
  <c r="AE444" i="2"/>
  <c r="AF444" i="2" s="1"/>
  <c r="AG444" i="2" s="1"/>
  <c r="AH444" i="2"/>
  <c r="AH764" i="2"/>
  <c r="AE764" i="2"/>
  <c r="AF764" i="2" s="1"/>
  <c r="AG764" i="2" s="1"/>
  <c r="AH168" i="2"/>
  <c r="AE168" i="2"/>
  <c r="AF168" i="2" s="1"/>
  <c r="AG168" i="2" s="1"/>
  <c r="AE798" i="2"/>
  <c r="AF798" i="2" s="1"/>
  <c r="AG798" i="2" s="1"/>
  <c r="AH798" i="2"/>
  <c r="AH1024" i="2"/>
  <c r="AE1024" i="2"/>
  <c r="AF1024" i="2" s="1"/>
  <c r="AG1024" i="2" s="1"/>
  <c r="AE1047" i="2"/>
  <c r="AF1047" i="2" s="1"/>
  <c r="AG1047" i="2" s="1"/>
  <c r="AH1047" i="2"/>
  <c r="AE873" i="2"/>
  <c r="AF873" i="2" s="1"/>
  <c r="AG873" i="2" s="1"/>
  <c r="AH873" i="2"/>
  <c r="AH699" i="2"/>
  <c r="AE699" i="2"/>
  <c r="AF699" i="2" s="1"/>
  <c r="AG699" i="2" s="1"/>
  <c r="AH54" i="2"/>
  <c r="AE54" i="2"/>
  <c r="AF54" i="2" s="1"/>
  <c r="AG54" i="2" s="1"/>
  <c r="S102" i="2"/>
  <c r="T102" i="2" s="1"/>
  <c r="AL336" i="2"/>
  <c r="AM336" i="2" s="1"/>
  <c r="AN336" i="2" s="1"/>
  <c r="AE901" i="2"/>
  <c r="AF901" i="2" s="1"/>
  <c r="AG901" i="2" s="1"/>
  <c r="AH901" i="2"/>
  <c r="AJ184" i="2"/>
  <c r="AK184" i="2" s="1"/>
  <c r="AI184" i="2"/>
  <c r="AE384" i="2"/>
  <c r="AF384" i="2" s="1"/>
  <c r="AG384" i="2" s="1"/>
  <c r="AH384" i="2"/>
  <c r="AE1059" i="2"/>
  <c r="AF1059" i="2" s="1"/>
  <c r="AG1059" i="2" s="1"/>
  <c r="AH1059" i="2"/>
  <c r="AE73" i="2"/>
  <c r="AF73" i="2" s="1"/>
  <c r="AG73" i="2" s="1"/>
  <c r="AH73" i="2"/>
  <c r="AE1091" i="2"/>
  <c r="AF1091" i="2" s="1"/>
  <c r="AG1091" i="2" s="1"/>
  <c r="AH1091" i="2"/>
  <c r="S1038" i="2"/>
  <c r="T1038" i="2" s="1"/>
  <c r="S541" i="2"/>
  <c r="T541" i="2" s="1"/>
  <c r="X541" i="2"/>
  <c r="Y541" i="2" s="1"/>
  <c r="AB541" i="2" s="1"/>
  <c r="AD541" i="2" s="1"/>
  <c r="S876" i="2"/>
  <c r="T876" i="2" s="1"/>
  <c r="X876" i="2"/>
  <c r="Y876" i="2" s="1"/>
  <c r="AB876" i="2" s="1"/>
  <c r="AD876" i="2" s="1"/>
  <c r="AH1192" i="2"/>
  <c r="AE1192" i="2"/>
  <c r="AF1192" i="2" s="1"/>
  <c r="AG1192" i="2" s="1"/>
  <c r="AD70" i="2"/>
  <c r="S14" i="2"/>
  <c r="T14" i="2" s="1"/>
  <c r="X14" i="2"/>
  <c r="Y14" i="2" s="1"/>
  <c r="AB14" i="2" s="1"/>
  <c r="AD14" i="2" s="1"/>
  <c r="AH1147" i="2"/>
  <c r="AE1147" i="2"/>
  <c r="AF1147" i="2" s="1"/>
  <c r="AG1147" i="2" s="1"/>
  <c r="AH285" i="2"/>
  <c r="AE285" i="2"/>
  <c r="AF285" i="2" s="1"/>
  <c r="AG285" i="2" s="1"/>
  <c r="AD1023" i="2"/>
  <c r="AH493" i="2"/>
  <c r="AE493" i="2"/>
  <c r="AF493" i="2" s="1"/>
  <c r="AG493" i="2" s="1"/>
  <c r="AH731" i="2"/>
  <c r="AE731" i="2"/>
  <c r="AF731" i="2" s="1"/>
  <c r="AG731" i="2" s="1"/>
  <c r="AH283" i="2"/>
  <c r="AE283" i="2"/>
  <c r="AF283" i="2" s="1"/>
  <c r="AG283" i="2" s="1"/>
  <c r="AH1126" i="2"/>
  <c r="AE1126" i="2"/>
  <c r="AF1126" i="2" s="1"/>
  <c r="AG1126" i="2" s="1"/>
  <c r="AE476" i="2"/>
  <c r="AF476" i="2" s="1"/>
  <c r="AG476" i="2" s="1"/>
  <c r="AH476" i="2"/>
  <c r="AD615" i="2"/>
  <c r="AH81" i="2"/>
  <c r="AE81" i="2"/>
  <c r="AF81" i="2" s="1"/>
  <c r="AG81" i="2" s="1"/>
  <c r="AE851" i="2"/>
  <c r="AF851" i="2" s="1"/>
  <c r="AG851" i="2" s="1"/>
  <c r="AH851" i="2"/>
  <c r="AM201" i="2"/>
  <c r="AL201" i="2"/>
  <c r="AN201" i="2" s="1"/>
  <c r="S1049" i="2"/>
  <c r="T1049" i="2" s="1"/>
  <c r="X1049" i="2"/>
  <c r="Y1049" i="2" s="1"/>
  <c r="AB1049" i="2" s="1"/>
  <c r="AD1049" i="2" s="1"/>
  <c r="S959" i="2"/>
  <c r="T959" i="2" s="1"/>
  <c r="X959" i="2"/>
  <c r="Y959" i="2" s="1"/>
  <c r="AB959" i="2" s="1"/>
  <c r="AD959" i="2" s="1"/>
  <c r="S1050" i="2"/>
  <c r="T1050" i="2" s="1"/>
  <c r="AE823" i="2"/>
  <c r="AF823" i="2" s="1"/>
  <c r="AG823" i="2" s="1"/>
  <c r="AH823" i="2"/>
  <c r="S459" i="2"/>
  <c r="T459" i="2" s="1"/>
  <c r="AH575" i="2"/>
  <c r="AE575" i="2"/>
  <c r="AF575" i="2" s="1"/>
  <c r="AG575" i="2" s="1"/>
  <c r="AH1135" i="2"/>
  <c r="AE1135" i="2"/>
  <c r="AF1135" i="2" s="1"/>
  <c r="AG1135" i="2" s="1"/>
  <c r="AE1164" i="2"/>
  <c r="AF1164" i="2" s="1"/>
  <c r="AG1164" i="2" s="1"/>
  <c r="AH1164" i="2"/>
  <c r="AH951" i="2"/>
  <c r="AE951" i="2"/>
  <c r="AF951" i="2" s="1"/>
  <c r="AG951" i="2" s="1"/>
  <c r="AB481" i="2"/>
  <c r="AE1056" i="2"/>
  <c r="AF1056" i="2" s="1"/>
  <c r="AG1056" i="2" s="1"/>
  <c r="AH1056" i="2"/>
  <c r="S479" i="2"/>
  <c r="T479" i="2" s="1"/>
  <c r="X479" i="2"/>
  <c r="Y479" i="2" s="1"/>
  <c r="AB479" i="2" s="1"/>
  <c r="AD479" i="2" s="1"/>
  <c r="S665" i="2"/>
  <c r="T665" i="2" s="1"/>
  <c r="AH182" i="2"/>
  <c r="AE182" i="2"/>
  <c r="AF182" i="2" s="1"/>
  <c r="AG182" i="2" s="1"/>
  <c r="AE1099" i="2"/>
  <c r="AF1099" i="2" s="1"/>
  <c r="AG1099" i="2" s="1"/>
  <c r="AH1099" i="2"/>
  <c r="AH929" i="2"/>
  <c r="AE929" i="2"/>
  <c r="AF929" i="2" s="1"/>
  <c r="AG929" i="2" s="1"/>
  <c r="AH696" i="2"/>
  <c r="AE696" i="2"/>
  <c r="AF696" i="2" s="1"/>
  <c r="AG696" i="2" s="1"/>
  <c r="AH113" i="2"/>
  <c r="AE113" i="2"/>
  <c r="AF113" i="2" s="1"/>
  <c r="AG113" i="2" s="1"/>
  <c r="AM744" i="2"/>
  <c r="AL744" i="2"/>
  <c r="AH263" i="2"/>
  <c r="AE263" i="2"/>
  <c r="AF263" i="2" s="1"/>
  <c r="AG263" i="2" s="1"/>
  <c r="AH738" i="2"/>
  <c r="AE738" i="2"/>
  <c r="AF738" i="2" s="1"/>
  <c r="AG738" i="2" s="1"/>
  <c r="AD860" i="2"/>
  <c r="AD393" i="2"/>
  <c r="S455" i="2"/>
  <c r="T455" i="2" s="1"/>
  <c r="AH741" i="2"/>
  <c r="AE741" i="2"/>
  <c r="AF741" i="2" s="1"/>
  <c r="AG741" i="2" s="1"/>
  <c r="AE402" i="2"/>
  <c r="AF402" i="2" s="1"/>
  <c r="AG402" i="2" s="1"/>
  <c r="AH402" i="2"/>
  <c r="AE1173" i="2"/>
  <c r="AF1173" i="2" s="1"/>
  <c r="AG1173" i="2" s="1"/>
  <c r="AH1173" i="2"/>
  <c r="AE935" i="2"/>
  <c r="AF935" i="2" s="1"/>
  <c r="AG935" i="2" s="1"/>
  <c r="AH935" i="2"/>
  <c r="AB975" i="2"/>
  <c r="AD975" i="2" s="1"/>
  <c r="AE658" i="2"/>
  <c r="AF658" i="2" s="1"/>
  <c r="AG658" i="2" s="1"/>
  <c r="AH658" i="2"/>
  <c r="AB162" i="2"/>
  <c r="AD162" i="2" s="1"/>
  <c r="AM693" i="2"/>
  <c r="AL693" i="2"/>
  <c r="AN693" i="2" s="1"/>
  <c r="AE131" i="2"/>
  <c r="AF131" i="2" s="1"/>
  <c r="AG131" i="2" s="1"/>
  <c r="AH131" i="2"/>
  <c r="AJ477" i="2"/>
  <c r="AI477" i="2"/>
  <c r="AH235" i="2"/>
  <c r="AE235" i="2"/>
  <c r="AF235" i="2" s="1"/>
  <c r="AG235" i="2" s="1"/>
  <c r="AL58" i="2"/>
  <c r="AL607" i="2"/>
  <c r="AN607" i="2"/>
  <c r="AM607" i="2"/>
  <c r="AJ689" i="2"/>
  <c r="AI689" i="2"/>
  <c r="AK689" i="2" s="1"/>
  <c r="AM910" i="2"/>
  <c r="AN910" i="2" s="1"/>
  <c r="AL910" i="2"/>
  <c r="AI538" i="2"/>
  <c r="AJ538" i="2" s="1"/>
  <c r="AK538" i="2" s="1"/>
  <c r="AI909" i="2"/>
  <c r="AJ909" i="2" s="1"/>
  <c r="AL454" i="2"/>
  <c r="AH172" i="2"/>
  <c r="AE172" i="2"/>
  <c r="AF172" i="2" s="1"/>
  <c r="AG172" i="2" s="1"/>
  <c r="AE771" i="2"/>
  <c r="AF771" i="2" s="1"/>
  <c r="AG771" i="2" s="1"/>
  <c r="AH771" i="2"/>
  <c r="AI372" i="2"/>
  <c r="AJ372" i="2" s="1"/>
  <c r="AN683" i="2"/>
  <c r="AM683" i="2"/>
  <c r="AL683" i="2"/>
  <c r="AI1037" i="2"/>
  <c r="AJ1037" i="2"/>
  <c r="AM616" i="2"/>
  <c r="AL616" i="2"/>
  <c r="AB511" i="2"/>
  <c r="AD511" i="2" s="1"/>
  <c r="AL1117" i="2"/>
  <c r="AM1117" i="2" s="1"/>
  <c r="AN1117" i="2" s="1"/>
  <c r="S1070" i="2"/>
  <c r="T1070" i="2" s="1"/>
  <c r="X640" i="2"/>
  <c r="Y640" i="2" s="1"/>
  <c r="AB640" i="2" s="1"/>
  <c r="AD640" i="2" s="1"/>
  <c r="S555" i="2"/>
  <c r="T555" i="2" s="1"/>
  <c r="X194" i="2"/>
  <c r="Y194" i="2" s="1"/>
  <c r="AB194" i="2" s="1"/>
  <c r="AD194" i="2" s="1"/>
  <c r="S1148" i="2"/>
  <c r="T1148" i="2" s="1"/>
  <c r="S489" i="2"/>
  <c r="T489" i="2" s="1"/>
  <c r="X490" i="2"/>
  <c r="Y490" i="2" s="1"/>
  <c r="AB490" i="2" s="1"/>
  <c r="AD490" i="2" s="1"/>
  <c r="S986" i="2"/>
  <c r="T986" i="2" s="1"/>
  <c r="X441" i="2"/>
  <c r="Y441" i="2" s="1"/>
  <c r="AB441" i="2" s="1"/>
  <c r="AD441" i="2" s="1"/>
  <c r="AA387" i="2"/>
  <c r="AC387" i="2" s="1"/>
  <c r="AD387" i="2" s="1"/>
  <c r="AH762" i="2"/>
  <c r="AE762" i="2"/>
  <c r="AF762" i="2" s="1"/>
  <c r="AG762" i="2" s="1"/>
  <c r="X9" i="2"/>
  <c r="Y9" i="2" s="1"/>
  <c r="AB9" i="2" s="1"/>
  <c r="AD9" i="2" s="1"/>
  <c r="AH157" i="2"/>
  <c r="AE157" i="2"/>
  <c r="AF157" i="2" s="1"/>
  <c r="AG157" i="2" s="1"/>
  <c r="AH820" i="2"/>
  <c r="AE820" i="2"/>
  <c r="AF820" i="2" s="1"/>
  <c r="AG820" i="2" s="1"/>
  <c r="AL207" i="2"/>
  <c r="AH917" i="2"/>
  <c r="AE917" i="2"/>
  <c r="AF917" i="2" s="1"/>
  <c r="AG917" i="2" s="1"/>
  <c r="AB900" i="2"/>
  <c r="X1103" i="2"/>
  <c r="Y1103" i="2" s="1"/>
  <c r="AB1103" i="2" s="1"/>
  <c r="AD1103" i="2" s="1"/>
  <c r="X1068" i="2"/>
  <c r="Y1068" i="2" s="1"/>
  <c r="AB1068" i="2" s="1"/>
  <c r="AD1068" i="2" s="1"/>
  <c r="X670" i="2"/>
  <c r="Y670" i="2" s="1"/>
  <c r="AB670" i="2" s="1"/>
  <c r="AD670" i="2" s="1"/>
  <c r="S1141" i="2"/>
  <c r="T1141" i="2" s="1"/>
  <c r="X1141" i="2"/>
  <c r="Y1141" i="2" s="1"/>
  <c r="AB1141" i="2" s="1"/>
  <c r="AD1141" i="2" s="1"/>
  <c r="X520" i="2"/>
  <c r="Y520" i="2" s="1"/>
  <c r="AB520" i="2" s="1"/>
  <c r="AD520" i="2" s="1"/>
  <c r="X470" i="2"/>
  <c r="Y470" i="2" s="1"/>
  <c r="AB470" i="2" s="1"/>
  <c r="AD470" i="2" s="1"/>
  <c r="X334" i="2"/>
  <c r="Y334" i="2" s="1"/>
  <c r="AB334" i="2" s="1"/>
  <c r="AD334" i="2" s="1"/>
  <c r="S1082" i="2"/>
  <c r="T1082" i="2" s="1"/>
  <c r="X309" i="2"/>
  <c r="Y309" i="2" s="1"/>
  <c r="AB309" i="2" s="1"/>
  <c r="AD309" i="2" s="1"/>
  <c r="X1000" i="2"/>
  <c r="Y1000" i="2" s="1"/>
  <c r="AB1000" i="2" s="1"/>
  <c r="AD1000" i="2" s="1"/>
  <c r="X508" i="2"/>
  <c r="Y508" i="2" s="1"/>
  <c r="AB508" i="2" s="1"/>
  <c r="AD508" i="2" s="1"/>
  <c r="X279" i="2"/>
  <c r="Y279" i="2" s="1"/>
  <c r="AB279" i="2" s="1"/>
  <c r="AD279" i="2" s="1"/>
  <c r="X287" i="2"/>
  <c r="Y287" i="2" s="1"/>
  <c r="AB287" i="2" s="1"/>
  <c r="AD287" i="2" s="1"/>
  <c r="AK336" i="2"/>
  <c r="AJ336" i="2"/>
  <c r="AI336" i="2"/>
  <c r="AH326" i="2"/>
  <c r="AE326" i="2"/>
  <c r="AF326" i="2" s="1"/>
  <c r="AG326" i="2" s="1"/>
  <c r="X212" i="2"/>
  <c r="Y212" i="2" s="1"/>
  <c r="AB212" i="2" s="1"/>
  <c r="AD212" i="2" s="1"/>
  <c r="AH1139" i="2"/>
  <c r="AE1139" i="2"/>
  <c r="AF1139" i="2" s="1"/>
  <c r="AG1139" i="2" s="1"/>
  <c r="AH694" i="2"/>
  <c r="AE694" i="2"/>
  <c r="AF694" i="2" s="1"/>
  <c r="AG694" i="2" s="1"/>
  <c r="S979" i="2"/>
  <c r="T979" i="2" s="1"/>
  <c r="X979" i="2"/>
  <c r="Y979" i="2" s="1"/>
  <c r="AB979" i="2" s="1"/>
  <c r="AD979" i="2" s="1"/>
  <c r="X728" i="2"/>
  <c r="Y728" i="2" s="1"/>
  <c r="AB728" i="2" s="1"/>
  <c r="AD728" i="2" s="1"/>
  <c r="S1191" i="2"/>
  <c r="T1191" i="2" s="1"/>
  <c r="S850" i="2"/>
  <c r="T850" i="2" s="1"/>
  <c r="X850" i="2"/>
  <c r="Y850" i="2" s="1"/>
  <c r="AB850" i="2" s="1"/>
  <c r="AB126" i="2"/>
  <c r="X342" i="2"/>
  <c r="Y342" i="2" s="1"/>
  <c r="AB342" i="2" s="1"/>
  <c r="AD342" i="2" s="1"/>
  <c r="AB375" i="2"/>
  <c r="AA888" i="2"/>
  <c r="AC888" i="2" s="1"/>
  <c r="AD888" i="2" s="1"/>
  <c r="AH55" i="2"/>
  <c r="AE55" i="2"/>
  <c r="AF55" i="2" s="1"/>
  <c r="AG55" i="2" s="1"/>
  <c r="X252" i="2"/>
  <c r="Y252" i="2" s="1"/>
  <c r="AB252" i="2" s="1"/>
  <c r="AD252" i="2" s="1"/>
  <c r="AH333" i="2"/>
  <c r="AE333" i="2"/>
  <c r="AF333" i="2" s="1"/>
  <c r="AG333" i="2" s="1"/>
  <c r="AE1153" i="2"/>
  <c r="AF1153" i="2" s="1"/>
  <c r="AG1153" i="2" s="1"/>
  <c r="AH1153" i="2"/>
  <c r="S999" i="2"/>
  <c r="T999" i="2" s="1"/>
  <c r="X999" i="2"/>
  <c r="Y999" i="2" s="1"/>
  <c r="AB999" i="2" s="1"/>
  <c r="AD999" i="2" s="1"/>
  <c r="X865" i="2"/>
  <c r="Y865" i="2" s="1"/>
  <c r="AB865" i="2" s="1"/>
  <c r="AD865" i="2" s="1"/>
  <c r="X567" i="2"/>
  <c r="Y567" i="2" s="1"/>
  <c r="AB567" i="2" s="1"/>
  <c r="AD567" i="2" s="1"/>
  <c r="X208" i="2"/>
  <c r="Y208" i="2" s="1"/>
  <c r="AB208" i="2" s="1"/>
  <c r="AD208" i="2" s="1"/>
  <c r="S1212" i="2"/>
  <c r="T1212" i="2" s="1"/>
  <c r="X739" i="2"/>
  <c r="Y739" i="2" s="1"/>
  <c r="AB739" i="2" s="1"/>
  <c r="AD739" i="2" s="1"/>
  <c r="X327" i="2"/>
  <c r="Y327" i="2" s="1"/>
  <c r="AB327" i="2" s="1"/>
  <c r="AD327" i="2" s="1"/>
  <c r="X67" i="2"/>
  <c r="Y67" i="2" s="1"/>
  <c r="AB67" i="2" s="1"/>
  <c r="AD67" i="2" s="1"/>
  <c r="AA386" i="2"/>
  <c r="AC386" i="2" s="1"/>
  <c r="AD386" i="2" s="1"/>
  <c r="AE803" i="2"/>
  <c r="AF803" i="2" s="1"/>
  <c r="AG803" i="2" s="1"/>
  <c r="AH803" i="2"/>
  <c r="X156" i="2"/>
  <c r="Y156" i="2" s="1"/>
  <c r="AB156" i="2" s="1"/>
  <c r="AD156" i="2" s="1"/>
  <c r="X124" i="2"/>
  <c r="Y124" i="2" s="1"/>
  <c r="AB124" i="2" s="1"/>
  <c r="AD124" i="2" s="1"/>
  <c r="X84" i="2"/>
  <c r="Y84" i="2" s="1"/>
  <c r="AB84" i="2" s="1"/>
  <c r="AD84" i="2" s="1"/>
  <c r="X111" i="2"/>
  <c r="Y111" i="2" s="1"/>
  <c r="AB111" i="2" s="1"/>
  <c r="AD111" i="2" s="1"/>
  <c r="AH753" i="2"/>
  <c r="AE753" i="2"/>
  <c r="AF753" i="2" s="1"/>
  <c r="AG753" i="2" s="1"/>
  <c r="AH62" i="2"/>
  <c r="AE62" i="2"/>
  <c r="AF62" i="2" s="1"/>
  <c r="AG62" i="2" s="1"/>
  <c r="AI938" i="2"/>
  <c r="AI201" i="2"/>
  <c r="AK201" i="2"/>
  <c r="AJ201" i="2"/>
  <c r="AB1036" i="2"/>
  <c r="AD1036" i="2" s="1"/>
  <c r="S983" i="2"/>
  <c r="T983" i="2" s="1"/>
  <c r="AB1013" i="2"/>
  <c r="AD1013" i="2" s="1"/>
  <c r="X673" i="2"/>
  <c r="Y673" i="2" s="1"/>
  <c r="AB673" i="2" s="1"/>
  <c r="AD673" i="2" s="1"/>
  <c r="X965" i="2"/>
  <c r="Y965" i="2" s="1"/>
  <c r="AB965" i="2" s="1"/>
  <c r="AD965" i="2" s="1"/>
  <c r="AA158" i="2"/>
  <c r="AC158" i="2" s="1"/>
  <c r="AD158" i="2" s="1"/>
  <c r="S977" i="2"/>
  <c r="T977" i="2" s="1"/>
  <c r="X679" i="2"/>
  <c r="Y679" i="2" s="1"/>
  <c r="AB679" i="2" s="1"/>
  <c r="AD679" i="2" s="1"/>
  <c r="AB661" i="2"/>
  <c r="AD661" i="2" s="1"/>
  <c r="X1067" i="2"/>
  <c r="Y1067" i="2" s="1"/>
  <c r="AB1067" i="2" s="1"/>
  <c r="AD1067" i="2" s="1"/>
  <c r="X781" i="2"/>
  <c r="Y781" i="2" s="1"/>
  <c r="AB781" i="2" s="1"/>
  <c r="AD781" i="2" s="1"/>
  <c r="AE1088" i="2"/>
  <c r="AF1088" i="2" s="1"/>
  <c r="AG1088" i="2" s="1"/>
  <c r="AH1088" i="2"/>
  <c r="S383" i="2"/>
  <c r="T383" i="2" s="1"/>
  <c r="X92" i="2"/>
  <c r="Y92" i="2" s="1"/>
  <c r="AB92" i="2" s="1"/>
  <c r="AD92" i="2" s="1"/>
  <c r="AE666" i="2"/>
  <c r="AF666" i="2" s="1"/>
  <c r="AG666" i="2" s="1"/>
  <c r="AH666" i="2"/>
  <c r="AE1080" i="2"/>
  <c r="AF1080" i="2" s="1"/>
  <c r="AG1080" i="2" s="1"/>
  <c r="AH1080" i="2"/>
  <c r="AE927" i="2"/>
  <c r="AF927" i="2" s="1"/>
  <c r="AG927" i="2" s="1"/>
  <c r="AH927" i="2"/>
  <c r="X692" i="2"/>
  <c r="Y692" i="2" s="1"/>
  <c r="AB692" i="2" s="1"/>
  <c r="AD692" i="2" s="1"/>
  <c r="X450" i="2"/>
  <c r="Y450" i="2" s="1"/>
  <c r="AB450" i="2" s="1"/>
  <c r="AD450" i="2" s="1"/>
  <c r="X446" i="2"/>
  <c r="Y446" i="2" s="1"/>
  <c r="AB446" i="2" s="1"/>
  <c r="AD446" i="2" s="1"/>
  <c r="X458" i="2"/>
  <c r="Y458" i="2" s="1"/>
  <c r="AB458" i="2" s="1"/>
  <c r="AD458" i="2" s="1"/>
  <c r="X210" i="2"/>
  <c r="Y210" i="2" s="1"/>
  <c r="AB210" i="2" s="1"/>
  <c r="AD210" i="2" s="1"/>
  <c r="X421" i="2"/>
  <c r="Y421" i="2" s="1"/>
  <c r="AB421" i="2" s="1"/>
  <c r="AD421" i="2" s="1"/>
  <c r="X841" i="2"/>
  <c r="Y841" i="2" s="1"/>
  <c r="AB841" i="2" s="1"/>
  <c r="AD841" i="2" s="1"/>
  <c r="X234" i="2"/>
  <c r="Y234" i="2" s="1"/>
  <c r="AB234" i="2" s="1"/>
  <c r="AD234" i="2" s="1"/>
  <c r="S828" i="2"/>
  <c r="T828" i="2" s="1"/>
  <c r="X828" i="2"/>
  <c r="Y828" i="2" s="1"/>
  <c r="AB828" i="2" s="1"/>
  <c r="AD828" i="2" s="1"/>
  <c r="X1188" i="2"/>
  <c r="Y1188" i="2" s="1"/>
  <c r="AB1188" i="2" s="1"/>
  <c r="AD1188" i="2" s="1"/>
  <c r="X877" i="2"/>
  <c r="Y877" i="2" s="1"/>
  <c r="AB877" i="2" s="1"/>
  <c r="AD877" i="2" s="1"/>
  <c r="X722" i="2"/>
  <c r="Y722" i="2" s="1"/>
  <c r="AB722" i="2" s="1"/>
  <c r="AD722" i="2" s="1"/>
  <c r="X432" i="2"/>
  <c r="Y432" i="2" s="1"/>
  <c r="AB432" i="2" s="1"/>
  <c r="AD432" i="2" s="1"/>
  <c r="X205" i="2"/>
  <c r="Y205" i="2" s="1"/>
  <c r="AB205" i="2" s="1"/>
  <c r="AD205" i="2" s="1"/>
  <c r="S475" i="2"/>
  <c r="T475" i="2" s="1"/>
  <c r="AB596" i="2"/>
  <c r="AD596" i="2" s="1"/>
  <c r="AH777" i="2"/>
  <c r="AE777" i="2"/>
  <c r="AF777" i="2" s="1"/>
  <c r="AG777" i="2" s="1"/>
  <c r="AB1167" i="2"/>
  <c r="AD1167" i="2" s="1"/>
  <c r="X433" i="2"/>
  <c r="Y433" i="2" s="1"/>
  <c r="AB433" i="2" s="1"/>
  <c r="AD433" i="2" s="1"/>
  <c r="X457" i="2"/>
  <c r="Y457" i="2" s="1"/>
  <c r="AB457" i="2" s="1"/>
  <c r="AD457" i="2" s="1"/>
  <c r="AB443" i="2"/>
  <c r="AD443" i="2" s="1"/>
  <c r="AA355" i="2"/>
  <c r="AC355" i="2" s="1"/>
  <c r="AD355" i="2" s="1"/>
  <c r="AE1039" i="2"/>
  <c r="AF1039" i="2" s="1"/>
  <c r="AG1039" i="2" s="1"/>
  <c r="AH1039" i="2"/>
  <c r="AH1089" i="2"/>
  <c r="AE1089" i="2"/>
  <c r="AF1089" i="2" s="1"/>
  <c r="AG1089" i="2" s="1"/>
  <c r="AE380" i="2"/>
  <c r="AF380" i="2" s="1"/>
  <c r="AG380" i="2" s="1"/>
  <c r="AH380" i="2"/>
  <c r="AB543" i="2"/>
  <c r="AD543" i="2" s="1"/>
  <c r="S1163" i="2"/>
  <c r="T1163" i="2" s="1"/>
  <c r="X1163" i="2"/>
  <c r="Y1163" i="2" s="1"/>
  <c r="AB1163" i="2" s="1"/>
  <c r="AD1163" i="2" s="1"/>
  <c r="X1004" i="2"/>
  <c r="Y1004" i="2" s="1"/>
  <c r="AB1004" i="2" s="1"/>
  <c r="AD1004" i="2" s="1"/>
  <c r="S499" i="2"/>
  <c r="T499" i="2" s="1"/>
  <c r="X499" i="2"/>
  <c r="Y499" i="2" s="1"/>
  <c r="AB499" i="2" s="1"/>
  <c r="S908" i="2"/>
  <c r="T908" i="2" s="1"/>
  <c r="X908" i="2"/>
  <c r="Y908" i="2" s="1"/>
  <c r="AB908" i="2" s="1"/>
  <c r="AD908" i="2" s="1"/>
  <c r="X376" i="2"/>
  <c r="Y376" i="2" s="1"/>
  <c r="AB376" i="2" s="1"/>
  <c r="AD376" i="2" s="1"/>
  <c r="AA600" i="2"/>
  <c r="AC600" i="2" s="1"/>
  <c r="AD600" i="2" s="1"/>
  <c r="X819" i="2"/>
  <c r="Y819" i="2" s="1"/>
  <c r="AB819" i="2" s="1"/>
  <c r="AD819" i="2" s="1"/>
  <c r="X1017" i="2"/>
  <c r="Y1017" i="2" s="1"/>
  <c r="AB1017" i="2" s="1"/>
  <c r="AD1017" i="2" s="1"/>
  <c r="X758" i="2"/>
  <c r="Y758" i="2" s="1"/>
  <c r="AB758" i="2" s="1"/>
  <c r="AD758" i="2" s="1"/>
  <c r="AB369" i="2"/>
  <c r="AD369" i="2" s="1"/>
  <c r="AH8" i="2"/>
  <c r="AE8" i="2"/>
  <c r="AF8" i="2" s="1"/>
  <c r="AG8" i="2" s="1"/>
  <c r="AE1134" i="2"/>
  <c r="AF1134" i="2" s="1"/>
  <c r="AG1134" i="2" s="1"/>
  <c r="AH1134" i="2"/>
  <c r="X198" i="2"/>
  <c r="Y198" i="2" s="1"/>
  <c r="AB198" i="2" s="1"/>
  <c r="AD198" i="2" s="1"/>
  <c r="AH303" i="2"/>
  <c r="AE303" i="2"/>
  <c r="AF303" i="2" s="1"/>
  <c r="AG303" i="2" s="1"/>
  <c r="X244" i="2"/>
  <c r="Y244" i="2" s="1"/>
  <c r="AB244" i="2" s="1"/>
  <c r="AD244" i="2" s="1"/>
  <c r="X791" i="2"/>
  <c r="Y791" i="2" s="1"/>
  <c r="AB791" i="2" s="1"/>
  <c r="AD791" i="2" s="1"/>
  <c r="AH275" i="2"/>
  <c r="AE275" i="2"/>
  <c r="AF275" i="2" s="1"/>
  <c r="AG275" i="2" s="1"/>
  <c r="X528" i="2"/>
  <c r="Y528" i="2" s="1"/>
  <c r="AB528" i="2" s="1"/>
  <c r="AD528" i="2" s="1"/>
  <c r="X271" i="2"/>
  <c r="Y271" i="2" s="1"/>
  <c r="AB271" i="2" s="1"/>
  <c r="AD271" i="2" s="1"/>
  <c r="X358" i="2"/>
  <c r="Y358" i="2" s="1"/>
  <c r="AB358" i="2" s="1"/>
  <c r="AD358" i="2" s="1"/>
  <c r="X702" i="2"/>
  <c r="Y702" i="2" s="1"/>
  <c r="AB702" i="2" s="1"/>
  <c r="AD702" i="2" s="1"/>
  <c r="AH724" i="2"/>
  <c r="AE724" i="2"/>
  <c r="AF724" i="2" s="1"/>
  <c r="AG724" i="2" s="1"/>
  <c r="AH335" i="2"/>
  <c r="AE335" i="2"/>
  <c r="AF335" i="2" s="1"/>
  <c r="AG335" i="2" s="1"/>
  <c r="AH719" i="2"/>
  <c r="AE719" i="2"/>
  <c r="AF719" i="2" s="1"/>
  <c r="AG719" i="2" s="1"/>
  <c r="AL229" i="2"/>
  <c r="AH818" i="2"/>
  <c r="AE818" i="2"/>
  <c r="AF818" i="2" s="1"/>
  <c r="AG818" i="2" s="1"/>
  <c r="AH434" i="2"/>
  <c r="AE434" i="2"/>
  <c r="AF434" i="2" s="1"/>
  <c r="AG434" i="2" s="1"/>
  <c r="AI58" i="2"/>
  <c r="AE163" i="2"/>
  <c r="AF163" i="2" s="1"/>
  <c r="AG163" i="2" s="1"/>
  <c r="AH163" i="2"/>
  <c r="AE15" i="2"/>
  <c r="AF15" i="2" s="1"/>
  <c r="AG15" i="2" s="1"/>
  <c r="AH15" i="2"/>
  <c r="AJ930" i="2"/>
  <c r="AI930" i="2"/>
  <c r="AI607" i="2"/>
  <c r="AK607" i="2"/>
  <c r="AJ607" i="2"/>
  <c r="AE859" i="2"/>
  <c r="AF859" i="2" s="1"/>
  <c r="AG859" i="2" s="1"/>
  <c r="AH859" i="2"/>
  <c r="AL909" i="2"/>
  <c r="AI454" i="2"/>
  <c r="AK454" i="2"/>
  <c r="AJ454" i="2"/>
  <c r="AE721" i="2"/>
  <c r="AF721" i="2" s="1"/>
  <c r="AG721" i="2" s="1"/>
  <c r="AH721" i="2"/>
  <c r="AJ787" i="2"/>
  <c r="AI787" i="2"/>
  <c r="AE642" i="2"/>
  <c r="AF642" i="2" s="1"/>
  <c r="AG642" i="2" s="1"/>
  <c r="AH642" i="2"/>
  <c r="AM801" i="2"/>
  <c r="AL801" i="2"/>
  <c r="AL372" i="2"/>
  <c r="AH517" i="2"/>
  <c r="AE517" i="2"/>
  <c r="AF517" i="2" s="1"/>
  <c r="AG517" i="2" s="1"/>
  <c r="AI683" i="2"/>
  <c r="AL1037" i="2"/>
  <c r="AH291" i="2"/>
  <c r="AE291" i="2"/>
  <c r="AF291" i="2" s="1"/>
  <c r="AG291" i="2" s="1"/>
  <c r="AH957" i="2"/>
  <c r="AE957" i="2"/>
  <c r="AF957" i="2" s="1"/>
  <c r="AG957" i="2" s="1"/>
  <c r="AI778" i="2"/>
  <c r="AL534" i="2"/>
  <c r="AL1175" i="2"/>
  <c r="AM1175" i="2" s="1"/>
  <c r="AE1015" i="2"/>
  <c r="AF1015" i="2" s="1"/>
  <c r="AG1015" i="2" s="1"/>
  <c r="AH1015" i="2"/>
  <c r="S562" i="2"/>
  <c r="T562" i="2" s="1"/>
  <c r="S98" i="2"/>
  <c r="T98" i="2" s="1"/>
  <c r="X98" i="2"/>
  <c r="Y98" i="2" s="1"/>
  <c r="AB98" i="2" s="1"/>
  <c r="AD98" i="2" s="1"/>
  <c r="AD900" i="2"/>
  <c r="AH755" i="2"/>
  <c r="AE755" i="2"/>
  <c r="AF755" i="2" s="1"/>
  <c r="AG755" i="2" s="1"/>
  <c r="AH465" i="2"/>
  <c r="AE465" i="2"/>
  <c r="AF465" i="2" s="1"/>
  <c r="AG465" i="2" s="1"/>
  <c r="S548" i="2"/>
  <c r="T548" i="2" s="1"/>
  <c r="X548" i="2"/>
  <c r="Y548" i="2" s="1"/>
  <c r="AB548" i="2" s="1"/>
  <c r="AD548" i="2" s="1"/>
  <c r="AH217" i="2"/>
  <c r="AE217" i="2"/>
  <c r="AF217" i="2" s="1"/>
  <c r="AG217" i="2" s="1"/>
  <c r="AE923" i="2"/>
  <c r="AF923" i="2" s="1"/>
  <c r="AG923" i="2" s="1"/>
  <c r="AH923" i="2"/>
  <c r="AI207" i="2"/>
  <c r="AJ207" i="2" s="1"/>
  <c r="AH757" i="2"/>
  <c r="AE757" i="2"/>
  <c r="AF757" i="2" s="1"/>
  <c r="AG757" i="2" s="1"/>
  <c r="AH32" i="2"/>
  <c r="AE32" i="2"/>
  <c r="AF32" i="2" s="1"/>
  <c r="AG32" i="2" s="1"/>
  <c r="AH1030" i="2"/>
  <c r="AE1030" i="2"/>
  <c r="AF1030" i="2" s="1"/>
  <c r="AG1030" i="2" s="1"/>
  <c r="AH509" i="2"/>
  <c r="AE509" i="2"/>
  <c r="AF509" i="2" s="1"/>
  <c r="AG509" i="2" s="1"/>
  <c r="AD1179" i="2"/>
  <c r="AE115" i="2"/>
  <c r="AF115" i="2" s="1"/>
  <c r="AG115" i="2" s="1"/>
  <c r="AH115" i="2"/>
  <c r="S178" i="2"/>
  <c r="T178" i="2" s="1"/>
  <c r="AH1211" i="2"/>
  <c r="AE1211" i="2"/>
  <c r="AF1211" i="2" s="1"/>
  <c r="AG1211" i="2" s="1"/>
  <c r="AH233" i="2"/>
  <c r="AE233" i="2"/>
  <c r="AF233" i="2" s="1"/>
  <c r="AG233" i="2" s="1"/>
  <c r="AD1043" i="2"/>
  <c r="AD836" i="2"/>
  <c r="AD473" i="2"/>
  <c r="AD1152" i="2"/>
  <c r="AB1196" i="2"/>
  <c r="AD1196" i="2" s="1"/>
  <c r="AD485" i="2"/>
  <c r="S566" i="2"/>
  <c r="T566" i="2" s="1"/>
  <c r="AD385" i="2"/>
  <c r="AE634" i="2"/>
  <c r="AF634" i="2" s="1"/>
  <c r="AG634" i="2" s="1"/>
  <c r="AH634" i="2"/>
  <c r="AN189" i="2"/>
  <c r="AM189" i="2"/>
  <c r="AL189" i="2"/>
  <c r="AE75" i="2"/>
  <c r="AF75" i="2" s="1"/>
  <c r="AG75" i="2" s="1"/>
  <c r="AH75" i="2"/>
  <c r="AH552" i="2"/>
  <c r="AE552" i="2"/>
  <c r="AF552" i="2" s="1"/>
  <c r="AG552" i="2" s="1"/>
  <c r="AE409" i="2"/>
  <c r="AF409" i="2" s="1"/>
  <c r="AG409" i="2" s="1"/>
  <c r="AH409" i="2"/>
  <c r="AH1032" i="2"/>
  <c r="AE1032" i="2"/>
  <c r="AF1032" i="2" s="1"/>
  <c r="AG1032" i="2" s="1"/>
  <c r="AE650" i="2"/>
  <c r="AF650" i="2" s="1"/>
  <c r="AG650" i="2" s="1"/>
  <c r="AH650" i="2"/>
  <c r="AH812" i="2"/>
  <c r="AE812" i="2"/>
  <c r="AF812" i="2" s="1"/>
  <c r="AG812" i="2" s="1"/>
  <c r="AH255" i="2"/>
  <c r="AE255" i="2"/>
  <c r="AF255" i="2" s="1"/>
  <c r="AG255" i="2" s="1"/>
  <c r="AE713" i="2"/>
  <c r="AF713" i="2" s="1"/>
  <c r="AG713" i="2" s="1"/>
  <c r="AH713" i="2"/>
  <c r="AM938" i="2"/>
  <c r="AL938" i="2"/>
  <c r="AE934" i="2"/>
  <c r="AF934" i="2" s="1"/>
  <c r="AG934" i="2" s="1"/>
  <c r="AH934" i="2"/>
  <c r="S982" i="2"/>
  <c r="T982" i="2" s="1"/>
  <c r="S617" i="2"/>
  <c r="T617" i="2" s="1"/>
  <c r="S170" i="2"/>
  <c r="T170" i="2" s="1"/>
  <c r="S142" i="2"/>
  <c r="T142" i="2" s="1"/>
  <c r="X142" i="2"/>
  <c r="Y142" i="2" s="1"/>
  <c r="AB142" i="2" s="1"/>
  <c r="S1011" i="2"/>
  <c r="T1011" i="2" s="1"/>
  <c r="S832" i="2"/>
  <c r="T832" i="2" s="1"/>
  <c r="S1137" i="2"/>
  <c r="T1137" i="2" s="1"/>
  <c r="S367" i="2"/>
  <c r="T367" i="2" s="1"/>
  <c r="X367" i="2"/>
  <c r="Y367" i="2" s="1"/>
  <c r="AB367" i="2" s="1"/>
  <c r="S431" i="2"/>
  <c r="T431" i="2" s="1"/>
  <c r="AH924" i="2"/>
  <c r="AE924" i="2"/>
  <c r="AF924" i="2" s="1"/>
  <c r="AG924" i="2" s="1"/>
  <c r="AM42" i="2"/>
  <c r="AN42" i="2" s="1"/>
  <c r="AL42" i="2"/>
  <c r="AH494" i="2"/>
  <c r="AE494" i="2"/>
  <c r="AF494" i="2" s="1"/>
  <c r="AG494" i="2" s="1"/>
  <c r="AH1108" i="2"/>
  <c r="AE1108" i="2"/>
  <c r="AF1108" i="2" s="1"/>
  <c r="AG1108" i="2" s="1"/>
  <c r="AH461" i="2"/>
  <c r="AE461" i="2"/>
  <c r="AF461" i="2" s="1"/>
  <c r="AG461" i="2" s="1"/>
  <c r="AH907" i="2"/>
  <c r="AE907" i="2"/>
  <c r="AF907" i="2" s="1"/>
  <c r="AG907" i="2" s="1"/>
  <c r="AD990" i="2"/>
  <c r="AE337" i="2"/>
  <c r="AF337" i="2" s="1"/>
  <c r="AG337" i="2" s="1"/>
  <c r="AH337" i="2"/>
  <c r="AB507" i="2"/>
  <c r="AD507" i="2" s="1"/>
  <c r="AH1165" i="2"/>
  <c r="AE1165" i="2"/>
  <c r="AF1165" i="2" s="1"/>
  <c r="AG1165" i="2" s="1"/>
  <c r="AE1156" i="2"/>
  <c r="AF1156" i="2" s="1"/>
  <c r="AG1156" i="2" s="1"/>
  <c r="AH1156" i="2"/>
  <c r="AH311" i="2"/>
  <c r="AE311" i="2"/>
  <c r="AF311" i="2" s="1"/>
  <c r="AG311" i="2" s="1"/>
  <c r="AH272" i="2"/>
  <c r="AE272" i="2"/>
  <c r="AF272" i="2" s="1"/>
  <c r="AG272" i="2" s="1"/>
  <c r="S546" i="2"/>
  <c r="T546" i="2" s="1"/>
  <c r="S1172" i="2"/>
  <c r="T1172" i="2" s="1"/>
  <c r="X1172" i="2"/>
  <c r="Y1172" i="2" s="1"/>
  <c r="AB1172" i="2" s="1"/>
  <c r="AD1172" i="2" s="1"/>
  <c r="AD850" i="2"/>
  <c r="S1055" i="2"/>
  <c r="T1055" i="2" s="1"/>
  <c r="AB1005" i="2"/>
  <c r="AD1005" i="2" s="1"/>
  <c r="S463" i="2"/>
  <c r="T463" i="2" s="1"/>
  <c r="S382" i="2"/>
  <c r="T382" i="2" s="1"/>
  <c r="AE492" i="2"/>
  <c r="AF492" i="2" s="1"/>
  <c r="AG492" i="2" s="1"/>
  <c r="AH492" i="2"/>
  <c r="AD1009" i="2"/>
  <c r="AD1086" i="2"/>
  <c r="AM61" i="2"/>
  <c r="AL61" i="2"/>
  <c r="AJ229" i="2"/>
  <c r="AK229" i="2" s="1"/>
  <c r="AI229" i="2"/>
  <c r="AH826" i="2"/>
  <c r="AE826" i="2"/>
  <c r="AF826" i="2" s="1"/>
  <c r="AG826" i="2" s="1"/>
  <c r="AJ655" i="2"/>
  <c r="AI655" i="2"/>
  <c r="AJ1066" i="2"/>
  <c r="AK1066" i="2" s="1"/>
  <c r="AI1066" i="2"/>
  <c r="AH688" i="2"/>
  <c r="AE688" i="2"/>
  <c r="AF688" i="2" s="1"/>
  <c r="AG688" i="2" s="1"/>
  <c r="AH466" i="2"/>
  <c r="AE466" i="2"/>
  <c r="AF466" i="2" s="1"/>
  <c r="AG466" i="2" s="1"/>
  <c r="AL930" i="2"/>
  <c r="AM720" i="2"/>
  <c r="AL720" i="2"/>
  <c r="AH761" i="2"/>
  <c r="AE761" i="2"/>
  <c r="AF761" i="2" s="1"/>
  <c r="AG761" i="2" s="1"/>
  <c r="AM787" i="2"/>
  <c r="AL787" i="2"/>
  <c r="AN787" i="2"/>
  <c r="AH213" i="2"/>
  <c r="AE213" i="2"/>
  <c r="AF213" i="2" s="1"/>
  <c r="AG213" i="2" s="1"/>
  <c r="AI801" i="2"/>
  <c r="AL529" i="2"/>
  <c r="AJ585" i="2"/>
  <c r="AI585" i="2"/>
  <c r="AE1008" i="2"/>
  <c r="AF1008" i="2" s="1"/>
  <c r="AG1008" i="2" s="1"/>
  <c r="AH1008" i="2"/>
  <c r="AE11" i="2"/>
  <c r="AF11" i="2" s="1"/>
  <c r="AG11" i="2" s="1"/>
  <c r="AH11" i="2"/>
  <c r="AE1063" i="2"/>
  <c r="AF1063" i="2" s="1"/>
  <c r="AG1063" i="2" s="1"/>
  <c r="AH1063" i="2"/>
  <c r="AK997" i="2"/>
  <c r="AJ997" i="2"/>
  <c r="AI997" i="2"/>
  <c r="AN920" i="2"/>
  <c r="AM920" i="2"/>
  <c r="AL920" i="2"/>
  <c r="AI857" i="2"/>
  <c r="AJ857" i="2"/>
  <c r="AL778" i="2"/>
  <c r="AI534" i="2"/>
  <c r="AK534" i="2" s="1"/>
  <c r="AJ534" i="2"/>
  <c r="AI1175" i="2"/>
  <c r="AK1175" i="2"/>
  <c r="AJ1175" i="2"/>
  <c r="AM1157" i="2"/>
  <c r="AL1157" i="2"/>
  <c r="S570" i="2"/>
  <c r="T570" i="2" s="1"/>
  <c r="X570" i="2"/>
  <c r="Y570" i="2" s="1"/>
  <c r="AB570" i="2" s="1"/>
  <c r="AB544" i="2"/>
  <c r="AD544" i="2" s="1"/>
  <c r="S645" i="2"/>
  <c r="T645" i="2" s="1"/>
  <c r="S1054" i="2"/>
  <c r="T1054" i="2" s="1"/>
  <c r="X1054" i="2"/>
  <c r="Y1054" i="2" s="1"/>
  <c r="AB1054" i="2" s="1"/>
  <c r="AD1054" i="2" s="1"/>
  <c r="X1098" i="2"/>
  <c r="Y1098" i="2" s="1"/>
  <c r="AB1098" i="2" s="1"/>
  <c r="AD1098" i="2" s="1"/>
  <c r="S858" i="2"/>
  <c r="T858" i="2" s="1"/>
  <c r="X858" i="2"/>
  <c r="Y858" i="2" s="1"/>
  <c r="AB858" i="2" s="1"/>
  <c r="X200" i="2"/>
  <c r="Y200" i="2" s="1"/>
  <c r="AB200" i="2" s="1"/>
  <c r="AD200" i="2" s="1"/>
  <c r="X839" i="2"/>
  <c r="Y839" i="2" s="1"/>
  <c r="AB839" i="2" s="1"/>
  <c r="AD839" i="2" s="1"/>
  <c r="S854" i="2"/>
  <c r="T854" i="2" s="1"/>
  <c r="X192" i="2"/>
  <c r="Y192" i="2" s="1"/>
  <c r="AB192" i="2" s="1"/>
  <c r="AD192" i="2" s="1"/>
  <c r="X1178" i="2"/>
  <c r="Y1178" i="2" s="1"/>
  <c r="AB1178" i="2" s="1"/>
  <c r="AD1178" i="2" s="1"/>
  <c r="X44" i="2"/>
  <c r="Y44" i="2" s="1"/>
  <c r="AB44" i="2" s="1"/>
  <c r="AD44" i="2" s="1"/>
  <c r="X246" i="2"/>
  <c r="Y246" i="2" s="1"/>
  <c r="AB246" i="2" s="1"/>
  <c r="AD246" i="2" s="1"/>
  <c r="AE869" i="2"/>
  <c r="AF869" i="2" s="1"/>
  <c r="AG869" i="2" s="1"/>
  <c r="AH869" i="2"/>
  <c r="AH594" i="2"/>
  <c r="AE594" i="2"/>
  <c r="AF594" i="2" s="1"/>
  <c r="AG594" i="2" s="1"/>
  <c r="AE107" i="2"/>
  <c r="AF107" i="2" s="1"/>
  <c r="AG107" i="2" s="1"/>
  <c r="AH107" i="2"/>
  <c r="AH759" i="2"/>
  <c r="AE759" i="2"/>
  <c r="AF759" i="2" s="1"/>
  <c r="AG759" i="2" s="1"/>
  <c r="X597" i="2"/>
  <c r="Y597" i="2" s="1"/>
  <c r="AB597" i="2" s="1"/>
  <c r="AD597" i="2" s="1"/>
  <c r="AB378" i="2"/>
  <c r="AD378" i="2" s="1"/>
  <c r="AH308" i="2"/>
  <c r="AE308" i="2"/>
  <c r="AF308" i="2" s="1"/>
  <c r="AG308" i="2" s="1"/>
  <c r="X254" i="2"/>
  <c r="Y254" i="2" s="1"/>
  <c r="AB254" i="2" s="1"/>
  <c r="AD254" i="2" s="1"/>
  <c r="AH1131" i="2"/>
  <c r="AE1131" i="2"/>
  <c r="AF1131" i="2" s="1"/>
  <c r="AG1131" i="2" s="1"/>
  <c r="AH599" i="2"/>
  <c r="AE599" i="2"/>
  <c r="AF599" i="2" s="1"/>
  <c r="AG599" i="2" s="1"/>
  <c r="X298" i="2"/>
  <c r="Y298" i="2" s="1"/>
  <c r="AB298" i="2" s="1"/>
  <c r="AD298" i="2" s="1"/>
  <c r="AH304" i="2"/>
  <c r="AE304" i="2"/>
  <c r="AF304" i="2" s="1"/>
  <c r="AG304" i="2" s="1"/>
  <c r="X346" i="2"/>
  <c r="Y346" i="2" s="1"/>
  <c r="AB346" i="2" s="1"/>
  <c r="AD346" i="2" s="1"/>
  <c r="AB1116" i="2"/>
  <c r="AD1116" i="2" s="1"/>
  <c r="AH315" i="2"/>
  <c r="AE315" i="2"/>
  <c r="AF315" i="2" s="1"/>
  <c r="AG315" i="2" s="1"/>
  <c r="S174" i="2"/>
  <c r="T174" i="2" s="1"/>
  <c r="X174" i="2"/>
  <c r="Y174" i="2" s="1"/>
  <c r="AB174" i="2" s="1"/>
  <c r="AD174" i="2" s="1"/>
  <c r="X807" i="2"/>
  <c r="Y807" i="2" s="1"/>
  <c r="AB807" i="2" s="1"/>
  <c r="AD807" i="2" s="1"/>
  <c r="AE419" i="2"/>
  <c r="AF419" i="2" s="1"/>
  <c r="AG419" i="2" s="1"/>
  <c r="AH419" i="2"/>
  <c r="AH41" i="2"/>
  <c r="AE41" i="2"/>
  <c r="AF41" i="2" s="1"/>
  <c r="AG41" i="2" s="1"/>
  <c r="AE27" i="2"/>
  <c r="AF27" i="2" s="1"/>
  <c r="AG27" i="2" s="1"/>
  <c r="AH27" i="2"/>
  <c r="AL112" i="2"/>
  <c r="X88" i="2"/>
  <c r="Y88" i="2" s="1"/>
  <c r="AB88" i="2" s="1"/>
  <c r="AD88" i="2" s="1"/>
  <c r="X59" i="2"/>
  <c r="Y59" i="2" s="1"/>
  <c r="AB59" i="2" s="1"/>
  <c r="AD59" i="2" s="1"/>
  <c r="X64" i="2"/>
  <c r="Y64" i="2" s="1"/>
  <c r="AB64" i="2" s="1"/>
  <c r="AD64" i="2" s="1"/>
  <c r="AH324" i="2"/>
  <c r="AE324" i="2"/>
  <c r="AF324" i="2" s="1"/>
  <c r="AG324" i="2" s="1"/>
  <c r="AH736" i="2"/>
  <c r="AE736" i="2"/>
  <c r="AF736" i="2" s="1"/>
  <c r="AG736" i="2" s="1"/>
  <c r="S1184" i="2"/>
  <c r="T1184" i="2" s="1"/>
  <c r="X1184" i="2"/>
  <c r="Y1184" i="2" s="1"/>
  <c r="AB1184" i="2" s="1"/>
  <c r="S1034" i="2"/>
  <c r="T1034" i="2" s="1"/>
  <c r="S545" i="2"/>
  <c r="T545" i="2" s="1"/>
  <c r="S974" i="2"/>
  <c r="T974" i="2" s="1"/>
  <c r="S1111" i="2"/>
  <c r="T1111" i="2" s="1"/>
  <c r="X1111" i="2"/>
  <c r="Y1111" i="2" s="1"/>
  <c r="AB1111" i="2" s="1"/>
  <c r="AB848" i="2"/>
  <c r="AD848" i="2" s="1"/>
  <c r="S584" i="2"/>
  <c r="T584" i="2" s="1"/>
  <c r="X584" i="2"/>
  <c r="Y584" i="2" s="1"/>
  <c r="AB584" i="2" s="1"/>
  <c r="AD584" i="2" s="1"/>
  <c r="X1106" i="2"/>
  <c r="Y1106" i="2" s="1"/>
  <c r="AB1106" i="2" s="1"/>
  <c r="AD1106" i="2" s="1"/>
  <c r="AA879" i="2"/>
  <c r="AC879" i="2" s="1"/>
  <c r="AD879" i="2" s="1"/>
  <c r="S1022" i="2"/>
  <c r="T1022" i="2" s="1"/>
  <c r="X274" i="2"/>
  <c r="Y274" i="2" s="1"/>
  <c r="AB274" i="2" s="1"/>
  <c r="AD274" i="2" s="1"/>
  <c r="AA955" i="2"/>
  <c r="AC955" i="2" s="1"/>
  <c r="AD955" i="2" s="1"/>
  <c r="S381" i="2"/>
  <c r="T381" i="2" s="1"/>
  <c r="X381" i="2"/>
  <c r="Y381" i="2" s="1"/>
  <c r="AB381" i="2" s="1"/>
  <c r="S427" i="2"/>
  <c r="T427" i="2" s="1"/>
  <c r="X427" i="2"/>
  <c r="Y427" i="2" s="1"/>
  <c r="AB427" i="2" s="1"/>
  <c r="AD427" i="2" s="1"/>
  <c r="X293" i="2"/>
  <c r="Y293" i="2" s="1"/>
  <c r="AB293" i="2" s="1"/>
  <c r="AD293" i="2" s="1"/>
  <c r="AI189" i="2"/>
  <c r="AH648" i="2"/>
  <c r="AE648" i="2"/>
  <c r="AF648" i="2" s="1"/>
  <c r="AG648" i="2" s="1"/>
  <c r="S435" i="2"/>
  <c r="T435" i="2" s="1"/>
  <c r="X435" i="2"/>
  <c r="Y435" i="2" s="1"/>
  <c r="AB435" i="2" s="1"/>
  <c r="AD435" i="2" s="1"/>
  <c r="X231" i="2"/>
  <c r="Y231" i="2" s="1"/>
  <c r="AB231" i="2" s="1"/>
  <c r="AD231" i="2" s="1"/>
  <c r="S751" i="2"/>
  <c r="T751" i="2" s="1"/>
  <c r="X751" i="2"/>
  <c r="Y751" i="2" s="1"/>
  <c r="AB751" i="2" s="1"/>
  <c r="X100" i="2"/>
  <c r="Y100" i="2" s="1"/>
  <c r="AB100" i="2" s="1"/>
  <c r="AD100" i="2" s="1"/>
  <c r="X417" i="2"/>
  <c r="Y417" i="2" s="1"/>
  <c r="AB417" i="2" s="1"/>
  <c r="AD417" i="2" s="1"/>
  <c r="S78" i="2"/>
  <c r="T78" i="2" s="1"/>
  <c r="X628" i="2"/>
  <c r="Y628" i="2" s="1"/>
  <c r="AB628" i="2" s="1"/>
  <c r="AD628" i="2" s="1"/>
  <c r="AE593" i="2"/>
  <c r="AF593" i="2" s="1"/>
  <c r="AG593" i="2" s="1"/>
  <c r="AH593" i="2"/>
  <c r="X268" i="2"/>
  <c r="Y268" i="2" s="1"/>
  <c r="AB268" i="2" s="1"/>
  <c r="AD268" i="2" s="1"/>
  <c r="X260" i="2"/>
  <c r="Y260" i="2" s="1"/>
  <c r="AB260" i="2" s="1"/>
  <c r="AD260" i="2" s="1"/>
  <c r="X662" i="2"/>
  <c r="Y662" i="2" s="1"/>
  <c r="AB662" i="2" s="1"/>
  <c r="AD662" i="2" s="1"/>
  <c r="AE77" i="2"/>
  <c r="AF77" i="2" s="1"/>
  <c r="AG77" i="2" s="1"/>
  <c r="AH77" i="2"/>
  <c r="AE946" i="2"/>
  <c r="AF946" i="2" s="1"/>
  <c r="AG946" i="2" s="1"/>
  <c r="AH946" i="2"/>
  <c r="AH356" i="2"/>
  <c r="AE356" i="2"/>
  <c r="AF356" i="2" s="1"/>
  <c r="AG356" i="2" s="1"/>
  <c r="AE779" i="2"/>
  <c r="AF779" i="2" s="1"/>
  <c r="AG779" i="2" s="1"/>
  <c r="AH779" i="2"/>
  <c r="AI349" i="2"/>
  <c r="AH1105" i="2"/>
  <c r="AE1105" i="2"/>
  <c r="AF1105" i="2" s="1"/>
  <c r="AG1105" i="2" s="1"/>
  <c r="AL152" i="2"/>
  <c r="S963" i="2"/>
  <c r="T963" i="2" s="1"/>
  <c r="S531" i="2"/>
  <c r="T531" i="2" s="1"/>
  <c r="S1182" i="2"/>
  <c r="T1182" i="2" s="1"/>
  <c r="X1182" i="2"/>
  <c r="Y1182" i="2" s="1"/>
  <c r="AB1182" i="2" s="1"/>
  <c r="AD1182" i="2" s="1"/>
  <c r="S613" i="2"/>
  <c r="T613" i="2" s="1"/>
  <c r="X622" i="2"/>
  <c r="Y622" i="2" s="1"/>
  <c r="AB622" i="2" s="1"/>
  <c r="AD622" i="2" s="1"/>
  <c r="S1120" i="2"/>
  <c r="T1120" i="2" s="1"/>
  <c r="X1120" i="2"/>
  <c r="Y1120" i="2" s="1"/>
  <c r="AB1120" i="2" s="1"/>
  <c r="AD1120" i="2" s="1"/>
  <c r="AB1171" i="2"/>
  <c r="AD1171" i="2" s="1"/>
  <c r="S399" i="2"/>
  <c r="T399" i="2" s="1"/>
  <c r="X399" i="2"/>
  <c r="Y399" i="2" s="1"/>
  <c r="AB399" i="2" s="1"/>
  <c r="AD399" i="2" s="1"/>
  <c r="X960" i="2"/>
  <c r="Y960" i="2" s="1"/>
  <c r="AB960" i="2" s="1"/>
  <c r="AD960" i="2" s="1"/>
  <c r="X726" i="2"/>
  <c r="Y726" i="2" s="1"/>
  <c r="AB726" i="2" s="1"/>
  <c r="AD726" i="2" s="1"/>
  <c r="S370" i="2"/>
  <c r="T370" i="2" s="1"/>
  <c r="AE1041" i="2"/>
  <c r="AF1041" i="2" s="1"/>
  <c r="AG1041" i="2" s="1"/>
  <c r="AH1041" i="2"/>
  <c r="AI42" i="2"/>
  <c r="AK42" i="2"/>
  <c r="AJ42" i="2"/>
  <c r="X452" i="2"/>
  <c r="Y452" i="2" s="1"/>
  <c r="AB452" i="2" s="1"/>
  <c r="AD452" i="2" s="1"/>
  <c r="S1199" i="2"/>
  <c r="T1199" i="2" s="1"/>
  <c r="X784" i="2"/>
  <c r="Y784" i="2" s="1"/>
  <c r="AB784" i="2" s="1"/>
  <c r="AD784" i="2" s="1"/>
  <c r="S154" i="2"/>
  <c r="T154" i="2" s="1"/>
  <c r="S875" i="2"/>
  <c r="T875" i="2" s="1"/>
  <c r="AH429" i="2"/>
  <c r="AE429" i="2"/>
  <c r="AF429" i="2" s="1"/>
  <c r="AG429" i="2" s="1"/>
  <c r="X206" i="2"/>
  <c r="Y206" i="2" s="1"/>
  <c r="AB206" i="2" s="1"/>
  <c r="AD206" i="2" s="1"/>
  <c r="AH882" i="2"/>
  <c r="AE882" i="2"/>
  <c r="AF882" i="2" s="1"/>
  <c r="AG882" i="2" s="1"/>
  <c r="AH521" i="2"/>
  <c r="AE521" i="2"/>
  <c r="AF521" i="2" s="1"/>
  <c r="AG521" i="2" s="1"/>
  <c r="AH903" i="2"/>
  <c r="AE903" i="2"/>
  <c r="AF903" i="2" s="1"/>
  <c r="AG903" i="2" s="1"/>
  <c r="X652" i="2"/>
  <c r="Y652" i="2" s="1"/>
  <c r="AB652" i="2" s="1"/>
  <c r="AD652" i="2" s="1"/>
  <c r="X329" i="2"/>
  <c r="Y329" i="2" s="1"/>
  <c r="AB329" i="2" s="1"/>
  <c r="AD329" i="2" s="1"/>
  <c r="AH52" i="2"/>
  <c r="AE52" i="2"/>
  <c r="AF52" i="2" s="1"/>
  <c r="AG52" i="2" s="1"/>
  <c r="AM237" i="2"/>
  <c r="AL237" i="2"/>
  <c r="X796" i="2"/>
  <c r="Y796" i="2" s="1"/>
  <c r="AB796" i="2" s="1"/>
  <c r="AD796" i="2" s="1"/>
  <c r="X561" i="2"/>
  <c r="Y561" i="2" s="1"/>
  <c r="AB561" i="2" s="1"/>
  <c r="AD561" i="2" s="1"/>
  <c r="AA641" i="2"/>
  <c r="AC641" i="2" s="1"/>
  <c r="AD641" i="2" s="1"/>
  <c r="S1075" i="2"/>
  <c r="T1075" i="2" s="1"/>
  <c r="X1181" i="2"/>
  <c r="Y1181" i="2" s="1"/>
  <c r="AB1181" i="2" s="1"/>
  <c r="AD1181" i="2" s="1"/>
  <c r="X799" i="2"/>
  <c r="Y799" i="2" s="1"/>
  <c r="AB799" i="2" s="1"/>
  <c r="AD799" i="2" s="1"/>
  <c r="AB1019" i="2"/>
  <c r="X700" i="2"/>
  <c r="Y700" i="2" s="1"/>
  <c r="AB700" i="2" s="1"/>
  <c r="AD700" i="2" s="1"/>
  <c r="X1150" i="2"/>
  <c r="Y1150" i="2" s="1"/>
  <c r="AB1150" i="2" s="1"/>
  <c r="AD1150" i="2" s="1"/>
  <c r="X707" i="2"/>
  <c r="Y707" i="2" s="1"/>
  <c r="AB707" i="2" s="1"/>
  <c r="AD707" i="2" s="1"/>
  <c r="X278" i="2"/>
  <c r="Y278" i="2" s="1"/>
  <c r="AB278" i="2" s="1"/>
  <c r="AD278" i="2" s="1"/>
  <c r="AE639" i="2"/>
  <c r="AF639" i="2" s="1"/>
  <c r="AG639" i="2" s="1"/>
  <c r="AH639" i="2"/>
  <c r="X302" i="2"/>
  <c r="Y302" i="2" s="1"/>
  <c r="AB302" i="2" s="1"/>
  <c r="AD302" i="2" s="1"/>
  <c r="AE919" i="2"/>
  <c r="AF919" i="2" s="1"/>
  <c r="AG919" i="2" s="1"/>
  <c r="AH919" i="2"/>
  <c r="X225" i="2"/>
  <c r="Y225" i="2" s="1"/>
  <c r="AB225" i="2" s="1"/>
  <c r="AD225" i="2" s="1"/>
  <c r="X636" i="2"/>
  <c r="Y636" i="2" s="1"/>
  <c r="AB636" i="2" s="1"/>
  <c r="AD636" i="2" s="1"/>
  <c r="X928" i="2"/>
  <c r="Y928" i="2" s="1"/>
  <c r="AB928" i="2" s="1"/>
  <c r="AD928" i="2" s="1"/>
  <c r="X314" i="2"/>
  <c r="Y314" i="2" s="1"/>
  <c r="AB314" i="2" s="1"/>
  <c r="AD314" i="2" s="1"/>
  <c r="X512" i="2"/>
  <c r="Y512" i="2" s="1"/>
  <c r="AB512" i="2" s="1"/>
  <c r="AD512" i="2" s="1"/>
  <c r="AJ61" i="2"/>
  <c r="AK61" i="2" s="1"/>
  <c r="AI61" i="2"/>
  <c r="AE1028" i="2"/>
  <c r="AF1028" i="2" s="1"/>
  <c r="AG1028" i="2" s="1"/>
  <c r="AH1028" i="2"/>
  <c r="AH1001" i="2"/>
  <c r="AE1001" i="2"/>
  <c r="AF1001" i="2" s="1"/>
  <c r="AG1001" i="2" s="1"/>
  <c r="AL322" i="2"/>
  <c r="AL655" i="2"/>
  <c r="AM1066" i="2"/>
  <c r="AN1066" i="2" s="1"/>
  <c r="AL1066" i="2"/>
  <c r="AE667" i="2"/>
  <c r="AF667" i="2" s="1"/>
  <c r="AG667" i="2" s="1"/>
  <c r="AH667" i="2"/>
  <c r="AB1053" i="2"/>
  <c r="AD1053" i="2" s="1"/>
  <c r="AI720" i="2"/>
  <c r="AI87" i="2"/>
  <c r="AL769" i="2"/>
  <c r="AL846" i="2"/>
  <c r="AN846" i="2"/>
  <c r="AM846" i="2"/>
  <c r="AM497" i="2"/>
  <c r="AL497" i="2"/>
  <c r="AH331" i="2"/>
  <c r="AE331" i="2"/>
  <c r="AF331" i="2" s="1"/>
  <c r="AG331" i="2" s="1"/>
  <c r="AL961" i="2"/>
  <c r="AN961" i="2"/>
  <c r="AM961" i="2"/>
  <c r="AJ529" i="2"/>
  <c r="AI529" i="2"/>
  <c r="AL585" i="2"/>
  <c r="AJ905" i="2"/>
  <c r="AK905" i="2" s="1"/>
  <c r="AI905" i="2"/>
  <c r="AE980" i="2"/>
  <c r="AF980" i="2" s="1"/>
  <c r="AG980" i="2" s="1"/>
  <c r="AH980" i="2"/>
  <c r="AM899" i="2"/>
  <c r="AN899" i="2" s="1"/>
  <c r="AL899" i="2"/>
  <c r="AB411" i="2"/>
  <c r="AD411" i="2" s="1"/>
  <c r="AM997" i="2"/>
  <c r="AN997" i="2" s="1"/>
  <c r="AL997" i="2"/>
  <c r="AI920" i="2"/>
  <c r="AH932" i="2"/>
  <c r="AE932" i="2"/>
  <c r="AF932" i="2" s="1"/>
  <c r="AG932" i="2" s="1"/>
  <c r="AB1118" i="2"/>
  <c r="AD1118" i="2" s="1"/>
  <c r="AL857" i="2"/>
  <c r="AJ1157" i="2"/>
  <c r="AK1157" i="2" s="1"/>
  <c r="AI1157" i="2"/>
  <c r="S1204" i="2"/>
  <c r="T1204" i="2" s="1"/>
  <c r="X947" i="2"/>
  <c r="Y947" i="2" s="1"/>
  <c r="AB947" i="2" s="1"/>
  <c r="AD947" i="2" s="1"/>
  <c r="S813" i="2"/>
  <c r="T813" i="2" s="1"/>
  <c r="X240" i="2"/>
  <c r="Y240" i="2" s="1"/>
  <c r="AB240" i="2" s="1"/>
  <c r="AD240" i="2" s="1"/>
  <c r="S556" i="2"/>
  <c r="T556" i="2" s="1"/>
  <c r="X556" i="2"/>
  <c r="Y556" i="2" s="1"/>
  <c r="AB556" i="2" s="1"/>
  <c r="AD556" i="2" s="1"/>
  <c r="S856" i="2"/>
  <c r="T856" i="2" s="1"/>
  <c r="X783" i="2"/>
  <c r="Y783" i="2" s="1"/>
  <c r="AB783" i="2" s="1"/>
  <c r="AD783" i="2" s="1"/>
  <c r="X569" i="2"/>
  <c r="Y569" i="2" s="1"/>
  <c r="AB569" i="2" s="1"/>
  <c r="AD569" i="2" s="1"/>
  <c r="S1014" i="2"/>
  <c r="T1014" i="2" s="1"/>
  <c r="X1014" i="2"/>
  <c r="Y1014" i="2" s="1"/>
  <c r="AB1014" i="2" s="1"/>
  <c r="AD1014" i="2" s="1"/>
  <c r="X660" i="2"/>
  <c r="Y660" i="2" s="1"/>
  <c r="AB660" i="2" s="1"/>
  <c r="AD660" i="2" s="1"/>
  <c r="X586" i="2"/>
  <c r="Y586" i="2" s="1"/>
  <c r="AB586" i="2" s="1"/>
  <c r="AD586" i="2" s="1"/>
  <c r="S82" i="2"/>
  <c r="T82" i="2" s="1"/>
  <c r="S312" i="2"/>
  <c r="T312" i="2" s="1"/>
  <c r="AH1210" i="2"/>
  <c r="AE1210" i="2"/>
  <c r="AF1210" i="2" s="1"/>
  <c r="AG1210" i="2" s="1"/>
  <c r="AH68" i="2"/>
  <c r="AE68" i="2"/>
  <c r="AF68" i="2" s="1"/>
  <c r="AG68" i="2" s="1"/>
  <c r="AH414" i="2"/>
  <c r="AE414" i="2"/>
  <c r="AF414" i="2" s="1"/>
  <c r="AG414" i="2" s="1"/>
  <c r="AD447" i="2"/>
  <c r="AH63" i="2"/>
  <c r="AE63" i="2"/>
  <c r="AF63" i="2" s="1"/>
  <c r="AG63" i="2" s="1"/>
  <c r="AD570" i="2"/>
  <c r="AH1110" i="2"/>
  <c r="AE1110" i="2"/>
  <c r="AF1110" i="2" s="1"/>
  <c r="AG1110" i="2" s="1"/>
  <c r="AH727" i="2"/>
  <c r="AE727" i="2"/>
  <c r="AF727" i="2" s="1"/>
  <c r="AG727" i="2" s="1"/>
  <c r="AH668" i="2"/>
  <c r="AE668" i="2"/>
  <c r="AF668" i="2" s="1"/>
  <c r="AG668" i="2" s="1"/>
  <c r="AE855" i="2"/>
  <c r="AF855" i="2" s="1"/>
  <c r="AG855" i="2" s="1"/>
  <c r="AH855" i="2"/>
  <c r="AD126" i="2"/>
  <c r="S1025" i="2"/>
  <c r="T1025" i="2" s="1"/>
  <c r="X1025" i="2"/>
  <c r="Y1025" i="2" s="1"/>
  <c r="AB1025" i="2" s="1"/>
  <c r="X941" i="2"/>
  <c r="Y941" i="2" s="1"/>
  <c r="AB941" i="2" s="1"/>
  <c r="AD941" i="2" s="1"/>
  <c r="AH307" i="2"/>
  <c r="AE307" i="2"/>
  <c r="AF307" i="2" s="1"/>
  <c r="AG307" i="2" s="1"/>
  <c r="X532" i="2"/>
  <c r="Y532" i="2" s="1"/>
  <c r="AB532" i="2" s="1"/>
  <c r="AD532" i="2" s="1"/>
  <c r="AD996" i="2"/>
  <c r="AI112" i="2"/>
  <c r="X428" i="2"/>
  <c r="Y428" i="2" s="1"/>
  <c r="AB428" i="2" s="1"/>
  <c r="AD428" i="2" s="1"/>
  <c r="X151" i="2"/>
  <c r="Y151" i="2" s="1"/>
  <c r="AB151" i="2" s="1"/>
  <c r="AD151" i="2" s="1"/>
  <c r="AD375" i="2"/>
  <c r="AD415" i="2"/>
  <c r="AE448" i="2"/>
  <c r="AF448" i="2" s="1"/>
  <c r="AG448" i="2" s="1"/>
  <c r="AH448" i="2"/>
  <c r="AH177" i="2"/>
  <c r="AE177" i="2"/>
  <c r="AF177" i="2" s="1"/>
  <c r="AG177" i="2" s="1"/>
  <c r="AE614" i="2"/>
  <c r="AF614" i="2" s="1"/>
  <c r="AG614" i="2" s="1"/>
  <c r="AH614" i="2"/>
  <c r="AH1166" i="2"/>
  <c r="AE1166" i="2"/>
  <c r="AF1166" i="2" s="1"/>
  <c r="AG1166" i="2" s="1"/>
  <c r="S1058" i="2"/>
  <c r="T1058" i="2" s="1"/>
  <c r="S967" i="2"/>
  <c r="T967" i="2" s="1"/>
  <c r="X967" i="2"/>
  <c r="Y967" i="2" s="1"/>
  <c r="AB967" i="2" s="1"/>
  <c r="AD967" i="2" s="1"/>
  <c r="X808" i="2"/>
  <c r="Y808" i="2" s="1"/>
  <c r="AB808" i="2" s="1"/>
  <c r="AD808" i="2" s="1"/>
  <c r="AD751" i="2"/>
  <c r="X1018" i="2"/>
  <c r="Y1018" i="2" s="1"/>
  <c r="AB1018" i="2" s="1"/>
  <c r="AD1018" i="2" s="1"/>
  <c r="AH90" i="2"/>
  <c r="AE90" i="2"/>
  <c r="AF90" i="2" s="1"/>
  <c r="AG90" i="2" s="1"/>
  <c r="AD1074" i="2"/>
  <c r="X937" i="2"/>
  <c r="Y937" i="2" s="1"/>
  <c r="AB937" i="2" s="1"/>
  <c r="AD937" i="2" s="1"/>
  <c r="X687" i="2"/>
  <c r="Y687" i="2" s="1"/>
  <c r="AB687" i="2" s="1"/>
  <c r="AD687" i="2" s="1"/>
  <c r="X360" i="2"/>
  <c r="Y360" i="2" s="1"/>
  <c r="AB360" i="2" s="1"/>
  <c r="AD360" i="2" s="1"/>
  <c r="X60" i="2"/>
  <c r="Y60" i="2" s="1"/>
  <c r="AB60" i="2" s="1"/>
  <c r="AD60" i="2" s="1"/>
  <c r="S10" i="2"/>
  <c r="T10" i="2" s="1"/>
  <c r="X468" i="2"/>
  <c r="Y468" i="2" s="1"/>
  <c r="AB468" i="2" s="1"/>
  <c r="AD468" i="2" s="1"/>
  <c r="X56" i="2"/>
  <c r="Y56" i="2" s="1"/>
  <c r="AB56" i="2" s="1"/>
  <c r="AD56" i="2" s="1"/>
  <c r="AD391" i="2"/>
  <c r="AE37" i="2"/>
  <c r="AF37" i="2" s="1"/>
  <c r="AG37" i="2" s="1"/>
  <c r="AH37" i="2"/>
  <c r="AH248" i="2"/>
  <c r="AE248" i="2"/>
  <c r="AF248" i="2" s="1"/>
  <c r="AG248" i="2" s="1"/>
  <c r="AH834" i="2"/>
  <c r="AE834" i="2"/>
  <c r="AF834" i="2" s="1"/>
  <c r="AG834" i="2" s="1"/>
  <c r="AH249" i="2"/>
  <c r="AE249" i="2"/>
  <c r="AF249" i="2" s="1"/>
  <c r="AG249" i="2" s="1"/>
  <c r="AE242" i="2"/>
  <c r="AF242" i="2" s="1"/>
  <c r="AG242" i="2" s="1"/>
  <c r="AH242" i="2"/>
  <c r="S374" i="2"/>
  <c r="T374" i="2" s="1"/>
  <c r="X374" i="2"/>
  <c r="Y374" i="2" s="1"/>
  <c r="AB374" i="2" s="1"/>
  <c r="AD374" i="2" s="1"/>
  <c r="X524" i="2"/>
  <c r="Y524" i="2" s="1"/>
  <c r="AB524" i="2" s="1"/>
  <c r="AD524" i="2" s="1"/>
  <c r="AB611" i="2"/>
  <c r="AD611" i="2" s="1"/>
  <c r="S864" i="2"/>
  <c r="T864" i="2" s="1"/>
  <c r="S1208" i="2"/>
  <c r="T1208" i="2" s="1"/>
  <c r="X1208" i="2"/>
  <c r="Y1208" i="2" s="1"/>
  <c r="AB1208" i="2" s="1"/>
  <c r="AD1208" i="2" s="1"/>
  <c r="X958" i="2"/>
  <c r="Y958" i="2" s="1"/>
  <c r="AB958" i="2" s="1"/>
  <c r="AD958" i="2" s="1"/>
  <c r="X618" i="2"/>
  <c r="Y618" i="2" s="1"/>
  <c r="AB618" i="2" s="1"/>
  <c r="AD618" i="2" s="1"/>
  <c r="S94" i="2"/>
  <c r="T94" i="2" s="1"/>
  <c r="X734" i="2"/>
  <c r="Y734" i="2" s="1"/>
  <c r="AB734" i="2" s="1"/>
  <c r="AD734" i="2" s="1"/>
  <c r="X498" i="2"/>
  <c r="Y498" i="2" s="1"/>
  <c r="AB498" i="2" s="1"/>
  <c r="AD498" i="2" s="1"/>
  <c r="X806" i="2"/>
  <c r="Y806" i="2" s="1"/>
  <c r="AB806" i="2" s="1"/>
  <c r="AD806" i="2" s="1"/>
  <c r="AE183" i="2"/>
  <c r="AF183" i="2" s="1"/>
  <c r="AG183" i="2" s="1"/>
  <c r="AH183" i="2"/>
  <c r="AE155" i="2"/>
  <c r="AF155" i="2" s="1"/>
  <c r="AG155" i="2" s="1"/>
  <c r="AH155" i="2"/>
  <c r="AE725" i="2"/>
  <c r="AF725" i="2" s="1"/>
  <c r="AG725" i="2" s="1"/>
  <c r="AH725" i="2"/>
  <c r="AH265" i="2"/>
  <c r="AE265" i="2"/>
  <c r="AF265" i="2" s="1"/>
  <c r="AG265" i="2" s="1"/>
  <c r="AH1112" i="2"/>
  <c r="AE1112" i="2"/>
  <c r="AF1112" i="2" s="1"/>
  <c r="AG1112" i="2" s="1"/>
  <c r="AH462" i="2"/>
  <c r="AE462" i="2"/>
  <c r="AF462" i="2" s="1"/>
  <c r="AG462" i="2" s="1"/>
  <c r="AH838" i="2"/>
  <c r="AE838" i="2"/>
  <c r="AF838" i="2" s="1"/>
  <c r="AG838" i="2" s="1"/>
  <c r="AL349" i="2"/>
  <c r="AE1160" i="2"/>
  <c r="AF1160" i="2" s="1"/>
  <c r="AG1160" i="2" s="1"/>
  <c r="AH1160" i="2"/>
  <c r="AI152" i="2"/>
  <c r="AD1184" i="2"/>
  <c r="AD138" i="2"/>
  <c r="S1124" i="2"/>
  <c r="T1124" i="2" s="1"/>
  <c r="AD893" i="2"/>
  <c r="S359" i="2"/>
  <c r="T359" i="2" s="1"/>
  <c r="AD1111" i="2"/>
  <c r="S22" i="2"/>
  <c r="T22" i="2" s="1"/>
  <c r="AD858" i="2"/>
  <c r="X464" i="2"/>
  <c r="Y464" i="2" s="1"/>
  <c r="AB464" i="2" s="1"/>
  <c r="AD464" i="2" s="1"/>
  <c r="S872" i="2"/>
  <c r="T872" i="2" s="1"/>
  <c r="S637" i="2"/>
  <c r="T637" i="2" s="1"/>
  <c r="X13" i="2"/>
  <c r="Y13" i="2" s="1"/>
  <c r="AB13" i="2" s="1"/>
  <c r="AD13" i="2" s="1"/>
  <c r="X328" i="2"/>
  <c r="Y328" i="2" s="1"/>
  <c r="AB328" i="2" s="1"/>
  <c r="AD328" i="2" s="1"/>
  <c r="X66" i="2"/>
  <c r="Y66" i="2" s="1"/>
  <c r="AB66" i="2" s="1"/>
  <c r="AD66" i="2" s="1"/>
  <c r="AH93" i="2"/>
  <c r="AE93" i="2"/>
  <c r="AF93" i="2" s="1"/>
  <c r="AG93" i="2" s="1"/>
  <c r="AE647" i="2"/>
  <c r="AF647" i="2" s="1"/>
  <c r="AG647" i="2" s="1"/>
  <c r="AH647" i="2"/>
  <c r="S467" i="2"/>
  <c r="T467" i="2" s="1"/>
  <c r="X467" i="2"/>
  <c r="Y467" i="2" s="1"/>
  <c r="AB467" i="2" s="1"/>
  <c r="AD467" i="2" s="1"/>
  <c r="AD542" i="2"/>
  <c r="AD190" i="2"/>
  <c r="X598" i="2"/>
  <c r="Y598" i="2" s="1"/>
  <c r="AB598" i="2" s="1"/>
  <c r="AD598" i="2" s="1"/>
  <c r="AH1162" i="2"/>
  <c r="AE1162" i="2"/>
  <c r="AF1162" i="2" s="1"/>
  <c r="AG1162" i="2" s="1"/>
  <c r="AH686" i="2"/>
  <c r="AE686" i="2"/>
  <c r="AF686" i="2" s="1"/>
  <c r="AG686" i="2" s="1"/>
  <c r="X970" i="2"/>
  <c r="Y970" i="2" s="1"/>
  <c r="AB970" i="2" s="1"/>
  <c r="AD970" i="2" s="1"/>
  <c r="AB138" i="2"/>
  <c r="AD672" i="2"/>
  <c r="X831" i="2"/>
  <c r="Y831" i="2" s="1"/>
  <c r="AB831" i="2" s="1"/>
  <c r="AD831" i="2" s="1"/>
  <c r="AB631" i="2"/>
  <c r="AD631" i="2" s="1"/>
  <c r="AD1180" i="2"/>
  <c r="AB609" i="2"/>
  <c r="AD609" i="2" s="1"/>
  <c r="AD1114" i="2"/>
  <c r="AD746" i="2"/>
  <c r="AD416" i="2"/>
  <c r="AD1190" i="2"/>
  <c r="X966" i="2"/>
  <c r="Y966" i="2" s="1"/>
  <c r="AB966" i="2" s="1"/>
  <c r="AD966" i="2" s="1"/>
  <c r="X590" i="2"/>
  <c r="Y590" i="2" s="1"/>
  <c r="AB590" i="2" s="1"/>
  <c r="AD590" i="2" s="1"/>
  <c r="S866" i="2"/>
  <c r="T866" i="2" s="1"/>
  <c r="AD991" i="2"/>
  <c r="AD381" i="2"/>
  <c r="X144" i="2"/>
  <c r="Y144" i="2" s="1"/>
  <c r="AB144" i="2" s="1"/>
  <c r="AD144" i="2" s="1"/>
  <c r="X26" i="2"/>
  <c r="Y26" i="2" s="1"/>
  <c r="AB26" i="2" s="1"/>
  <c r="AD26" i="2" s="1"/>
  <c r="AD371" i="2"/>
  <c r="X578" i="2"/>
  <c r="Y578" i="2" s="1"/>
  <c r="AB578" i="2" s="1"/>
  <c r="AD578" i="2" s="1"/>
  <c r="AI237" i="2"/>
  <c r="S988" i="2"/>
  <c r="T988" i="2" s="1"/>
  <c r="X988" i="2"/>
  <c r="Y988" i="2" s="1"/>
  <c r="AB988" i="2" s="1"/>
  <c r="AD988" i="2" s="1"/>
  <c r="X767" i="2"/>
  <c r="Y767" i="2" s="1"/>
  <c r="AB767" i="2" s="1"/>
  <c r="AD767" i="2" s="1"/>
  <c r="X539" i="2"/>
  <c r="Y539" i="2" s="1"/>
  <c r="AB539" i="2" s="1"/>
  <c r="AD539" i="2" s="1"/>
  <c r="S984" i="2"/>
  <c r="T984" i="2" s="1"/>
  <c r="S527" i="2"/>
  <c r="T527" i="2" s="1"/>
  <c r="X527" i="2"/>
  <c r="Y527" i="2" s="1"/>
  <c r="AB527" i="2" s="1"/>
  <c r="AD527" i="2" s="1"/>
  <c r="X1096" i="2"/>
  <c r="Y1096" i="2" s="1"/>
  <c r="AB1096" i="2" s="1"/>
  <c r="AD1096" i="2" s="1"/>
  <c r="X939" i="2"/>
  <c r="Y939" i="2" s="1"/>
  <c r="AB939" i="2" s="1"/>
  <c r="AD939" i="2" s="1"/>
  <c r="X715" i="2"/>
  <c r="Y715" i="2" s="1"/>
  <c r="AB715" i="2" s="1"/>
  <c r="AD715" i="2" s="1"/>
  <c r="X1021" i="2"/>
  <c r="Y1021" i="2" s="1"/>
  <c r="AB1021" i="2" s="1"/>
  <c r="AD1021" i="2" s="1"/>
  <c r="AH944" i="2"/>
  <c r="AE944" i="2"/>
  <c r="AF944" i="2" s="1"/>
  <c r="AG944" i="2" s="1"/>
  <c r="AB114" i="2"/>
  <c r="AD114" i="2" s="1"/>
  <c r="AH1062" i="2"/>
  <c r="AE1062" i="2"/>
  <c r="AF1062" i="2" s="1"/>
  <c r="AG1062" i="2" s="1"/>
  <c r="X1107" i="2"/>
  <c r="Y1107" i="2" s="1"/>
  <c r="AB1107" i="2" s="1"/>
  <c r="AD1107" i="2" s="1"/>
  <c r="X1155" i="2"/>
  <c r="Y1155" i="2" s="1"/>
  <c r="AB1155" i="2" s="1"/>
  <c r="AD1155" i="2" s="1"/>
  <c r="X18" i="2"/>
  <c r="Y18" i="2" s="1"/>
  <c r="AB18" i="2" s="1"/>
  <c r="AD18" i="2" s="1"/>
  <c r="AD142" i="2"/>
  <c r="AI911" i="2"/>
  <c r="AJ911" i="2" s="1"/>
  <c r="X83" i="2"/>
  <c r="Y83" i="2" s="1"/>
  <c r="AB83" i="2" s="1"/>
  <c r="AD83" i="2" s="1"/>
  <c r="AE1084" i="2"/>
  <c r="AF1084" i="2" s="1"/>
  <c r="AG1084" i="2" s="1"/>
  <c r="AH1084" i="2"/>
  <c r="AJ322" i="2"/>
  <c r="AK322" i="2"/>
  <c r="AI322" i="2"/>
  <c r="AE635" i="2"/>
  <c r="AF635" i="2" s="1"/>
  <c r="AG635" i="2" s="1"/>
  <c r="AH635" i="2"/>
  <c r="AE1069" i="2"/>
  <c r="AF1069" i="2" s="1"/>
  <c r="AG1069" i="2" s="1"/>
  <c r="AH1069" i="2"/>
  <c r="AH445" i="2"/>
  <c r="AE445" i="2"/>
  <c r="AF445" i="2" s="1"/>
  <c r="AG445" i="2" s="1"/>
  <c r="AI894" i="2"/>
  <c r="AL87" i="2"/>
  <c r="AI769" i="2"/>
  <c r="AJ769" i="2"/>
  <c r="AK769" i="2" s="1"/>
  <c r="AE976" i="2"/>
  <c r="AF976" i="2" s="1"/>
  <c r="AG976" i="2" s="1"/>
  <c r="AH976" i="2"/>
  <c r="AI846" i="2"/>
  <c r="AI497" i="2"/>
  <c r="AL195" i="2"/>
  <c r="AM195" i="2"/>
  <c r="AN195" i="2" s="1"/>
  <c r="AJ1060" i="2"/>
  <c r="AI1060" i="2"/>
  <c r="AJ961" i="2"/>
  <c r="AK961" i="2" s="1"/>
  <c r="AI961" i="2"/>
  <c r="AE651" i="2"/>
  <c r="AF651" i="2" s="1"/>
  <c r="AG651" i="2" s="1"/>
  <c r="AH651" i="2"/>
  <c r="AJ659" i="2"/>
  <c r="AI659" i="2"/>
  <c r="AL905" i="2"/>
  <c r="AN691" i="2"/>
  <c r="AM691" i="2"/>
  <c r="AL691" i="2"/>
  <c r="AK899" i="2"/>
  <c r="AJ899" i="2"/>
  <c r="AI899" i="2"/>
  <c r="AI604" i="2"/>
  <c r="AJ604" i="2" s="1"/>
  <c r="AI1104" i="2"/>
  <c r="AE889" i="2"/>
  <c r="AF889" i="2" s="1"/>
  <c r="AG889" i="2" s="1"/>
  <c r="AH889" i="2"/>
  <c r="AD499" i="2"/>
  <c r="AH1092" i="2"/>
  <c r="AE1092" i="2"/>
  <c r="AF1092" i="2" s="1"/>
  <c r="AG1092" i="2" s="1"/>
  <c r="S495" i="2"/>
  <c r="T495" i="2" s="1"/>
  <c r="S110" i="2"/>
  <c r="T110" i="2" s="1"/>
  <c r="AD367" i="2"/>
  <c r="S1042" i="2"/>
  <c r="T1042" i="2" s="1"/>
  <c r="S1140" i="2"/>
  <c r="T1140" i="2" s="1"/>
  <c r="X1140" i="2"/>
  <c r="Y1140" i="2" s="1"/>
  <c r="AB1140" i="2" s="1"/>
  <c r="AD1140" i="2" s="1"/>
  <c r="S76" i="2"/>
  <c r="T76" i="2" s="1"/>
  <c r="X76" i="2"/>
  <c r="Y76" i="2" s="1"/>
  <c r="AB76" i="2" s="1"/>
  <c r="AD76" i="2" s="1"/>
  <c r="S150" i="2"/>
  <c r="T150" i="2" s="1"/>
  <c r="X150" i="2"/>
  <c r="Y150" i="2" s="1"/>
  <c r="AB150" i="2" s="1"/>
  <c r="AD150" i="2" s="1"/>
  <c r="AH216" i="2"/>
  <c r="AE216" i="2"/>
  <c r="AF216" i="2" s="1"/>
  <c r="AG216" i="2" s="1"/>
  <c r="S379" i="2"/>
  <c r="T379" i="2" s="1"/>
  <c r="AH437" i="2"/>
  <c r="AE437" i="2"/>
  <c r="AF437" i="2" s="1"/>
  <c r="AG437" i="2" s="1"/>
  <c r="AE79" i="2"/>
  <c r="AF79" i="2" s="1"/>
  <c r="AG79" i="2" s="1"/>
  <c r="AH79" i="2"/>
  <c r="S74" i="2"/>
  <c r="T74" i="2" s="1"/>
  <c r="AH514" i="2"/>
  <c r="AE514" i="2"/>
  <c r="AF514" i="2" s="1"/>
  <c r="AG514" i="2" s="1"/>
  <c r="S1043" i="2"/>
  <c r="T1043" i="2" s="1"/>
  <c r="X1043" i="2"/>
  <c r="Y1043" i="2" s="1"/>
  <c r="AB1043" i="2" s="1"/>
  <c r="AD1044" i="2"/>
  <c r="AH43" i="2"/>
  <c r="AE43" i="2"/>
  <c r="AF43" i="2" s="1"/>
  <c r="AG43" i="2" s="1"/>
  <c r="AD405" i="2"/>
  <c r="AE748" i="2"/>
  <c r="AF748" i="2" s="1"/>
  <c r="AG748" i="2" s="1"/>
  <c r="AH748" i="2"/>
  <c r="AH305" i="2"/>
  <c r="AE305" i="2"/>
  <c r="AF305" i="2" s="1"/>
  <c r="AG305" i="2" s="1"/>
  <c r="AE790" i="2"/>
  <c r="AF790" i="2" s="1"/>
  <c r="AG790" i="2" s="1"/>
  <c r="AH790" i="2"/>
  <c r="S657" i="2"/>
  <c r="T657" i="2" s="1"/>
  <c r="X657" i="2"/>
  <c r="Y657" i="2" s="1"/>
  <c r="AB657" i="2" s="1"/>
  <c r="AD657" i="2" s="1"/>
  <c r="AE30" i="2"/>
  <c r="AF30" i="2" s="1"/>
  <c r="AG30" i="2" s="1"/>
  <c r="AH30" i="2"/>
  <c r="AH595" i="2"/>
  <c r="AE595" i="2"/>
  <c r="AF595" i="2" s="1"/>
  <c r="AG595" i="2" s="1"/>
  <c r="AH1143" i="2"/>
  <c r="AE1143" i="2"/>
  <c r="AF1143" i="2" s="1"/>
  <c r="AG1143" i="2" s="1"/>
  <c r="AM269" i="2"/>
  <c r="AL269" i="2"/>
  <c r="AH12" i="2"/>
  <c r="AE12" i="2"/>
  <c r="AF12" i="2" s="1"/>
  <c r="AG12" i="2" s="1"/>
  <c r="S1003" i="2"/>
  <c r="T1003" i="2" s="1"/>
  <c r="X1003" i="2"/>
  <c r="Y1003" i="2" s="1"/>
  <c r="AB1003" i="2" s="1"/>
  <c r="AD1003" i="2" s="1"/>
  <c r="S880" i="2"/>
  <c r="T880" i="2" s="1"/>
  <c r="X880" i="2"/>
  <c r="Y880" i="2" s="1"/>
  <c r="AB880" i="2" s="1"/>
  <c r="AD880" i="2" s="1"/>
  <c r="AE588" i="2"/>
  <c r="AF588" i="2" s="1"/>
  <c r="AG588" i="2" s="1"/>
  <c r="AH588" i="2"/>
  <c r="AH625" i="2"/>
  <c r="AE625" i="2"/>
  <c r="AF625" i="2" s="1"/>
  <c r="AG625" i="2" s="1"/>
  <c r="S743" i="2"/>
  <c r="T743" i="2" s="1"/>
  <c r="S549" i="2"/>
  <c r="T549" i="2" s="1"/>
  <c r="X549" i="2"/>
  <c r="Y549" i="2" s="1"/>
  <c r="AB549" i="2" s="1"/>
  <c r="AD549" i="2" s="1"/>
  <c r="S1071" i="2"/>
  <c r="T1071" i="2" s="1"/>
  <c r="X1071" i="2"/>
  <c r="Y1071" i="2" s="1"/>
  <c r="AB1071" i="2" s="1"/>
  <c r="AD1071" i="2" s="1"/>
  <c r="AH330" i="2"/>
  <c r="AE330" i="2"/>
  <c r="AF330" i="2" s="1"/>
  <c r="AG330" i="2" s="1"/>
  <c r="AH239" i="2"/>
  <c r="AE239" i="2"/>
  <c r="AF239" i="2" s="1"/>
  <c r="AG239" i="2" s="1"/>
  <c r="AE763" i="2"/>
  <c r="AF763" i="2" s="1"/>
  <c r="AG763" i="2" s="1"/>
  <c r="AH763" i="2"/>
  <c r="AH768" i="2"/>
  <c r="AE768" i="2"/>
  <c r="AF768" i="2" s="1"/>
  <c r="AG768" i="2" s="1"/>
  <c r="AM513" i="2"/>
  <c r="AL513" i="2"/>
  <c r="AH1144" i="2"/>
  <c r="AE1144" i="2"/>
  <c r="AF1144" i="2" s="1"/>
  <c r="AG1144" i="2" s="1"/>
  <c r="AD985" i="2"/>
  <c r="AH1102" i="2"/>
  <c r="AE1102" i="2"/>
  <c r="AF1102" i="2" s="1"/>
  <c r="AG1102" i="2" s="1"/>
  <c r="S674" i="2"/>
  <c r="T674" i="2" s="1"/>
  <c r="X674" i="2"/>
  <c r="Y674" i="2" s="1"/>
  <c r="AB674" i="2" s="1"/>
  <c r="AD674" i="2" s="1"/>
  <c r="S130" i="2"/>
  <c r="T130" i="2" s="1"/>
  <c r="AD1025" i="2"/>
  <c r="AE147" i="2"/>
  <c r="AF147" i="2" s="1"/>
  <c r="AG147" i="2" s="1"/>
  <c r="AH147" i="2"/>
  <c r="AE535" i="2"/>
  <c r="AF535" i="2" s="1"/>
  <c r="AG535" i="2" s="1"/>
  <c r="AH535" i="2"/>
  <c r="AE760" i="2"/>
  <c r="AF760" i="2" s="1"/>
  <c r="AG760" i="2" s="1"/>
  <c r="AH760" i="2"/>
  <c r="AH116" i="2"/>
  <c r="AE116" i="2"/>
  <c r="AF116" i="2" s="1"/>
  <c r="AG116" i="2" s="1"/>
  <c r="AE71" i="2"/>
  <c r="AF71" i="2" s="1"/>
  <c r="AG71" i="2" s="1"/>
  <c r="AH71" i="2"/>
  <c r="AE496" i="2"/>
  <c r="AF496" i="2" s="1"/>
  <c r="AG496" i="2" s="1"/>
  <c r="AH496" i="2"/>
  <c r="AE972" i="2"/>
  <c r="AF972" i="2" s="1"/>
  <c r="AG972" i="2" s="1"/>
  <c r="AH972" i="2"/>
  <c r="AH425" i="2"/>
  <c r="AE425" i="2"/>
  <c r="AF425" i="2" s="1"/>
  <c r="AG425" i="2" s="1"/>
  <c r="AH518" i="2"/>
  <c r="AE518" i="2"/>
  <c r="AF518" i="2" s="1"/>
  <c r="AG518" i="2" s="1"/>
  <c r="AD945" i="2"/>
  <c r="AD481" i="2"/>
  <c r="S564" i="2"/>
  <c r="T564" i="2" s="1"/>
  <c r="S1087" i="2"/>
  <c r="T1087" i="2" s="1"/>
  <c r="S862" i="2"/>
  <c r="T862" i="2" s="1"/>
  <c r="X862" i="2"/>
  <c r="Y862" i="2" s="1"/>
  <c r="AB862" i="2" s="1"/>
  <c r="AD862" i="2" s="1"/>
  <c r="S1046" i="2"/>
  <c r="T1046" i="2" s="1"/>
  <c r="X1046" i="2"/>
  <c r="Y1046" i="2" s="1"/>
  <c r="AB1046" i="2" s="1"/>
  <c r="AD1046" i="2" s="1"/>
  <c r="AD809" i="2"/>
  <c r="S343" i="2"/>
  <c r="T343" i="2" s="1"/>
  <c r="AH160" i="2"/>
  <c r="AE160" i="2"/>
  <c r="AF160" i="2" s="1"/>
  <c r="AG160" i="2" s="1"/>
  <c r="S627" i="2"/>
  <c r="T627" i="2" s="1"/>
  <c r="AH281" i="2"/>
  <c r="AE281" i="2"/>
  <c r="AF281" i="2" s="1"/>
  <c r="AG281" i="2" s="1"/>
  <c r="AH690" i="2"/>
  <c r="AE690" i="2"/>
  <c r="AF690" i="2" s="1"/>
  <c r="AG690" i="2" s="1"/>
  <c r="AH680" i="2"/>
  <c r="AE680" i="2"/>
  <c r="AF680" i="2" s="1"/>
  <c r="AG680" i="2" s="1"/>
  <c r="AL80" i="2"/>
  <c r="AH1203" i="2"/>
  <c r="AE1203" i="2"/>
  <c r="AF1203" i="2" s="1"/>
  <c r="AG1203" i="2" s="1"/>
  <c r="AE782" i="2"/>
  <c r="AF782" i="2" s="1"/>
  <c r="AG782" i="2" s="1"/>
  <c r="AH782" i="2"/>
  <c r="AE436" i="2"/>
  <c r="AF436" i="2" s="1"/>
  <c r="AG436" i="2" s="1"/>
  <c r="AH436" i="2"/>
  <c r="S1194" i="2"/>
  <c r="T1194" i="2" s="1"/>
  <c r="AH560" i="2"/>
  <c r="AE560" i="2"/>
  <c r="AF560" i="2" s="1"/>
  <c r="AG560" i="2" s="1"/>
  <c r="AE815" i="2"/>
  <c r="AF815" i="2" s="1"/>
  <c r="AG815" i="2" s="1"/>
  <c r="AH815" i="2"/>
  <c r="AD122" i="2"/>
  <c r="AD805" i="2"/>
  <c r="S483" i="2"/>
  <c r="T483" i="2" s="1"/>
  <c r="AE942" i="2"/>
  <c r="AF942" i="2" s="1"/>
  <c r="AG942" i="2" s="1"/>
  <c r="AH942" i="2"/>
  <c r="S166" i="2"/>
  <c r="T166" i="2" s="1"/>
  <c r="X166" i="2"/>
  <c r="Y166" i="2" s="1"/>
  <c r="AB166" i="2" s="1"/>
  <c r="AD166" i="2" s="1"/>
  <c r="AE643" i="2"/>
  <c r="AF643" i="2" s="1"/>
  <c r="AG643" i="2" s="1"/>
  <c r="AH643" i="2"/>
  <c r="AH582" i="2"/>
  <c r="AE582" i="2"/>
  <c r="AF582" i="2" s="1"/>
  <c r="AG582" i="2" s="1"/>
  <c r="AL120" i="2"/>
  <c r="AI420" i="2"/>
  <c r="AH698" i="2"/>
  <c r="AE698" i="2"/>
  <c r="AF698" i="2" s="1"/>
  <c r="AG698" i="2" s="1"/>
  <c r="AK971" i="2"/>
  <c r="AJ971" i="2"/>
  <c r="AI971" i="2"/>
  <c r="AI1027" i="2"/>
  <c r="AD1065" i="2"/>
  <c r="S981" i="2"/>
  <c r="T981" i="2" s="1"/>
  <c r="S884" i="2"/>
  <c r="T884" i="2" s="1"/>
  <c r="X884" i="2"/>
  <c r="Y884" i="2" s="1"/>
  <c r="AB884" i="2" s="1"/>
  <c r="AD884" i="2" s="1"/>
  <c r="AB740" i="2"/>
  <c r="AD740" i="2" s="1"/>
  <c r="S72" i="2"/>
  <c r="T72" i="2" s="1"/>
  <c r="AE36" i="2"/>
  <c r="AF36" i="2" s="1"/>
  <c r="AG36" i="2" s="1"/>
  <c r="AH36" i="2"/>
  <c r="AL125" i="2"/>
  <c r="AE810" i="2"/>
  <c r="AF810" i="2" s="1"/>
  <c r="AG810" i="2" s="1"/>
  <c r="AH810" i="2"/>
  <c r="AH221" i="2"/>
  <c r="AE221" i="2"/>
  <c r="AF221" i="2" s="1"/>
  <c r="AG221" i="2" s="1"/>
  <c r="AH943" i="2"/>
  <c r="AE943" i="2"/>
  <c r="AF943" i="2" s="1"/>
  <c r="AG943" i="2" s="1"/>
  <c r="AD1019" i="2"/>
  <c r="AE624" i="2"/>
  <c r="AF624" i="2" s="1"/>
  <c r="AG624" i="2" s="1"/>
  <c r="AH624" i="2"/>
  <c r="AE1052" i="2"/>
  <c r="AF1052" i="2" s="1"/>
  <c r="AG1052" i="2" s="1"/>
  <c r="AH1052" i="2"/>
  <c r="AH878" i="2"/>
  <c r="AE878" i="2"/>
  <c r="AF878" i="2" s="1"/>
  <c r="AG878" i="2" s="1"/>
  <c r="AL911" i="2"/>
  <c r="AK341" i="2"/>
  <c r="AJ341" i="2"/>
  <c r="AI341" i="2"/>
  <c r="AI396" i="2"/>
  <c r="AL203" i="2"/>
  <c r="AM203" i="2" s="1"/>
  <c r="AN203" i="2" s="1"/>
  <c r="AL606" i="2"/>
  <c r="AI1193" i="2"/>
  <c r="AK1193" i="2" s="1"/>
  <c r="AJ1193" i="2"/>
  <c r="AM319" i="2"/>
  <c r="AL319" i="2"/>
  <c r="AL730" i="2"/>
  <c r="AN730" i="2"/>
  <c r="AM730" i="2"/>
  <c r="AM506" i="2"/>
  <c r="AL506" i="2"/>
  <c r="AH1136" i="2"/>
  <c r="AE1136" i="2"/>
  <c r="AF1136" i="2" s="1"/>
  <c r="AG1136" i="2" s="1"/>
  <c r="AM453" i="2"/>
  <c r="AL453" i="2"/>
  <c r="AL894" i="2"/>
  <c r="AH299" i="2"/>
  <c r="AE299" i="2"/>
  <c r="AF299" i="2" s="1"/>
  <c r="AG299" i="2" s="1"/>
  <c r="AI195" i="2"/>
  <c r="AK195" i="2"/>
  <c r="AJ195" i="2"/>
  <c r="AM1060" i="2"/>
  <c r="AL1060" i="2"/>
  <c r="AM659" i="2"/>
  <c r="AL659" i="2"/>
  <c r="AJ691" i="2"/>
  <c r="AI691" i="2"/>
  <c r="AK691" i="2" s="1"/>
  <c r="AL259" i="2"/>
  <c r="AN259" i="2" s="1"/>
  <c r="AM259" i="2"/>
  <c r="AL522" i="2"/>
  <c r="AI1205" i="2"/>
  <c r="AM604" i="2"/>
  <c r="AL604" i="2"/>
  <c r="AL1146" i="2"/>
  <c r="AN1146" i="2"/>
  <c r="AM1146" i="2"/>
  <c r="AL1104" i="2"/>
  <c r="AN921" i="2"/>
  <c r="AM921" i="2"/>
  <c r="AL921" i="2"/>
  <c r="AL1185" i="2"/>
  <c r="S401" i="2"/>
  <c r="T401" i="2" s="1"/>
  <c r="S1029" i="2"/>
  <c r="T1029" i="2" s="1"/>
  <c r="S973" i="2"/>
  <c r="T973" i="2" s="1"/>
  <c r="X973" i="2"/>
  <c r="Y973" i="2" s="1"/>
  <c r="AB973" i="2" s="1"/>
  <c r="AD973" i="2" s="1"/>
  <c r="S373" i="2"/>
  <c r="T373" i="2" s="1"/>
  <c r="S576" i="2"/>
  <c r="T576" i="2" s="1"/>
  <c r="AE135" i="2"/>
  <c r="AF135" i="2" s="1"/>
  <c r="AG135" i="2" s="1"/>
  <c r="AH135" i="2"/>
  <c r="AH16" i="2"/>
  <c r="AE16" i="2"/>
  <c r="AF16" i="2" s="1"/>
  <c r="AG16" i="2" s="1"/>
  <c r="AE238" i="2"/>
  <c r="AF238" i="2" s="1"/>
  <c r="AG238" i="2" s="1"/>
  <c r="AH238" i="2"/>
  <c r="AI40" i="2"/>
  <c r="AK40" i="2" s="1"/>
  <c r="AJ40" i="2"/>
  <c r="AH161" i="2"/>
  <c r="AE161" i="2"/>
  <c r="AF161" i="2" s="1"/>
  <c r="AG161" i="2" s="1"/>
  <c r="AH608" i="2"/>
  <c r="AE608" i="2"/>
  <c r="AF608" i="2" s="1"/>
  <c r="AG608" i="2" s="1"/>
  <c r="AE563" i="2"/>
  <c r="AF563" i="2" s="1"/>
  <c r="AG563" i="2" s="1"/>
  <c r="AH563" i="2"/>
  <c r="S408" i="2"/>
  <c r="T408" i="2" s="1"/>
  <c r="X408" i="2"/>
  <c r="Y408" i="2" s="1"/>
  <c r="AB408" i="2" s="1"/>
  <c r="AD408" i="2" s="1"/>
  <c r="AE853" i="2"/>
  <c r="AF853" i="2" s="1"/>
  <c r="AG853" i="2" s="1"/>
  <c r="AH853" i="2"/>
  <c r="AH703" i="2"/>
  <c r="AE703" i="2"/>
  <c r="AF703" i="2" s="1"/>
  <c r="AG703" i="2" s="1"/>
  <c r="AJ269" i="2"/>
  <c r="AI269" i="2"/>
  <c r="AE814" i="2"/>
  <c r="AF814" i="2" s="1"/>
  <c r="AG814" i="2" s="1"/>
  <c r="AH814" i="2"/>
  <c r="AE472" i="2"/>
  <c r="AF472" i="2" s="1"/>
  <c r="AG472" i="2" s="1"/>
  <c r="AH472" i="2"/>
  <c r="AB515" i="2"/>
  <c r="AD515" i="2" s="1"/>
  <c r="S1051" i="2"/>
  <c r="T1051" i="2" s="1"/>
  <c r="X1051" i="2"/>
  <c r="Y1051" i="2" s="1"/>
  <c r="AB1051" i="2" s="1"/>
  <c r="AD1051" i="2" s="1"/>
  <c r="S553" i="2"/>
  <c r="T553" i="2" s="1"/>
  <c r="X553" i="2"/>
  <c r="Y553" i="2" s="1"/>
  <c r="AB553" i="2" s="1"/>
  <c r="AD553" i="2" s="1"/>
  <c r="AH89" i="2"/>
  <c r="AE89" i="2"/>
  <c r="AF89" i="2" s="1"/>
  <c r="AG89" i="2" s="1"/>
  <c r="AH267" i="2"/>
  <c r="AE267" i="2"/>
  <c r="AF267" i="2" s="1"/>
  <c r="AG267" i="2" s="1"/>
  <c r="AH340" i="2"/>
  <c r="AE340" i="2"/>
  <c r="AF340" i="2" s="1"/>
  <c r="AG340" i="2" s="1"/>
  <c r="AH822" i="2"/>
  <c r="AE822" i="2"/>
  <c r="AF822" i="2" s="1"/>
  <c r="AG822" i="2" s="1"/>
  <c r="AH824" i="2"/>
  <c r="AE824" i="2"/>
  <c r="AF824" i="2" s="1"/>
  <c r="AG824" i="2" s="1"/>
  <c r="AK513" i="2"/>
  <c r="AJ513" i="2"/>
  <c r="AI513" i="2"/>
  <c r="S621" i="2"/>
  <c r="T621" i="2" s="1"/>
  <c r="AE390" i="2"/>
  <c r="AF390" i="2" s="1"/>
  <c r="AG390" i="2" s="1"/>
  <c r="AH390" i="2"/>
  <c r="AE440" i="2"/>
  <c r="AF440" i="2" s="1"/>
  <c r="AG440" i="2" s="1"/>
  <c r="AH440" i="2"/>
  <c r="AE1033" i="2"/>
  <c r="AF1033" i="2" s="1"/>
  <c r="AG1033" i="2" s="1"/>
  <c r="AH1033" i="2"/>
  <c r="AE898" i="2"/>
  <c r="AF898" i="2" s="1"/>
  <c r="AG898" i="2" s="1"/>
  <c r="AH898" i="2"/>
  <c r="AE573" i="2"/>
  <c r="AF573" i="2" s="1"/>
  <c r="AG573" i="2" s="1"/>
  <c r="AH573" i="2"/>
  <c r="AH1101" i="2"/>
  <c r="AE1101" i="2"/>
  <c r="AF1101" i="2" s="1"/>
  <c r="AG1101" i="2" s="1"/>
  <c r="AH745" i="2"/>
  <c r="AE745" i="2"/>
  <c r="AF745" i="2" s="1"/>
  <c r="AG745" i="2" s="1"/>
  <c r="S870" i="2"/>
  <c r="T870" i="2" s="1"/>
  <c r="S351" i="2"/>
  <c r="T351" i="2" s="1"/>
  <c r="S844" i="2"/>
  <c r="T844" i="2" s="1"/>
  <c r="X844" i="2"/>
  <c r="Y844" i="2" s="1"/>
  <c r="AB844" i="2" s="1"/>
  <c r="AD844" i="2" s="1"/>
  <c r="S1079" i="2"/>
  <c r="T1079" i="2" s="1"/>
  <c r="S891" i="2"/>
  <c r="T891" i="2" s="1"/>
  <c r="AE400" i="2"/>
  <c r="AF400" i="2" s="1"/>
  <c r="AG400" i="2" s="1"/>
  <c r="AH400" i="2"/>
  <c r="AH38" i="2"/>
  <c r="AE38" i="2"/>
  <c r="AF38" i="2" s="1"/>
  <c r="AG38" i="2" s="1"/>
  <c r="S86" i="2"/>
  <c r="T86" i="2" s="1"/>
  <c r="S623" i="2"/>
  <c r="T623" i="2" s="1"/>
  <c r="AH913" i="2"/>
  <c r="AE913" i="2"/>
  <c r="AF913" i="2" s="1"/>
  <c r="AG913" i="2" s="1"/>
  <c r="AE795" i="2"/>
  <c r="AF795" i="2" s="1"/>
  <c r="AG795" i="2" s="1"/>
  <c r="AH795" i="2"/>
  <c r="AE742" i="2"/>
  <c r="AF742" i="2" s="1"/>
  <c r="AG742" i="2" s="1"/>
  <c r="AH742" i="2"/>
  <c r="AL558" i="2"/>
  <c r="AM558" i="2"/>
  <c r="AN558" i="2" s="1"/>
  <c r="AI80" i="2"/>
  <c r="AL323" i="2"/>
  <c r="AL191" i="2"/>
  <c r="AM191" i="2"/>
  <c r="AN191" i="2" s="1"/>
  <c r="AB572" i="2"/>
  <c r="AD572" i="2" s="1"/>
  <c r="X925" i="2"/>
  <c r="Y925" i="2" s="1"/>
  <c r="AB925" i="2" s="1"/>
  <c r="AD925" i="2" s="1"/>
  <c r="X504" i="2"/>
  <c r="Y504" i="2" s="1"/>
  <c r="AB504" i="2" s="1"/>
  <c r="AD504" i="2" s="1"/>
  <c r="X794" i="2"/>
  <c r="Y794" i="2" s="1"/>
  <c r="AB794" i="2" s="1"/>
  <c r="AD794" i="2" s="1"/>
  <c r="X536" i="2"/>
  <c r="Y536" i="2" s="1"/>
  <c r="AB536" i="2" s="1"/>
  <c r="AD536" i="2" s="1"/>
  <c r="AE179" i="2"/>
  <c r="AF179" i="2" s="1"/>
  <c r="AG179" i="2" s="1"/>
  <c r="AH179" i="2"/>
  <c r="X714" i="2"/>
  <c r="Y714" i="2" s="1"/>
  <c r="AB714" i="2" s="1"/>
  <c r="AD714" i="2" s="1"/>
  <c r="X250" i="2"/>
  <c r="Y250" i="2" s="1"/>
  <c r="AB250" i="2" s="1"/>
  <c r="AD250" i="2" s="1"/>
  <c r="S1078" i="2"/>
  <c r="T1078" i="2" s="1"/>
  <c r="X773" i="2"/>
  <c r="Y773" i="2" s="1"/>
  <c r="AB773" i="2" s="1"/>
  <c r="AD773" i="2" s="1"/>
  <c r="X501" i="2"/>
  <c r="Y501" i="2" s="1"/>
  <c r="AB501" i="2" s="1"/>
  <c r="AD501" i="2" s="1"/>
  <c r="X236" i="2"/>
  <c r="Y236" i="2" s="1"/>
  <c r="AB236" i="2" s="1"/>
  <c r="AD236" i="2" s="1"/>
  <c r="X39" i="2"/>
  <c r="Y39" i="2" s="1"/>
  <c r="AB39" i="2" s="1"/>
  <c r="AD39" i="2" s="1"/>
  <c r="AH704" i="2"/>
  <c r="AE704" i="2"/>
  <c r="AF704" i="2" s="1"/>
  <c r="AG704" i="2" s="1"/>
  <c r="AE23" i="2"/>
  <c r="AF23" i="2" s="1"/>
  <c r="AG23" i="2" s="1"/>
  <c r="AH23" i="2"/>
  <c r="X565" i="2"/>
  <c r="Y565" i="2" s="1"/>
  <c r="AB565" i="2" s="1"/>
  <c r="AD565" i="2" s="1"/>
  <c r="AH706" i="2"/>
  <c r="AE706" i="2"/>
  <c r="AF706" i="2" s="1"/>
  <c r="AG706" i="2" s="1"/>
  <c r="AK120" i="2"/>
  <c r="AJ120" i="2"/>
  <c r="AI120" i="2"/>
  <c r="AH1186" i="2"/>
  <c r="AE1186" i="2"/>
  <c r="AF1186" i="2" s="1"/>
  <c r="AG1186" i="2" s="1"/>
  <c r="AH602" i="2"/>
  <c r="AE602" i="2"/>
  <c r="AF602" i="2" s="1"/>
  <c r="AG602" i="2" s="1"/>
  <c r="AL420" i="2"/>
  <c r="X551" i="2"/>
  <c r="Y551" i="2" s="1"/>
  <c r="AB551" i="2" s="1"/>
  <c r="AD551" i="2" s="1"/>
  <c r="AM971" i="2"/>
  <c r="AL971" i="2"/>
  <c r="AN971" i="2" s="1"/>
  <c r="AM1027" i="2"/>
  <c r="AL1027" i="2"/>
  <c r="AN1027" i="2"/>
  <c r="S1072" i="2"/>
  <c r="T1072" i="2" s="1"/>
  <c r="X711" i="2"/>
  <c r="Y711" i="2" s="1"/>
  <c r="AB711" i="2" s="1"/>
  <c r="AD711" i="2" s="1"/>
  <c r="X392" i="2"/>
  <c r="Y392" i="2" s="1"/>
  <c r="AB392" i="2" s="1"/>
  <c r="AD392" i="2" s="1"/>
  <c r="S404" i="2"/>
  <c r="T404" i="2" s="1"/>
  <c r="X404" i="2"/>
  <c r="Y404" i="2" s="1"/>
  <c r="AB404" i="2" s="1"/>
  <c r="AD404" i="2" s="1"/>
  <c r="X1064" i="2"/>
  <c r="Y1064" i="2" s="1"/>
  <c r="AB1064" i="2" s="1"/>
  <c r="AD1064" i="2" s="1"/>
  <c r="S897" i="2"/>
  <c r="T897" i="2" s="1"/>
  <c r="X638" i="2"/>
  <c r="Y638" i="2" s="1"/>
  <c r="AB638" i="2" s="1"/>
  <c r="AD638" i="2" s="1"/>
  <c r="AB840" i="2"/>
  <c r="AD840" i="2" s="1"/>
  <c r="AE103" i="2"/>
  <c r="AF103" i="2" s="1"/>
  <c r="AG103" i="2" s="1"/>
  <c r="AH103" i="2"/>
  <c r="S629" i="2"/>
  <c r="T629" i="2" s="1"/>
  <c r="X17" i="2"/>
  <c r="Y17" i="2" s="1"/>
  <c r="AB17" i="2" s="1"/>
  <c r="AD17" i="2" s="1"/>
  <c r="AJ125" i="2"/>
  <c r="AI125" i="2"/>
  <c r="AK125" i="2"/>
  <c r="AH675" i="2"/>
  <c r="AE675" i="2"/>
  <c r="AF675" i="2" s="1"/>
  <c r="AG675" i="2" s="1"/>
  <c r="X994" i="2"/>
  <c r="Y994" i="2" s="1"/>
  <c r="AB994" i="2" s="1"/>
  <c r="AD994" i="2" s="1"/>
  <c r="AE931" i="2"/>
  <c r="AF931" i="2" s="1"/>
  <c r="AG931" i="2" s="1"/>
  <c r="AH931" i="2"/>
  <c r="X677" i="2"/>
  <c r="Y677" i="2" s="1"/>
  <c r="AB677" i="2" s="1"/>
  <c r="AD677" i="2" s="1"/>
  <c r="AM341" i="2"/>
  <c r="AL341" i="2"/>
  <c r="AE1002" i="2"/>
  <c r="AF1002" i="2" s="1"/>
  <c r="AG1002" i="2" s="1"/>
  <c r="AH1002" i="2"/>
  <c r="AL396" i="2"/>
  <c r="AI203" i="2"/>
  <c r="AK203" i="2"/>
  <c r="AJ203" i="2"/>
  <c r="AJ606" i="2"/>
  <c r="AI606" i="2"/>
  <c r="AM1193" i="2"/>
  <c r="AN1193" i="2" s="1"/>
  <c r="AL1193" i="2"/>
  <c r="AK319" i="2"/>
  <c r="AJ319" i="2"/>
  <c r="AI319" i="2"/>
  <c r="AI557" i="2"/>
  <c r="AK557" i="2" s="1"/>
  <c r="AJ557" i="2"/>
  <c r="AI730" i="2"/>
  <c r="AI506" i="2"/>
  <c r="AJ1197" i="2"/>
  <c r="AI1197" i="2"/>
  <c r="AJ453" i="2"/>
  <c r="AI453" i="2"/>
  <c r="AM1198" i="2"/>
  <c r="AL1198" i="2"/>
  <c r="AH916" i="2"/>
  <c r="AE916" i="2"/>
  <c r="AF916" i="2" s="1"/>
  <c r="AG916" i="2" s="1"/>
  <c r="AL1100" i="2"/>
  <c r="AN1100" i="2"/>
  <c r="AM1100" i="2"/>
  <c r="AH793" i="2"/>
  <c r="AE793" i="2"/>
  <c r="AF793" i="2" s="1"/>
  <c r="AG793" i="2" s="1"/>
  <c r="AL209" i="2"/>
  <c r="AJ35" i="2"/>
  <c r="AI35" i="2"/>
  <c r="AL605" i="2"/>
  <c r="AK1130" i="2"/>
  <c r="AJ1130" i="2"/>
  <c r="AI1130" i="2"/>
  <c r="AK786" i="2"/>
  <c r="AJ786" i="2"/>
  <c r="AI786" i="2"/>
  <c r="AI259" i="2"/>
  <c r="AI926" i="2"/>
  <c r="AI522" i="2"/>
  <c r="AM1205" i="2"/>
  <c r="AL1205" i="2"/>
  <c r="AJ1146" i="2"/>
  <c r="AI1146" i="2"/>
  <c r="AL471" i="2"/>
  <c r="AN471" i="2"/>
  <c r="AM471" i="2"/>
  <c r="AH1206" i="2"/>
  <c r="AE1206" i="2"/>
  <c r="AF1206" i="2" s="1"/>
  <c r="AG1206" i="2" s="1"/>
  <c r="AI921" i="2"/>
  <c r="AK921" i="2"/>
  <c r="AJ921" i="2"/>
  <c r="AI480" i="2"/>
  <c r="AJ1185" i="2"/>
  <c r="AK1185" i="2" s="1"/>
  <c r="AI1185" i="2"/>
  <c r="AE404" i="2" l="1"/>
  <c r="AF404" i="2" s="1"/>
  <c r="AG404" i="2" s="1"/>
  <c r="AH404" i="2"/>
  <c r="AE515" i="2"/>
  <c r="AF515" i="2" s="1"/>
  <c r="AG515" i="2" s="1"/>
  <c r="AH515" i="2"/>
  <c r="AE740" i="2"/>
  <c r="AF740" i="2" s="1"/>
  <c r="AG740" i="2" s="1"/>
  <c r="AH740" i="2"/>
  <c r="AH114" i="2"/>
  <c r="AE114" i="2"/>
  <c r="AF114" i="2" s="1"/>
  <c r="AG114" i="2" s="1"/>
  <c r="AH556" i="2"/>
  <c r="AE556" i="2"/>
  <c r="AF556" i="2" s="1"/>
  <c r="AG556" i="2" s="1"/>
  <c r="AH848" i="2"/>
  <c r="AE848" i="2"/>
  <c r="AF848" i="2" s="1"/>
  <c r="AG848" i="2" s="1"/>
  <c r="AH908" i="2"/>
  <c r="AE908" i="2"/>
  <c r="AF908" i="2" s="1"/>
  <c r="AG908" i="2" s="1"/>
  <c r="AH1013" i="2"/>
  <c r="AE1013" i="2"/>
  <c r="AF1013" i="2" s="1"/>
  <c r="AG1013" i="2" s="1"/>
  <c r="AE884" i="2"/>
  <c r="AF884" i="2" s="1"/>
  <c r="AG884" i="2" s="1"/>
  <c r="AH884" i="2"/>
  <c r="AE611" i="2"/>
  <c r="AF611" i="2" s="1"/>
  <c r="AG611" i="2" s="1"/>
  <c r="AH611" i="2"/>
  <c r="AH1118" i="2"/>
  <c r="AE1118" i="2"/>
  <c r="AF1118" i="2" s="1"/>
  <c r="AG1118" i="2" s="1"/>
  <c r="AE1005" i="2"/>
  <c r="AF1005" i="2" s="1"/>
  <c r="AG1005" i="2" s="1"/>
  <c r="AH1005" i="2"/>
  <c r="AH999" i="2"/>
  <c r="AE999" i="2"/>
  <c r="AF999" i="2" s="1"/>
  <c r="AG999" i="2" s="1"/>
  <c r="AE369" i="2"/>
  <c r="AF369" i="2" s="1"/>
  <c r="AG369" i="2" s="1"/>
  <c r="AH369" i="2"/>
  <c r="AE1167" i="2"/>
  <c r="AF1167" i="2" s="1"/>
  <c r="AG1167" i="2" s="1"/>
  <c r="AH1167" i="2"/>
  <c r="AH661" i="2"/>
  <c r="AE661" i="2"/>
  <c r="AF661" i="2" s="1"/>
  <c r="AG661" i="2" s="1"/>
  <c r="AH1036" i="2"/>
  <c r="AE1036" i="2"/>
  <c r="AF1036" i="2" s="1"/>
  <c r="AG1036" i="2" s="1"/>
  <c r="AE979" i="2"/>
  <c r="AF979" i="2" s="1"/>
  <c r="AG979" i="2" s="1"/>
  <c r="AH979" i="2"/>
  <c r="AE511" i="2"/>
  <c r="AF511" i="2" s="1"/>
  <c r="AG511" i="2" s="1"/>
  <c r="AH511" i="2"/>
  <c r="AH162" i="2"/>
  <c r="AE162" i="2"/>
  <c r="AF162" i="2" s="1"/>
  <c r="AG162" i="2" s="1"/>
  <c r="AH479" i="2"/>
  <c r="AE479" i="2"/>
  <c r="AF479" i="2" s="1"/>
  <c r="AG479" i="2" s="1"/>
  <c r="AE876" i="2"/>
  <c r="AF876" i="2" s="1"/>
  <c r="AG876" i="2" s="1"/>
  <c r="AH876" i="2"/>
  <c r="AH106" i="2"/>
  <c r="AE106" i="2"/>
  <c r="AF106" i="2" s="1"/>
  <c r="AG106" i="2" s="1"/>
  <c r="AE408" i="2"/>
  <c r="AF408" i="2" s="1"/>
  <c r="AG408" i="2" s="1"/>
  <c r="AH408" i="2"/>
  <c r="AH674" i="2"/>
  <c r="AE674" i="2"/>
  <c r="AF674" i="2" s="1"/>
  <c r="AG674" i="2" s="1"/>
  <c r="AH1014" i="2"/>
  <c r="AE1014" i="2"/>
  <c r="AF1014" i="2" s="1"/>
  <c r="AG1014" i="2" s="1"/>
  <c r="AH1182" i="2"/>
  <c r="AE1182" i="2"/>
  <c r="AF1182" i="2" s="1"/>
  <c r="AG1182" i="2" s="1"/>
  <c r="AH1116" i="2"/>
  <c r="AE1116" i="2"/>
  <c r="AF1116" i="2" s="1"/>
  <c r="AG1116" i="2" s="1"/>
  <c r="AH1054" i="2"/>
  <c r="AE1054" i="2"/>
  <c r="AF1054" i="2" s="1"/>
  <c r="AG1054" i="2" s="1"/>
  <c r="AH959" i="2"/>
  <c r="AE959" i="2"/>
  <c r="AF959" i="2" s="1"/>
  <c r="AG959" i="2" s="1"/>
  <c r="AH339" i="2"/>
  <c r="AE339" i="2"/>
  <c r="AF339" i="2" s="1"/>
  <c r="AG339" i="2" s="1"/>
  <c r="AH953" i="2"/>
  <c r="AE953" i="2"/>
  <c r="AF953" i="2" s="1"/>
  <c r="AG953" i="2" s="1"/>
  <c r="AE978" i="2"/>
  <c r="AF978" i="2" s="1"/>
  <c r="AG978" i="2" s="1"/>
  <c r="AH978" i="2"/>
  <c r="AH840" i="2"/>
  <c r="AE840" i="2"/>
  <c r="AF840" i="2" s="1"/>
  <c r="AG840" i="2" s="1"/>
  <c r="AH844" i="2"/>
  <c r="AE844" i="2"/>
  <c r="AF844" i="2" s="1"/>
  <c r="AG844" i="2" s="1"/>
  <c r="AE553" i="2"/>
  <c r="AF553" i="2" s="1"/>
  <c r="AG553" i="2" s="1"/>
  <c r="AH553" i="2"/>
  <c r="AE1071" i="2"/>
  <c r="AF1071" i="2" s="1"/>
  <c r="AG1071" i="2" s="1"/>
  <c r="AH1071" i="2"/>
  <c r="AE988" i="2"/>
  <c r="AF988" i="2" s="1"/>
  <c r="AG988" i="2" s="1"/>
  <c r="AH988" i="2"/>
  <c r="AH609" i="2"/>
  <c r="AE609" i="2"/>
  <c r="AF609" i="2" s="1"/>
  <c r="AG609" i="2" s="1"/>
  <c r="AH399" i="2"/>
  <c r="AE399" i="2"/>
  <c r="AF399" i="2" s="1"/>
  <c r="AG399" i="2" s="1"/>
  <c r="AH1172" i="2"/>
  <c r="AE1172" i="2"/>
  <c r="AF1172" i="2" s="1"/>
  <c r="AG1172" i="2" s="1"/>
  <c r="AH828" i="2"/>
  <c r="AE828" i="2"/>
  <c r="AF828" i="2" s="1"/>
  <c r="AG828" i="2" s="1"/>
  <c r="AE541" i="2"/>
  <c r="AF541" i="2" s="1"/>
  <c r="AG541" i="2" s="1"/>
  <c r="AH541" i="2"/>
  <c r="AH1040" i="2"/>
  <c r="AE1040" i="2"/>
  <c r="AF1040" i="2" s="1"/>
  <c r="AG1040" i="2" s="1"/>
  <c r="AH973" i="2"/>
  <c r="AE973" i="2"/>
  <c r="AF973" i="2" s="1"/>
  <c r="AG973" i="2" s="1"/>
  <c r="AH967" i="2"/>
  <c r="AE967" i="2"/>
  <c r="AF967" i="2" s="1"/>
  <c r="AG967" i="2" s="1"/>
  <c r="AE427" i="2"/>
  <c r="AF427" i="2" s="1"/>
  <c r="AG427" i="2" s="1"/>
  <c r="AH427" i="2"/>
  <c r="AE1163" i="2"/>
  <c r="AF1163" i="2" s="1"/>
  <c r="AG1163" i="2" s="1"/>
  <c r="AH1163" i="2"/>
  <c r="AE596" i="2"/>
  <c r="AF596" i="2" s="1"/>
  <c r="AG596" i="2" s="1"/>
  <c r="AH596" i="2"/>
  <c r="AE975" i="2"/>
  <c r="AF975" i="2" s="1"/>
  <c r="AG975" i="2" s="1"/>
  <c r="AH975" i="2"/>
  <c r="AE1049" i="2"/>
  <c r="AF1049" i="2" s="1"/>
  <c r="AG1049" i="2" s="1"/>
  <c r="AH1049" i="2"/>
  <c r="AH852" i="2"/>
  <c r="AE852" i="2"/>
  <c r="AF852" i="2" s="1"/>
  <c r="AG852" i="2" s="1"/>
  <c r="AE523" i="2"/>
  <c r="AF523" i="2" s="1"/>
  <c r="AG523" i="2" s="1"/>
  <c r="AH523" i="2"/>
  <c r="AE1051" i="2"/>
  <c r="AF1051" i="2" s="1"/>
  <c r="AG1051" i="2" s="1"/>
  <c r="AH1051" i="2"/>
  <c r="AE549" i="2"/>
  <c r="AF549" i="2" s="1"/>
  <c r="AG549" i="2" s="1"/>
  <c r="AH549" i="2"/>
  <c r="AH631" i="2"/>
  <c r="AE631" i="2"/>
  <c r="AF631" i="2" s="1"/>
  <c r="AG631" i="2" s="1"/>
  <c r="AH1208" i="2"/>
  <c r="AE1208" i="2"/>
  <c r="AF1208" i="2" s="1"/>
  <c r="AG1208" i="2" s="1"/>
  <c r="AH1053" i="2"/>
  <c r="AE1053" i="2"/>
  <c r="AF1053" i="2" s="1"/>
  <c r="AG1053" i="2" s="1"/>
  <c r="AH1171" i="2"/>
  <c r="AE1171" i="2"/>
  <c r="AF1171" i="2" s="1"/>
  <c r="AG1171" i="2" s="1"/>
  <c r="AE584" i="2"/>
  <c r="AF584" i="2" s="1"/>
  <c r="AG584" i="2" s="1"/>
  <c r="AH584" i="2"/>
  <c r="AH544" i="2"/>
  <c r="AE544" i="2"/>
  <c r="AF544" i="2" s="1"/>
  <c r="AG544" i="2" s="1"/>
  <c r="AE1196" i="2"/>
  <c r="AF1196" i="2" s="1"/>
  <c r="AG1196" i="2" s="1"/>
  <c r="AH1196" i="2"/>
  <c r="AH572" i="2"/>
  <c r="AE572" i="2"/>
  <c r="AF572" i="2" s="1"/>
  <c r="AG572" i="2" s="1"/>
  <c r="AE1046" i="2"/>
  <c r="AF1046" i="2" s="1"/>
  <c r="AG1046" i="2" s="1"/>
  <c r="AH1046" i="2"/>
  <c r="AH1003" i="2"/>
  <c r="AE1003" i="2"/>
  <c r="AF1003" i="2" s="1"/>
  <c r="AG1003" i="2" s="1"/>
  <c r="AH1140" i="2"/>
  <c r="AE1140" i="2"/>
  <c r="AF1140" i="2" s="1"/>
  <c r="AG1140" i="2" s="1"/>
  <c r="AE527" i="2"/>
  <c r="AF527" i="2" s="1"/>
  <c r="AG527" i="2" s="1"/>
  <c r="AH527" i="2"/>
  <c r="AH411" i="2"/>
  <c r="AE411" i="2"/>
  <c r="AF411" i="2" s="1"/>
  <c r="AG411" i="2" s="1"/>
  <c r="AE1120" i="2"/>
  <c r="AF1120" i="2" s="1"/>
  <c r="AG1120" i="2" s="1"/>
  <c r="AH1120" i="2"/>
  <c r="AH174" i="2"/>
  <c r="AE174" i="2"/>
  <c r="AF174" i="2" s="1"/>
  <c r="AG174" i="2" s="1"/>
  <c r="AE378" i="2"/>
  <c r="AF378" i="2" s="1"/>
  <c r="AG378" i="2" s="1"/>
  <c r="AH378" i="2"/>
  <c r="AE507" i="2"/>
  <c r="AF507" i="2" s="1"/>
  <c r="AG507" i="2" s="1"/>
  <c r="AH507" i="2"/>
  <c r="AH98" i="2"/>
  <c r="AE98" i="2"/>
  <c r="AF98" i="2" s="1"/>
  <c r="AG98" i="2" s="1"/>
  <c r="AE543" i="2"/>
  <c r="AF543" i="2" s="1"/>
  <c r="AG543" i="2" s="1"/>
  <c r="AH543" i="2"/>
  <c r="AE443" i="2"/>
  <c r="AF443" i="2" s="1"/>
  <c r="AG443" i="2" s="1"/>
  <c r="AH443" i="2"/>
  <c r="AE1141" i="2"/>
  <c r="AF1141" i="2" s="1"/>
  <c r="AG1141" i="2" s="1"/>
  <c r="AH1141" i="2"/>
  <c r="AE993" i="2"/>
  <c r="AF993" i="2" s="1"/>
  <c r="AG993" i="2" s="1"/>
  <c r="AH993" i="2"/>
  <c r="AH491" i="2"/>
  <c r="AE491" i="2"/>
  <c r="AF491" i="2" s="1"/>
  <c r="AG491" i="2" s="1"/>
  <c r="AE871" i="2"/>
  <c r="AF871" i="2" s="1"/>
  <c r="AG871" i="2" s="1"/>
  <c r="AH871" i="2"/>
  <c r="AL38" i="2"/>
  <c r="AM38" i="2" s="1"/>
  <c r="AL1206" i="2"/>
  <c r="AN916" i="2"/>
  <c r="AM916" i="2"/>
  <c r="AL916" i="2"/>
  <c r="AH677" i="2"/>
  <c r="AE677" i="2"/>
  <c r="AF677" i="2" s="1"/>
  <c r="AG677" i="2" s="1"/>
  <c r="X897" i="2"/>
  <c r="Y897" i="2" s="1"/>
  <c r="AB897" i="2" s="1"/>
  <c r="AD897" i="2" s="1"/>
  <c r="AK704" i="2"/>
  <c r="AJ704" i="2"/>
  <c r="AI704" i="2"/>
  <c r="AH714" i="2"/>
  <c r="AE714" i="2"/>
  <c r="AF714" i="2" s="1"/>
  <c r="AG714" i="2" s="1"/>
  <c r="AM913" i="2"/>
  <c r="AL913" i="2"/>
  <c r="AI400" i="2"/>
  <c r="X351" i="2"/>
  <c r="Y351" i="2" s="1"/>
  <c r="AB351" i="2" s="1"/>
  <c r="AD351" i="2" s="1"/>
  <c r="AI573" i="2"/>
  <c r="AI390" i="2"/>
  <c r="AJ390" i="2" s="1"/>
  <c r="AK390" i="2" s="1"/>
  <c r="AI824" i="2"/>
  <c r="AI89" i="2"/>
  <c r="AK814" i="2"/>
  <c r="AJ814" i="2"/>
  <c r="AI814" i="2"/>
  <c r="AM853" i="2"/>
  <c r="AN853" i="2"/>
  <c r="AL853" i="2"/>
  <c r="AJ161" i="2"/>
  <c r="AI161" i="2"/>
  <c r="AK161" i="2"/>
  <c r="AI135" i="2"/>
  <c r="X1029" i="2"/>
  <c r="Y1029" i="2" s="1"/>
  <c r="AB1029" i="2" s="1"/>
  <c r="AD1029" i="2" s="1"/>
  <c r="AL299" i="2"/>
  <c r="AM299" i="2" s="1"/>
  <c r="AN299" i="2" s="1"/>
  <c r="AL1136" i="2"/>
  <c r="AM1052" i="2"/>
  <c r="AL1052" i="2"/>
  <c r="AN1052" i="2"/>
  <c r="X72" i="2"/>
  <c r="Y72" i="2" s="1"/>
  <c r="AB72" i="2" s="1"/>
  <c r="AD72" i="2" s="1"/>
  <c r="AH1065" i="2"/>
  <c r="AE1065" i="2"/>
  <c r="AF1065" i="2" s="1"/>
  <c r="AG1065" i="2" s="1"/>
  <c r="AI698" i="2"/>
  <c r="AJ582" i="2"/>
  <c r="AK582" i="2" s="1"/>
  <c r="AI582" i="2"/>
  <c r="AL560" i="2"/>
  <c r="AJ782" i="2"/>
  <c r="AI782" i="2"/>
  <c r="AJ680" i="2"/>
  <c r="AI680" i="2"/>
  <c r="AJ160" i="2"/>
  <c r="AK160" i="2" s="1"/>
  <c r="AI160" i="2"/>
  <c r="AH862" i="2"/>
  <c r="AE862" i="2"/>
  <c r="AF862" i="2" s="1"/>
  <c r="AG862" i="2" s="1"/>
  <c r="AN518" i="2"/>
  <c r="AM518" i="2"/>
  <c r="AL518" i="2"/>
  <c r="AJ71" i="2"/>
  <c r="AK71" i="2" s="1"/>
  <c r="AI71" i="2"/>
  <c r="AI147" i="2"/>
  <c r="AL1102" i="2"/>
  <c r="AL768" i="2"/>
  <c r="AJ625" i="2"/>
  <c r="AK625" i="2" s="1"/>
  <c r="AI625" i="2"/>
  <c r="AL12" i="2"/>
  <c r="AI595" i="2"/>
  <c r="AK595" i="2"/>
  <c r="AJ595" i="2"/>
  <c r="AK305" i="2"/>
  <c r="AJ305" i="2"/>
  <c r="AI305" i="2"/>
  <c r="AM437" i="2"/>
  <c r="AN437" i="2" s="1"/>
  <c r="AL437" i="2"/>
  <c r="AH76" i="2"/>
  <c r="AE76" i="2"/>
  <c r="AF76" i="2" s="1"/>
  <c r="AG76" i="2" s="1"/>
  <c r="AE499" i="2"/>
  <c r="AF499" i="2" s="1"/>
  <c r="AG499" i="2" s="1"/>
  <c r="AH499" i="2"/>
  <c r="AH142" i="2"/>
  <c r="AE142" i="2"/>
  <c r="AF142" i="2" s="1"/>
  <c r="AG142" i="2" s="1"/>
  <c r="AE381" i="2"/>
  <c r="AF381" i="2" s="1"/>
  <c r="AG381" i="2" s="1"/>
  <c r="AH381" i="2"/>
  <c r="AE746" i="2"/>
  <c r="AF746" i="2" s="1"/>
  <c r="AG746" i="2" s="1"/>
  <c r="AH746" i="2"/>
  <c r="AE970" i="2"/>
  <c r="AF970" i="2" s="1"/>
  <c r="AG970" i="2" s="1"/>
  <c r="AH970" i="2"/>
  <c r="AE467" i="2"/>
  <c r="AF467" i="2" s="1"/>
  <c r="AG467" i="2" s="1"/>
  <c r="AH467" i="2"/>
  <c r="AE328" i="2"/>
  <c r="AF328" i="2" s="1"/>
  <c r="AG328" i="2" s="1"/>
  <c r="AH328" i="2"/>
  <c r="AH858" i="2"/>
  <c r="AE858" i="2"/>
  <c r="AF858" i="2" s="1"/>
  <c r="AG858" i="2" s="1"/>
  <c r="AI1112" i="2"/>
  <c r="AM183" i="2"/>
  <c r="AN183" i="2" s="1"/>
  <c r="AL183" i="2"/>
  <c r="AE374" i="2"/>
  <c r="AF374" i="2" s="1"/>
  <c r="AG374" i="2" s="1"/>
  <c r="AH374" i="2"/>
  <c r="AL248" i="2"/>
  <c r="AH1018" i="2"/>
  <c r="AE1018" i="2"/>
  <c r="AF1018" i="2" s="1"/>
  <c r="AG1018" i="2" s="1"/>
  <c r="AI1166" i="2"/>
  <c r="AJ1166" i="2"/>
  <c r="AH375" i="2"/>
  <c r="AE375" i="2"/>
  <c r="AF375" i="2" s="1"/>
  <c r="AG375" i="2" s="1"/>
  <c r="AL307" i="2"/>
  <c r="AH570" i="2"/>
  <c r="AE570" i="2"/>
  <c r="AF570" i="2" s="1"/>
  <c r="AG570" i="2" s="1"/>
  <c r="AL1210" i="2"/>
  <c r="AM1210" i="2" s="1"/>
  <c r="AN1210" i="2" s="1"/>
  <c r="AH240" i="2"/>
  <c r="AE240" i="2"/>
  <c r="AF240" i="2" s="1"/>
  <c r="AG240" i="2" s="1"/>
  <c r="AL331" i="2"/>
  <c r="AM1028" i="2"/>
  <c r="AN1028" i="2" s="1"/>
  <c r="AL1028" i="2"/>
  <c r="AH225" i="2"/>
  <c r="AE225" i="2"/>
  <c r="AF225" i="2" s="1"/>
  <c r="AG225" i="2" s="1"/>
  <c r="AH1150" i="2"/>
  <c r="AE1150" i="2"/>
  <c r="AF1150" i="2" s="1"/>
  <c r="AG1150" i="2" s="1"/>
  <c r="AE561" i="2"/>
  <c r="AF561" i="2" s="1"/>
  <c r="AG561" i="2" s="1"/>
  <c r="AH561" i="2"/>
  <c r="AH652" i="2"/>
  <c r="AE652" i="2"/>
  <c r="AF652" i="2" s="1"/>
  <c r="AG652" i="2" s="1"/>
  <c r="AL429" i="2"/>
  <c r="AE622" i="2"/>
  <c r="AF622" i="2" s="1"/>
  <c r="AG622" i="2" s="1"/>
  <c r="AH622" i="2"/>
  <c r="AM77" i="2"/>
  <c r="AN77" i="2" s="1"/>
  <c r="AL77" i="2"/>
  <c r="AL648" i="2"/>
  <c r="AI324" i="2"/>
  <c r="AJ324" i="2"/>
  <c r="AM27" i="2"/>
  <c r="AL27" i="2"/>
  <c r="AM315" i="2"/>
  <c r="AN315" i="2" s="1"/>
  <c r="AL315" i="2"/>
  <c r="AI599" i="2"/>
  <c r="AJ599" i="2"/>
  <c r="AK599" i="2" s="1"/>
  <c r="AL759" i="2"/>
  <c r="AM759" i="2"/>
  <c r="AE246" i="2"/>
  <c r="AF246" i="2" s="1"/>
  <c r="AG246" i="2" s="1"/>
  <c r="AH246" i="2"/>
  <c r="AM1063" i="2"/>
  <c r="AN1063" i="2"/>
  <c r="AL1063" i="2"/>
  <c r="AJ492" i="2"/>
  <c r="AK492" i="2" s="1"/>
  <c r="AI492" i="2"/>
  <c r="AI272" i="2"/>
  <c r="AI337" i="2"/>
  <c r="AL1108" i="2"/>
  <c r="AM1108" i="2"/>
  <c r="AN1108" i="2" s="1"/>
  <c r="AK924" i="2"/>
  <c r="AJ924" i="2"/>
  <c r="AI924" i="2"/>
  <c r="AJ713" i="2"/>
  <c r="AK713" i="2" s="1"/>
  <c r="AI713" i="2"/>
  <c r="AL1032" i="2"/>
  <c r="AL75" i="2"/>
  <c r="AL233" i="2"/>
  <c r="AM32" i="2"/>
  <c r="AN32" i="2" s="1"/>
  <c r="AL32" i="2"/>
  <c r="AL923" i="2"/>
  <c r="AI755" i="2"/>
  <c r="AK755" i="2"/>
  <c r="AJ755" i="2"/>
  <c r="AL291" i="2"/>
  <c r="AM291" i="2"/>
  <c r="AL517" i="2"/>
  <c r="AJ642" i="2"/>
  <c r="AK642" i="2" s="1"/>
  <c r="AI642" i="2"/>
  <c r="AL163" i="2"/>
  <c r="AI724" i="2"/>
  <c r="AH244" i="2"/>
  <c r="AE244" i="2"/>
  <c r="AF244" i="2" s="1"/>
  <c r="AG244" i="2" s="1"/>
  <c r="AM1089" i="2"/>
  <c r="AN1089" i="2" s="1"/>
  <c r="AL1089" i="2"/>
  <c r="AH722" i="2"/>
  <c r="AE722" i="2"/>
  <c r="AF722" i="2" s="1"/>
  <c r="AG722" i="2" s="1"/>
  <c r="AH210" i="2"/>
  <c r="AE210" i="2"/>
  <c r="AF210" i="2" s="1"/>
  <c r="AG210" i="2" s="1"/>
  <c r="AL1080" i="2"/>
  <c r="AH781" i="2"/>
  <c r="AE781" i="2"/>
  <c r="AF781" i="2" s="1"/>
  <c r="AG781" i="2" s="1"/>
  <c r="AH673" i="2"/>
  <c r="AE673" i="2"/>
  <c r="AF673" i="2" s="1"/>
  <c r="AG673" i="2" s="1"/>
  <c r="AH84" i="2"/>
  <c r="AE84" i="2"/>
  <c r="AF84" i="2" s="1"/>
  <c r="AG84" i="2" s="1"/>
  <c r="AH739" i="2"/>
  <c r="AE739" i="2"/>
  <c r="AF739" i="2" s="1"/>
  <c r="AG739" i="2" s="1"/>
  <c r="AI1153" i="2"/>
  <c r="AI326" i="2"/>
  <c r="AJ326" i="2" s="1"/>
  <c r="AH309" i="2"/>
  <c r="AE309" i="2"/>
  <c r="AF309" i="2" s="1"/>
  <c r="AG309" i="2" s="1"/>
  <c r="AH670" i="2"/>
  <c r="AE670" i="2"/>
  <c r="AF670" i="2" s="1"/>
  <c r="AG670" i="2" s="1"/>
  <c r="AH387" i="2"/>
  <c r="AE387" i="2"/>
  <c r="AF387" i="2" s="1"/>
  <c r="AG387" i="2" s="1"/>
  <c r="AM771" i="2"/>
  <c r="AN771" i="2" s="1"/>
  <c r="AL771" i="2"/>
  <c r="AL235" i="2"/>
  <c r="AM235" i="2" s="1"/>
  <c r="AN235" i="2" s="1"/>
  <c r="AI738" i="2"/>
  <c r="AL696" i="2"/>
  <c r="AK182" i="2"/>
  <c r="AJ182" i="2"/>
  <c r="AI182" i="2"/>
  <c r="AL1056" i="2"/>
  <c r="AL1135" i="2"/>
  <c r="AH615" i="2"/>
  <c r="AE615" i="2"/>
  <c r="AF615" i="2" s="1"/>
  <c r="AG615" i="2" s="1"/>
  <c r="AI731" i="2"/>
  <c r="AE14" i="2"/>
  <c r="AF14" i="2" s="1"/>
  <c r="AG14" i="2" s="1"/>
  <c r="AH14" i="2"/>
  <c r="AK1059" i="2"/>
  <c r="AJ1059" i="2"/>
  <c r="AI1059" i="2"/>
  <c r="AM901" i="2"/>
  <c r="AN901" i="2"/>
  <c r="AL901" i="2"/>
  <c r="AL699" i="2"/>
  <c r="AI1024" i="2"/>
  <c r="AJ1024" i="2"/>
  <c r="AK1024" i="2" s="1"/>
  <c r="AI764" i="2"/>
  <c r="AM885" i="2"/>
  <c r="AL885" i="2"/>
  <c r="AM388" i="2"/>
  <c r="AL388" i="2"/>
  <c r="AM449" i="2"/>
  <c r="AN449" i="2" s="1"/>
  <c r="AL449" i="2"/>
  <c r="AE519" i="2"/>
  <c r="AF519" i="2" s="1"/>
  <c r="AG519" i="2" s="1"/>
  <c r="AH519" i="2"/>
  <c r="AE1187" i="2"/>
  <c r="AF1187" i="2" s="1"/>
  <c r="AG1187" i="2" s="1"/>
  <c r="AH1187" i="2"/>
  <c r="AL785" i="2"/>
  <c r="AI243" i="2"/>
  <c r="AE500" i="2"/>
  <c r="AF500" i="2" s="1"/>
  <c r="AG500" i="2" s="1"/>
  <c r="AH500" i="2"/>
  <c r="AL969" i="2"/>
  <c r="AE1076" i="2"/>
  <c r="AF1076" i="2" s="1"/>
  <c r="AG1076" i="2" s="1"/>
  <c r="AH1076" i="2"/>
  <c r="AI1170" i="2"/>
  <c r="AI418" i="2"/>
  <c r="AK418" i="2" s="1"/>
  <c r="AJ418" i="2"/>
  <c r="AE881" i="2"/>
  <c r="AF881" i="2" s="1"/>
  <c r="AG881" i="2" s="1"/>
  <c r="AH881" i="2"/>
  <c r="AH199" i="2"/>
  <c r="AE199" i="2"/>
  <c r="AF199" i="2" s="1"/>
  <c r="AG199" i="2" s="1"/>
  <c r="AH653" i="2"/>
  <c r="AE653" i="2"/>
  <c r="AF653" i="2" s="1"/>
  <c r="AG653" i="2" s="1"/>
  <c r="AI933" i="2"/>
  <c r="AJ933" i="2" s="1"/>
  <c r="AK933" i="2" s="1"/>
  <c r="AI780" i="2"/>
  <c r="AE845" i="2"/>
  <c r="AF845" i="2" s="1"/>
  <c r="AG845" i="2" s="1"/>
  <c r="AH845" i="2"/>
  <c r="AI633" i="2"/>
  <c r="AJ633" i="2" s="1"/>
  <c r="AK633" i="2" s="1"/>
  <c r="AL253" i="2"/>
  <c r="AE1149" i="2"/>
  <c r="AF1149" i="2" s="1"/>
  <c r="AG1149" i="2" s="1"/>
  <c r="AH1149" i="2"/>
  <c r="AJ487" i="2"/>
  <c r="AK487" i="2" s="1"/>
  <c r="AI487" i="2"/>
  <c r="AL220" i="2"/>
  <c r="AM220" i="2"/>
  <c r="AM165" i="2"/>
  <c r="AL165" i="2"/>
  <c r="AJ1026" i="2"/>
  <c r="AI1026" i="2"/>
  <c r="AM770" i="2"/>
  <c r="AN770" i="2" s="1"/>
  <c r="AL770" i="2"/>
  <c r="AL85" i="2"/>
  <c r="AI649" i="2"/>
  <c r="AJ649" i="2"/>
  <c r="AL1145" i="2"/>
  <c r="AJ656" i="2"/>
  <c r="AI656" i="2"/>
  <c r="AL474" i="2"/>
  <c r="AM228" i="2"/>
  <c r="AL228" i="2"/>
  <c r="AK554" i="2"/>
  <c r="AJ554" i="2"/>
  <c r="AI554" i="2"/>
  <c r="AM121" i="2"/>
  <c r="AN121" i="2" s="1"/>
  <c r="AL121" i="2"/>
  <c r="AL802" i="2"/>
  <c r="AI222" i="2"/>
  <c r="AL526" i="2"/>
  <c r="AL1127" i="2"/>
  <c r="AN1127" i="2" s="1"/>
  <c r="AM1127" i="2"/>
  <c r="AL215" i="2"/>
  <c r="AM215" i="2"/>
  <c r="AN215" i="2" s="1"/>
  <c r="AM426" i="2"/>
  <c r="AL426" i="2"/>
  <c r="AK1094" i="2"/>
  <c r="AJ1094" i="2"/>
  <c r="AI1094" i="2"/>
  <c r="AI995" i="2"/>
  <c r="AJ995" i="2" s="1"/>
  <c r="AK995" i="2" s="1"/>
  <c r="AL797" i="2"/>
  <c r="AL422" i="2"/>
  <c r="AJ65" i="2"/>
  <c r="AI65" i="2"/>
  <c r="AL164" i="2"/>
  <c r="AM164" i="2" s="1"/>
  <c r="AN164" i="2" s="1"/>
  <c r="AI1195" i="2"/>
  <c r="AJ1195" i="2"/>
  <c r="AK1195" i="2" s="1"/>
  <c r="AJ1159" i="2"/>
  <c r="AI1159" i="2"/>
  <c r="AK226" i="2"/>
  <c r="AJ226" i="2"/>
  <c r="AI226" i="2"/>
  <c r="AI827" i="2"/>
  <c r="AL394" i="2"/>
  <c r="AI313" i="2"/>
  <c r="AJ313" i="2" s="1"/>
  <c r="AL804" i="2"/>
  <c r="AM439" i="2"/>
  <c r="AN439" i="2" s="1"/>
  <c r="AL439" i="2"/>
  <c r="AL580" i="2"/>
  <c r="AM204" i="2"/>
  <c r="AL204" i="2"/>
  <c r="AN451" i="2"/>
  <c r="AM451" i="2"/>
  <c r="AL451" i="2"/>
  <c r="AI325" i="2"/>
  <c r="AL136" i="2"/>
  <c r="AN136" i="2" s="1"/>
  <c r="AM136" i="2"/>
  <c r="AI196" i="2"/>
  <c r="AJ196" i="2" s="1"/>
  <c r="AJ1169" i="2"/>
  <c r="AI1169" i="2"/>
  <c r="AM626" i="2"/>
  <c r="AL626" i="2"/>
  <c r="AL1115" i="2"/>
  <c r="AL816" i="2"/>
  <c r="AM816" i="2"/>
  <c r="AN816" i="2" s="1"/>
  <c r="AN1093" i="2"/>
  <c r="AM1093" i="2"/>
  <c r="AL1093" i="2"/>
  <c r="AM1045" i="2"/>
  <c r="AN1045" i="2" s="1"/>
  <c r="AL1045" i="2"/>
  <c r="AL133" i="2"/>
  <c r="AL525" i="2"/>
  <c r="AM460" i="2"/>
  <c r="AN460" i="2" s="1"/>
  <c r="AL460" i="2"/>
  <c r="AJ132" i="2"/>
  <c r="AI132" i="2"/>
  <c r="AL180" i="2"/>
  <c r="AM180" i="2"/>
  <c r="AN180" i="2" s="1"/>
  <c r="AI502" i="2"/>
  <c r="AK502" i="2"/>
  <c r="AJ502" i="2"/>
  <c r="AI883" i="2"/>
  <c r="AM610" i="2"/>
  <c r="AN610" i="2" s="1"/>
  <c r="AL610" i="2"/>
  <c r="AI890" i="2"/>
  <c r="AJ835" i="2"/>
  <c r="AI835" i="2"/>
  <c r="AK835" i="2"/>
  <c r="AJ141" i="2"/>
  <c r="AK141" i="2" s="1"/>
  <c r="AI141" i="2"/>
  <c r="AM24" i="2"/>
  <c r="AL24" i="2"/>
  <c r="AI577" i="2"/>
  <c r="AJ577" i="2"/>
  <c r="AK577" i="2"/>
  <c r="AM348" i="2"/>
  <c r="AL348" i="2"/>
  <c r="AJ276" i="2"/>
  <c r="AI276" i="2"/>
  <c r="AI948" i="2"/>
  <c r="AJ948" i="2" s="1"/>
  <c r="AK948" i="2" s="1"/>
  <c r="AL176" i="2"/>
  <c r="AN176" i="2" s="1"/>
  <c r="AM176" i="2"/>
  <c r="AI678" i="2"/>
  <c r="AJ678" i="2" s="1"/>
  <c r="AI775" i="2"/>
  <c r="AI137" i="2"/>
  <c r="AI53" i="2"/>
  <c r="AI1186" i="2"/>
  <c r="AK1186" i="2"/>
  <c r="AJ1186" i="2"/>
  <c r="AK1206" i="2"/>
  <c r="AJ1206" i="2"/>
  <c r="AI1206" i="2"/>
  <c r="AJ916" i="2"/>
  <c r="AI916" i="2"/>
  <c r="AK931" i="2"/>
  <c r="AJ931" i="2"/>
  <c r="AI931" i="2"/>
  <c r="AH17" i="2"/>
  <c r="AE17" i="2"/>
  <c r="AF17" i="2" s="1"/>
  <c r="AG17" i="2" s="1"/>
  <c r="AH39" i="2"/>
  <c r="AE39" i="2"/>
  <c r="AF39" i="2" s="1"/>
  <c r="AG39" i="2" s="1"/>
  <c r="AK179" i="2"/>
  <c r="AJ179" i="2"/>
  <c r="AI179" i="2"/>
  <c r="AI913" i="2"/>
  <c r="AK913" i="2" s="1"/>
  <c r="AJ913" i="2"/>
  <c r="AL400" i="2"/>
  <c r="AM573" i="2"/>
  <c r="AL573" i="2"/>
  <c r="AN573" i="2"/>
  <c r="AM390" i="2"/>
  <c r="AL390" i="2"/>
  <c r="AL822" i="2"/>
  <c r="AM822" i="2" s="1"/>
  <c r="AN822" i="2" s="1"/>
  <c r="AL814" i="2"/>
  <c r="AM135" i="2"/>
  <c r="AL135" i="2"/>
  <c r="AK299" i="2"/>
  <c r="AJ299" i="2"/>
  <c r="AI299" i="2"/>
  <c r="AI1136" i="2"/>
  <c r="AJ1136" i="2" s="1"/>
  <c r="AK1136" i="2" s="1"/>
  <c r="AJ624" i="2"/>
  <c r="AI624" i="2"/>
  <c r="AK624" i="2"/>
  <c r="AI810" i="2"/>
  <c r="AI643" i="2"/>
  <c r="AI560" i="2"/>
  <c r="AL782" i="2"/>
  <c r="AL690" i="2"/>
  <c r="AM690" i="2" s="1"/>
  <c r="AN690" i="2" s="1"/>
  <c r="AI518" i="2"/>
  <c r="AJ518" i="2"/>
  <c r="AK518" i="2" s="1"/>
  <c r="AM71" i="2"/>
  <c r="AL71" i="2"/>
  <c r="AN147" i="2"/>
  <c r="AM147" i="2"/>
  <c r="AL147" i="2"/>
  <c r="AI1102" i="2"/>
  <c r="AJ1102" i="2" s="1"/>
  <c r="AK1102" i="2" s="1"/>
  <c r="AI768" i="2"/>
  <c r="AI588" i="2"/>
  <c r="AI12" i="2"/>
  <c r="AJ30" i="2"/>
  <c r="AK30" i="2" s="1"/>
  <c r="AI30" i="2"/>
  <c r="AI748" i="2"/>
  <c r="AJ437" i="2"/>
  <c r="AI437" i="2"/>
  <c r="AK889" i="2"/>
  <c r="AJ889" i="2"/>
  <c r="AI889" i="2"/>
  <c r="AP899" i="2"/>
  <c r="AM905" i="2"/>
  <c r="AO905" i="2" s="1"/>
  <c r="AJ497" i="2"/>
  <c r="AP497" i="2" s="1"/>
  <c r="AL445" i="2"/>
  <c r="AL944" i="2"/>
  <c r="AJ237" i="2"/>
  <c r="AP237" i="2" s="1"/>
  <c r="AE991" i="2"/>
  <c r="AF991" i="2" s="1"/>
  <c r="AG991" i="2" s="1"/>
  <c r="AH991" i="2"/>
  <c r="AH1114" i="2"/>
  <c r="AE1114" i="2"/>
  <c r="AF1114" i="2" s="1"/>
  <c r="AG1114" i="2" s="1"/>
  <c r="AL686" i="2"/>
  <c r="AM686" i="2"/>
  <c r="AH13" i="2"/>
  <c r="AE13" i="2"/>
  <c r="AF13" i="2" s="1"/>
  <c r="AG13" i="2" s="1"/>
  <c r="X22" i="2"/>
  <c r="Y22" i="2" s="1"/>
  <c r="AB22" i="2" s="1"/>
  <c r="AD22" i="2" s="1"/>
  <c r="AH138" i="2"/>
  <c r="AE138" i="2"/>
  <c r="AF138" i="2" s="1"/>
  <c r="AG138" i="2" s="1"/>
  <c r="AM349" i="2"/>
  <c r="AO349" i="2" s="1"/>
  <c r="AL265" i="2"/>
  <c r="AE806" i="2"/>
  <c r="AF806" i="2" s="1"/>
  <c r="AG806" i="2" s="1"/>
  <c r="AH806" i="2"/>
  <c r="AI248" i="2"/>
  <c r="AH60" i="2"/>
  <c r="AE60" i="2"/>
  <c r="AF60" i="2" s="1"/>
  <c r="AG60" i="2" s="1"/>
  <c r="AH751" i="2"/>
  <c r="AE751" i="2"/>
  <c r="AF751" i="2" s="1"/>
  <c r="AG751" i="2" s="1"/>
  <c r="AI614" i="2"/>
  <c r="AJ614" i="2"/>
  <c r="AK614" i="2" s="1"/>
  <c r="AE151" i="2"/>
  <c r="AF151" i="2" s="1"/>
  <c r="AG151" i="2" s="1"/>
  <c r="AH151" i="2"/>
  <c r="AJ307" i="2"/>
  <c r="AK307" i="2" s="1"/>
  <c r="AI307" i="2"/>
  <c r="AL63" i="2"/>
  <c r="AI1210" i="2"/>
  <c r="AJ920" i="2"/>
  <c r="AP920" i="2" s="1"/>
  <c r="AM585" i="2"/>
  <c r="AO585" i="2" s="1"/>
  <c r="AI331" i="2"/>
  <c r="AM769" i="2"/>
  <c r="AO769" i="2" s="1"/>
  <c r="AM655" i="2"/>
  <c r="AO655" i="2" s="1"/>
  <c r="AP61" i="2"/>
  <c r="AI919" i="2"/>
  <c r="AH700" i="2"/>
  <c r="AE700" i="2"/>
  <c r="AF700" i="2" s="1"/>
  <c r="AG700" i="2" s="1"/>
  <c r="AH796" i="2"/>
  <c r="AE796" i="2"/>
  <c r="AF796" i="2" s="1"/>
  <c r="AG796" i="2" s="1"/>
  <c r="AM903" i="2"/>
  <c r="AN903" i="2" s="1"/>
  <c r="AL903" i="2"/>
  <c r="AI429" i="2"/>
  <c r="AE452" i="2"/>
  <c r="AF452" i="2" s="1"/>
  <c r="AG452" i="2" s="1"/>
  <c r="AH452" i="2"/>
  <c r="AH726" i="2"/>
  <c r="AE726" i="2"/>
  <c r="AF726" i="2" s="1"/>
  <c r="AG726" i="2" s="1"/>
  <c r="X613" i="2"/>
  <c r="Y613" i="2" s="1"/>
  <c r="AB613" i="2" s="1"/>
  <c r="AD613" i="2" s="1"/>
  <c r="AM152" i="2"/>
  <c r="AN152" i="2" s="1"/>
  <c r="AO152" i="2" s="1"/>
  <c r="AJ779" i="2"/>
  <c r="AI779" i="2"/>
  <c r="AE662" i="2"/>
  <c r="AF662" i="2" s="1"/>
  <c r="AG662" i="2" s="1"/>
  <c r="AH662" i="2"/>
  <c r="AE417" i="2"/>
  <c r="AF417" i="2" s="1"/>
  <c r="AG417" i="2" s="1"/>
  <c r="AH417" i="2"/>
  <c r="AI648" i="2"/>
  <c r="X1034" i="2"/>
  <c r="Y1034" i="2" s="1"/>
  <c r="AB1034" i="2" s="1"/>
  <c r="AD1034" i="2" s="1"/>
  <c r="AH64" i="2"/>
  <c r="AE64" i="2"/>
  <c r="AF64" i="2" s="1"/>
  <c r="AG64" i="2" s="1"/>
  <c r="AL41" i="2"/>
  <c r="AI315" i="2"/>
  <c r="AJ315" i="2" s="1"/>
  <c r="AL1131" i="2"/>
  <c r="AI759" i="2"/>
  <c r="AK759" i="2"/>
  <c r="AJ759" i="2"/>
  <c r="AH44" i="2"/>
  <c r="AE44" i="2"/>
  <c r="AF44" i="2" s="1"/>
  <c r="AG44" i="2" s="1"/>
  <c r="AO920" i="2"/>
  <c r="AJ11" i="2"/>
  <c r="AK11" i="2" s="1"/>
  <c r="AI11" i="2"/>
  <c r="AM529" i="2"/>
  <c r="AO529" i="2" s="1"/>
  <c r="AO787" i="2"/>
  <c r="AM930" i="2"/>
  <c r="AO930" i="2" s="1"/>
  <c r="AM492" i="2"/>
  <c r="AL492" i="2"/>
  <c r="AN492" i="2"/>
  <c r="AE850" i="2"/>
  <c r="AF850" i="2" s="1"/>
  <c r="AG850" i="2" s="1"/>
  <c r="AH850" i="2"/>
  <c r="AL311" i="2"/>
  <c r="AM311" i="2"/>
  <c r="AN311" i="2" s="1"/>
  <c r="AM337" i="2"/>
  <c r="AL337" i="2"/>
  <c r="AN337" i="2"/>
  <c r="AI1108" i="2"/>
  <c r="X431" i="2"/>
  <c r="Y431" i="2" s="1"/>
  <c r="AB431" i="2" s="1"/>
  <c r="AD431" i="2" s="1"/>
  <c r="X1011" i="2"/>
  <c r="Y1011" i="2" s="1"/>
  <c r="AB1011" i="2" s="1"/>
  <c r="AD1011" i="2" s="1"/>
  <c r="X982" i="2"/>
  <c r="Y982" i="2" s="1"/>
  <c r="AB982" i="2" s="1"/>
  <c r="AD982" i="2" s="1"/>
  <c r="AL713" i="2"/>
  <c r="AI1032" i="2"/>
  <c r="AJ1032" i="2" s="1"/>
  <c r="AO189" i="2"/>
  <c r="AH485" i="2"/>
  <c r="AE485" i="2"/>
  <c r="AF485" i="2" s="1"/>
  <c r="AG485" i="2" s="1"/>
  <c r="AJ233" i="2"/>
  <c r="AK233" i="2" s="1"/>
  <c r="AI233" i="2"/>
  <c r="AI115" i="2"/>
  <c r="AI32" i="2"/>
  <c r="AM217" i="2"/>
  <c r="AN217" i="2" s="1"/>
  <c r="AL217" i="2"/>
  <c r="X562" i="2"/>
  <c r="Y562" i="2" s="1"/>
  <c r="AB562" i="2" s="1"/>
  <c r="AD562" i="2" s="1"/>
  <c r="AM534" i="2"/>
  <c r="AO534" i="2" s="1"/>
  <c r="AI291" i="2"/>
  <c r="AI517" i="2"/>
  <c r="AM642" i="2"/>
  <c r="AL642" i="2"/>
  <c r="AP454" i="2"/>
  <c r="AP607" i="2"/>
  <c r="AJ58" i="2"/>
  <c r="AK58" i="2" s="1"/>
  <c r="AP58" i="2" s="1"/>
  <c r="AM229" i="2"/>
  <c r="AO229" i="2" s="1"/>
  <c r="AH702" i="2"/>
  <c r="AE702" i="2"/>
  <c r="AF702" i="2" s="1"/>
  <c r="AG702" i="2" s="1"/>
  <c r="AL303" i="2"/>
  <c r="AH758" i="2"/>
  <c r="AE758" i="2"/>
  <c r="AF758" i="2" s="1"/>
  <c r="AG758" i="2" s="1"/>
  <c r="AI1089" i="2"/>
  <c r="AN777" i="2"/>
  <c r="AM777" i="2"/>
  <c r="AL777" i="2"/>
  <c r="AE877" i="2"/>
  <c r="AF877" i="2" s="1"/>
  <c r="AG877" i="2" s="1"/>
  <c r="AH877" i="2"/>
  <c r="AH458" i="2"/>
  <c r="AE458" i="2"/>
  <c r="AF458" i="2" s="1"/>
  <c r="AG458" i="2" s="1"/>
  <c r="AJ666" i="2"/>
  <c r="AK666" i="2" s="1"/>
  <c r="AI666" i="2"/>
  <c r="AE1067" i="2"/>
  <c r="AF1067" i="2" s="1"/>
  <c r="AG1067" i="2" s="1"/>
  <c r="AH1067" i="2"/>
  <c r="AJ938" i="2"/>
  <c r="AP938" i="2" s="1"/>
  <c r="AH124" i="2"/>
  <c r="AE124" i="2"/>
  <c r="AF124" i="2" s="1"/>
  <c r="AG124" i="2" s="1"/>
  <c r="X1212" i="2"/>
  <c r="Y1212" i="2" s="1"/>
  <c r="AB1212" i="2" s="1"/>
  <c r="AD1212" i="2" s="1"/>
  <c r="AN1153" i="2"/>
  <c r="AM1153" i="2"/>
  <c r="AL1153" i="2"/>
  <c r="AH342" i="2"/>
  <c r="AE342" i="2"/>
  <c r="AF342" i="2" s="1"/>
  <c r="AG342" i="2" s="1"/>
  <c r="AP336" i="2"/>
  <c r="X1082" i="2"/>
  <c r="Y1082" i="2" s="1"/>
  <c r="AB1082" i="2" s="1"/>
  <c r="AD1082" i="2" s="1"/>
  <c r="AE1068" i="2"/>
  <c r="AF1068" i="2" s="1"/>
  <c r="AG1068" i="2" s="1"/>
  <c r="AH1068" i="2"/>
  <c r="AL820" i="2"/>
  <c r="AM820" i="2"/>
  <c r="AH441" i="2"/>
  <c r="AE441" i="2"/>
  <c r="AF441" i="2" s="1"/>
  <c r="AG441" i="2" s="1"/>
  <c r="AE194" i="2"/>
  <c r="AF194" i="2" s="1"/>
  <c r="AG194" i="2" s="1"/>
  <c r="AH194" i="2"/>
  <c r="AO683" i="2"/>
  <c r="AL172" i="2"/>
  <c r="AM172" i="2"/>
  <c r="AI235" i="2"/>
  <c r="AI1173" i="2"/>
  <c r="AE393" i="2"/>
  <c r="AF393" i="2" s="1"/>
  <c r="AG393" i="2" s="1"/>
  <c r="AH393" i="2"/>
  <c r="AL263" i="2"/>
  <c r="AJ696" i="2"/>
  <c r="AK696" i="2" s="1"/>
  <c r="AI696" i="2"/>
  <c r="X665" i="2"/>
  <c r="Y665" i="2" s="1"/>
  <c r="AB665" i="2" s="1"/>
  <c r="AD665" i="2" s="1"/>
  <c r="AJ1135" i="2"/>
  <c r="AK1135" i="2" s="1"/>
  <c r="AI1135" i="2"/>
  <c r="X1050" i="2"/>
  <c r="Y1050" i="2" s="1"/>
  <c r="AB1050" i="2" s="1"/>
  <c r="AD1050" i="2" s="1"/>
  <c r="AI476" i="2"/>
  <c r="AL493" i="2"/>
  <c r="AM493" i="2"/>
  <c r="AL1059" i="2"/>
  <c r="AJ699" i="2"/>
  <c r="AI699" i="2"/>
  <c r="AJ444" i="2"/>
  <c r="AK444" i="2" s="1"/>
  <c r="AI444" i="2"/>
  <c r="AJ1117" i="2"/>
  <c r="AP1117" i="2" s="1"/>
  <c r="AO35" i="2"/>
  <c r="AJ1100" i="2"/>
  <c r="AP1100" i="2" s="1"/>
  <c r="AP910" i="2"/>
  <c r="AM477" i="2"/>
  <c r="AN477" i="2" s="1"/>
  <c r="AO477" i="2" s="1"/>
  <c r="AJ449" i="2"/>
  <c r="AK449" i="2" s="1"/>
  <c r="AI449" i="2"/>
  <c r="X987" i="2"/>
  <c r="Y987" i="2" s="1"/>
  <c r="AB987" i="2" s="1"/>
  <c r="AD987" i="2" s="1"/>
  <c r="AP744" i="2"/>
  <c r="AI785" i="2"/>
  <c r="AH896" i="2"/>
  <c r="AE896" i="2"/>
  <c r="AF896" i="2" s="1"/>
  <c r="AG896" i="2" s="1"/>
  <c r="AM438" i="2"/>
  <c r="AL438" i="2"/>
  <c r="AH912" i="2"/>
  <c r="AE912" i="2"/>
  <c r="AF912" i="2" s="1"/>
  <c r="AG912" i="2" s="1"/>
  <c r="AI969" i="2"/>
  <c r="AJ969" i="2"/>
  <c r="AH904" i="2"/>
  <c r="AE904" i="2"/>
  <c r="AF904" i="2" s="1"/>
  <c r="AG904" i="2" s="1"/>
  <c r="AH1095" i="2"/>
  <c r="AE1095" i="2"/>
  <c r="AF1095" i="2" s="1"/>
  <c r="AG1095" i="2" s="1"/>
  <c r="AH104" i="2"/>
  <c r="AE104" i="2"/>
  <c r="AF104" i="2" s="1"/>
  <c r="AG104" i="2" s="1"/>
  <c r="AI867" i="2"/>
  <c r="AJ867" i="2" s="1"/>
  <c r="AK867" i="2" s="1"/>
  <c r="AM46" i="2"/>
  <c r="AL46" i="2"/>
  <c r="AN46" i="2"/>
  <c r="AH146" i="2"/>
  <c r="AE146" i="2"/>
  <c r="AF146" i="2" s="1"/>
  <c r="AG146" i="2" s="1"/>
  <c r="AH887" i="2"/>
  <c r="AE887" i="2"/>
  <c r="AF887" i="2" s="1"/>
  <c r="AG887" i="2" s="1"/>
  <c r="AL251" i="2"/>
  <c r="AN251" i="2"/>
  <c r="AM251" i="2"/>
  <c r="AH288" i="2"/>
  <c r="AE288" i="2"/>
  <c r="AF288" i="2" s="1"/>
  <c r="AG288" i="2" s="1"/>
  <c r="AH1183" i="2"/>
  <c r="AE1183" i="2"/>
  <c r="AF1183" i="2" s="1"/>
  <c r="AG1183" i="2" s="1"/>
  <c r="AI253" i="2"/>
  <c r="X389" i="2"/>
  <c r="Y389" i="2" s="1"/>
  <c r="AB389" i="2" s="1"/>
  <c r="AD389" i="2" s="1"/>
  <c r="AN1085" i="2"/>
  <c r="AM1085" i="2"/>
  <c r="AL1085" i="2"/>
  <c r="AI220" i="2"/>
  <c r="AJ165" i="2"/>
  <c r="AI165" i="2"/>
  <c r="AK165" i="2"/>
  <c r="AI127" i="2"/>
  <c r="AL301" i="2"/>
  <c r="AI85" i="2"/>
  <c r="AL193" i="2"/>
  <c r="AL1012" i="2"/>
  <c r="AN153" i="2"/>
  <c r="AM153" i="2"/>
  <c r="AL153" i="2"/>
  <c r="AM554" i="2"/>
  <c r="AN554" i="2" s="1"/>
  <c r="AL554" i="2"/>
  <c r="AJ121" i="2"/>
  <c r="AI121" i="2"/>
  <c r="AK121" i="2"/>
  <c r="AI282" i="2"/>
  <c r="AI829" i="2"/>
  <c r="AM222" i="2"/>
  <c r="AN222" i="2" s="1"/>
  <c r="AL222" i="2"/>
  <c r="AI526" i="2"/>
  <c r="AJ526" i="2"/>
  <c r="AK526" i="2" s="1"/>
  <c r="AI1127" i="2"/>
  <c r="AK1127" i="2"/>
  <c r="AJ1127" i="2"/>
  <c r="AI215" i="2"/>
  <c r="AI426" i="2"/>
  <c r="AJ426" i="2" s="1"/>
  <c r="AK426" i="2" s="1"/>
  <c r="AI992" i="2"/>
  <c r="AI906" i="2"/>
  <c r="AJ1113" i="2"/>
  <c r="AK1113" i="2" s="1"/>
  <c r="AI1113" i="2"/>
  <c r="AI797" i="2"/>
  <c r="AJ797" i="2" s="1"/>
  <c r="AK797" i="2" s="1"/>
  <c r="AI422" i="2"/>
  <c r="AJ422" i="2"/>
  <c r="AK422" i="2" s="1"/>
  <c r="AM65" i="2"/>
  <c r="AL65" i="2"/>
  <c r="AK164" i="2"/>
  <c r="AJ164" i="2"/>
  <c r="AI164" i="2"/>
  <c r="AM1195" i="2"/>
  <c r="AN1195" i="2" s="1"/>
  <c r="AL1195" i="2"/>
  <c r="AL1159" i="2"/>
  <c r="AL226" i="2"/>
  <c r="AL129" i="2"/>
  <c r="AL313" i="2"/>
  <c r="AM313" i="2" s="1"/>
  <c r="AN313" i="2" s="1"/>
  <c r="AI804" i="2"/>
  <c r="AJ214" i="2"/>
  <c r="AI214" i="2"/>
  <c r="AK580" i="2"/>
  <c r="AJ580" i="2"/>
  <c r="AI580" i="2"/>
  <c r="AJ204" i="2"/>
  <c r="AK204" i="2"/>
  <c r="AI204" i="2"/>
  <c r="AL712" i="2"/>
  <c r="AI398" i="2"/>
  <c r="AJ398" i="2"/>
  <c r="AI482" i="2"/>
  <c r="AJ482" i="2" s="1"/>
  <c r="AJ136" i="2"/>
  <c r="AK136" i="2" s="1"/>
  <c r="AI136" i="2"/>
  <c r="AL185" i="2"/>
  <c r="AM754" i="2"/>
  <c r="AL754" i="2"/>
  <c r="AK816" i="2"/>
  <c r="AJ816" i="2"/>
  <c r="AI816" i="2"/>
  <c r="AI1093" i="2"/>
  <c r="AL510" i="2"/>
  <c r="AJ133" i="2"/>
  <c r="AI133" i="2"/>
  <c r="AK133" i="2"/>
  <c r="AI525" i="2"/>
  <c r="AJ709" i="2"/>
  <c r="AK709" i="2" s="1"/>
  <c r="AI709" i="2"/>
  <c r="AI756" i="2"/>
  <c r="AJ180" i="2"/>
  <c r="AI180" i="2"/>
  <c r="AK456" i="2"/>
  <c r="AJ456" i="2"/>
  <c r="AI456" i="2"/>
  <c r="AM708" i="2"/>
  <c r="AN708" i="2" s="1"/>
  <c r="AL708" i="2"/>
  <c r="AL363" i="2"/>
  <c r="AL344" i="2"/>
  <c r="AI630" i="2"/>
  <c r="AJ143" i="2"/>
  <c r="AK143" i="2" s="1"/>
  <c r="AI143" i="2"/>
  <c r="AI24" i="2"/>
  <c r="AL577" i="2"/>
  <c r="AK348" i="2"/>
  <c r="AJ348" i="2"/>
  <c r="AI348" i="2"/>
  <c r="AL350" i="2"/>
  <c r="AM350" i="2" s="1"/>
  <c r="AN350" i="2" s="1"/>
  <c r="AI365" i="2"/>
  <c r="AL962" i="2"/>
  <c r="AI176" i="2"/>
  <c r="AL775" i="2"/>
  <c r="AL579" i="2"/>
  <c r="AL108" i="2"/>
  <c r="AN108" i="2"/>
  <c r="AM108" i="2"/>
  <c r="AN1205" i="2"/>
  <c r="AO1205" i="2" s="1"/>
  <c r="AJ259" i="2"/>
  <c r="AP259" i="2" s="1"/>
  <c r="AM209" i="2"/>
  <c r="AK1197" i="2"/>
  <c r="AP1197" i="2" s="1"/>
  <c r="AM396" i="2"/>
  <c r="AN396" i="2" s="1"/>
  <c r="AL931" i="2"/>
  <c r="X629" i="2"/>
  <c r="Y629" i="2" s="1"/>
  <c r="AB629" i="2" s="1"/>
  <c r="AD629" i="2" s="1"/>
  <c r="AH1064" i="2"/>
  <c r="AE1064" i="2"/>
  <c r="AF1064" i="2" s="1"/>
  <c r="AG1064" i="2" s="1"/>
  <c r="AO1027" i="2"/>
  <c r="AM420" i="2"/>
  <c r="AN420" i="2" s="1"/>
  <c r="AL706" i="2"/>
  <c r="AM706" i="2" s="1"/>
  <c r="AN706" i="2" s="1"/>
  <c r="AH236" i="2"/>
  <c r="AE236" i="2"/>
  <c r="AF236" i="2" s="1"/>
  <c r="AG236" i="2" s="1"/>
  <c r="AL179" i="2"/>
  <c r="AO191" i="2"/>
  <c r="AO558" i="2"/>
  <c r="X623" i="2"/>
  <c r="Y623" i="2" s="1"/>
  <c r="AB623" i="2" s="1"/>
  <c r="AD623" i="2" s="1"/>
  <c r="X891" i="2"/>
  <c r="Y891" i="2" s="1"/>
  <c r="AB891" i="2" s="1"/>
  <c r="AD891" i="2" s="1"/>
  <c r="X870" i="2"/>
  <c r="Y870" i="2" s="1"/>
  <c r="AB870" i="2" s="1"/>
  <c r="AD870" i="2" s="1"/>
  <c r="AI898" i="2"/>
  <c r="X621" i="2"/>
  <c r="Y621" i="2" s="1"/>
  <c r="AB621" i="2" s="1"/>
  <c r="AD621" i="2" s="1"/>
  <c r="AK822" i="2"/>
  <c r="AJ822" i="2"/>
  <c r="AI822" i="2"/>
  <c r="X576" i="2"/>
  <c r="Y576" i="2" s="1"/>
  <c r="AB576" i="2" s="1"/>
  <c r="AD576" i="2" s="1"/>
  <c r="X401" i="2"/>
  <c r="Y401" i="2" s="1"/>
  <c r="AB401" i="2" s="1"/>
  <c r="AD401" i="2" s="1"/>
  <c r="AN604" i="2"/>
  <c r="AO604" i="2" s="1"/>
  <c r="AN319" i="2"/>
  <c r="AO319" i="2" s="1"/>
  <c r="AM624" i="2"/>
  <c r="AL624" i="2"/>
  <c r="AM810" i="2"/>
  <c r="AN810" i="2" s="1"/>
  <c r="AL810" i="2"/>
  <c r="AJ1027" i="2"/>
  <c r="AP1027" i="2" s="1"/>
  <c r="AJ420" i="2"/>
  <c r="AP420" i="2" s="1"/>
  <c r="AM643" i="2"/>
  <c r="AN643" i="2" s="1"/>
  <c r="AL643" i="2"/>
  <c r="X1194" i="2"/>
  <c r="Y1194" i="2" s="1"/>
  <c r="AB1194" i="2" s="1"/>
  <c r="AD1194" i="2" s="1"/>
  <c r="AN1203" i="2"/>
  <c r="AM1203" i="2"/>
  <c r="AL1203" i="2"/>
  <c r="AI690" i="2"/>
  <c r="X343" i="2"/>
  <c r="Y343" i="2" s="1"/>
  <c r="AB343" i="2" s="1"/>
  <c r="AD343" i="2" s="1"/>
  <c r="X1087" i="2"/>
  <c r="Y1087" i="2" s="1"/>
  <c r="AB1087" i="2" s="1"/>
  <c r="AD1087" i="2" s="1"/>
  <c r="AN425" i="2"/>
  <c r="AM425" i="2"/>
  <c r="AL425" i="2"/>
  <c r="AL116" i="2"/>
  <c r="AM116" i="2" s="1"/>
  <c r="AN116" i="2" s="1"/>
  <c r="AH1025" i="2"/>
  <c r="AE1025" i="2"/>
  <c r="AF1025" i="2" s="1"/>
  <c r="AG1025" i="2" s="1"/>
  <c r="AE985" i="2"/>
  <c r="AF985" i="2" s="1"/>
  <c r="AG985" i="2" s="1"/>
  <c r="AH985" i="2"/>
  <c r="AI763" i="2"/>
  <c r="AJ763" i="2"/>
  <c r="AK763" i="2" s="1"/>
  <c r="AL588" i="2"/>
  <c r="AL30" i="2"/>
  <c r="AM748" i="2"/>
  <c r="AL748" i="2"/>
  <c r="AM514" i="2"/>
  <c r="AN514" i="2" s="1"/>
  <c r="AL514" i="2"/>
  <c r="X379" i="2"/>
  <c r="Y379" i="2" s="1"/>
  <c r="AB379" i="2" s="1"/>
  <c r="AD379" i="2" s="1"/>
  <c r="X110" i="2"/>
  <c r="Y110" i="2" s="1"/>
  <c r="AB110" i="2" s="1"/>
  <c r="AD110" i="2" s="1"/>
  <c r="AM889" i="2"/>
  <c r="AN889" i="2" s="1"/>
  <c r="AL889" i="2"/>
  <c r="AK497" i="2"/>
  <c r="AP769" i="2"/>
  <c r="AJ445" i="2"/>
  <c r="AK445" i="2" s="1"/>
  <c r="AI445" i="2"/>
  <c r="AI1084" i="2"/>
  <c r="AI944" i="2"/>
  <c r="AJ944" i="2"/>
  <c r="X984" i="2"/>
  <c r="Y984" i="2" s="1"/>
  <c r="AB984" i="2" s="1"/>
  <c r="AD984" i="2" s="1"/>
  <c r="AK237" i="2"/>
  <c r="X866" i="2"/>
  <c r="Y866" i="2" s="1"/>
  <c r="AB866" i="2" s="1"/>
  <c r="AD866" i="2" s="1"/>
  <c r="AI686" i="2"/>
  <c r="AI647" i="2"/>
  <c r="X637" i="2"/>
  <c r="Y637" i="2" s="1"/>
  <c r="AB637" i="2" s="1"/>
  <c r="AD637" i="2" s="1"/>
  <c r="AE1184" i="2"/>
  <c r="AF1184" i="2" s="1"/>
  <c r="AG1184" i="2" s="1"/>
  <c r="AH1184" i="2"/>
  <c r="AN349" i="2"/>
  <c r="AI265" i="2"/>
  <c r="AH498" i="2"/>
  <c r="AE498" i="2"/>
  <c r="AF498" i="2" s="1"/>
  <c r="AG498" i="2" s="1"/>
  <c r="X864" i="2"/>
  <c r="Y864" i="2" s="1"/>
  <c r="AB864" i="2" s="1"/>
  <c r="AD864" i="2" s="1"/>
  <c r="AJ242" i="2"/>
  <c r="AK242" i="2" s="1"/>
  <c r="AI242" i="2"/>
  <c r="AI37" i="2"/>
  <c r="AH360" i="2"/>
  <c r="AE360" i="2"/>
  <c r="AF360" i="2" s="1"/>
  <c r="AG360" i="2" s="1"/>
  <c r="AH808" i="2"/>
  <c r="AE808" i="2"/>
  <c r="AF808" i="2" s="1"/>
  <c r="AG808" i="2" s="1"/>
  <c r="AL614" i="2"/>
  <c r="AE428" i="2"/>
  <c r="AF428" i="2" s="1"/>
  <c r="AG428" i="2" s="1"/>
  <c r="AH428" i="2"/>
  <c r="AH941" i="2"/>
  <c r="AE941" i="2"/>
  <c r="AF941" i="2" s="1"/>
  <c r="AG941" i="2" s="1"/>
  <c r="AL668" i="2"/>
  <c r="AJ63" i="2"/>
  <c r="AK63" i="2" s="1"/>
  <c r="AI63" i="2"/>
  <c r="X312" i="2"/>
  <c r="Y312" i="2" s="1"/>
  <c r="AB312" i="2" s="1"/>
  <c r="AD312" i="2" s="1"/>
  <c r="AE569" i="2"/>
  <c r="AF569" i="2" s="1"/>
  <c r="AG569" i="2" s="1"/>
  <c r="AH569" i="2"/>
  <c r="X813" i="2"/>
  <c r="Y813" i="2" s="1"/>
  <c r="AB813" i="2" s="1"/>
  <c r="AD813" i="2" s="1"/>
  <c r="AK920" i="2"/>
  <c r="AK980" i="2"/>
  <c r="AI980" i="2"/>
  <c r="AJ980" i="2"/>
  <c r="AN769" i="2"/>
  <c r="AI667" i="2"/>
  <c r="AM919" i="2"/>
  <c r="AL919" i="2"/>
  <c r="AN919" i="2"/>
  <c r="AI903" i="2"/>
  <c r="AJ903" i="2"/>
  <c r="X875" i="2"/>
  <c r="Y875" i="2" s="1"/>
  <c r="AB875" i="2" s="1"/>
  <c r="AD875" i="2" s="1"/>
  <c r="AE960" i="2"/>
  <c r="AF960" i="2" s="1"/>
  <c r="AG960" i="2" s="1"/>
  <c r="AH960" i="2"/>
  <c r="AM779" i="2"/>
  <c r="AL779" i="2"/>
  <c r="AH260" i="2"/>
  <c r="AE260" i="2"/>
  <c r="AF260" i="2" s="1"/>
  <c r="AG260" i="2" s="1"/>
  <c r="AH100" i="2"/>
  <c r="AE100" i="2"/>
  <c r="AF100" i="2" s="1"/>
  <c r="AG100" i="2" s="1"/>
  <c r="AH955" i="2"/>
  <c r="AE955" i="2"/>
  <c r="AF955" i="2" s="1"/>
  <c r="AG955" i="2" s="1"/>
  <c r="AE59" i="2"/>
  <c r="AF59" i="2" s="1"/>
  <c r="AG59" i="2" s="1"/>
  <c r="AH59" i="2"/>
  <c r="AJ41" i="2"/>
  <c r="AK41" i="2"/>
  <c r="AI41" i="2"/>
  <c r="AI1131" i="2"/>
  <c r="AI107" i="2"/>
  <c r="AE1178" i="2"/>
  <c r="AF1178" i="2" s="1"/>
  <c r="AG1178" i="2" s="1"/>
  <c r="AH1178" i="2"/>
  <c r="AH1098" i="2"/>
  <c r="AE1098" i="2"/>
  <c r="AF1098" i="2" s="1"/>
  <c r="AG1098" i="2" s="1"/>
  <c r="AP534" i="2"/>
  <c r="AL11" i="2"/>
  <c r="AN529" i="2"/>
  <c r="AN930" i="2"/>
  <c r="X382" i="2"/>
  <c r="Y382" i="2" s="1"/>
  <c r="AB382" i="2" s="1"/>
  <c r="AD382" i="2" s="1"/>
  <c r="AI311" i="2"/>
  <c r="AM494" i="2"/>
  <c r="AL494" i="2"/>
  <c r="AL255" i="2"/>
  <c r="AM1211" i="2"/>
  <c r="AN1211" i="2" s="1"/>
  <c r="AL1211" i="2"/>
  <c r="AL115" i="2"/>
  <c r="AM757" i="2"/>
  <c r="AN757" i="2" s="1"/>
  <c r="AL757" i="2"/>
  <c r="AJ217" i="2"/>
  <c r="AK217" i="2" s="1"/>
  <c r="AI217" i="2"/>
  <c r="AN534" i="2"/>
  <c r="AN229" i="2"/>
  <c r="AH358" i="2"/>
  <c r="AE358" i="2"/>
  <c r="AF358" i="2" s="1"/>
  <c r="AG358" i="2" s="1"/>
  <c r="AJ303" i="2"/>
  <c r="AK303" i="2" s="1"/>
  <c r="AI303" i="2"/>
  <c r="AH1017" i="2"/>
  <c r="AE1017" i="2"/>
  <c r="AF1017" i="2" s="1"/>
  <c r="AG1017" i="2" s="1"/>
  <c r="AE1004" i="2"/>
  <c r="AF1004" i="2" s="1"/>
  <c r="AG1004" i="2" s="1"/>
  <c r="AH1004" i="2"/>
  <c r="AI1039" i="2"/>
  <c r="AJ1039" i="2"/>
  <c r="AK1039" i="2" s="1"/>
  <c r="AI777" i="2"/>
  <c r="AJ777" i="2"/>
  <c r="AE1188" i="2"/>
  <c r="AF1188" i="2" s="1"/>
  <c r="AG1188" i="2" s="1"/>
  <c r="AH1188" i="2"/>
  <c r="AH446" i="2"/>
  <c r="AE446" i="2"/>
  <c r="AF446" i="2" s="1"/>
  <c r="AG446" i="2" s="1"/>
  <c r="AN666" i="2"/>
  <c r="AM666" i="2"/>
  <c r="AL666" i="2"/>
  <c r="X983" i="2"/>
  <c r="Y983" i="2" s="1"/>
  <c r="AB983" i="2" s="1"/>
  <c r="AD983" i="2" s="1"/>
  <c r="AK938" i="2"/>
  <c r="AH156" i="2"/>
  <c r="AE156" i="2"/>
  <c r="AF156" i="2" s="1"/>
  <c r="AG156" i="2" s="1"/>
  <c r="AL333" i="2"/>
  <c r="AM333" i="2" s="1"/>
  <c r="AN333" i="2" s="1"/>
  <c r="AL694" i="2"/>
  <c r="AM694" i="2"/>
  <c r="AN694" i="2" s="1"/>
  <c r="AE1103" i="2"/>
  <c r="AF1103" i="2" s="1"/>
  <c r="AG1103" i="2" s="1"/>
  <c r="AH1103" i="2"/>
  <c r="AI820" i="2"/>
  <c r="X986" i="2"/>
  <c r="Y986" i="2" s="1"/>
  <c r="AB986" i="2" s="1"/>
  <c r="AD986" i="2" s="1"/>
  <c r="X555" i="2"/>
  <c r="Y555" i="2" s="1"/>
  <c r="AB555" i="2" s="1"/>
  <c r="AD555" i="2" s="1"/>
  <c r="AI172" i="2"/>
  <c r="AP538" i="2"/>
  <c r="AM1173" i="2"/>
  <c r="AL1173" i="2"/>
  <c r="AN1173" i="2"/>
  <c r="AI263" i="2"/>
  <c r="AM929" i="2"/>
  <c r="AN929" i="2" s="1"/>
  <c r="AL929" i="2"/>
  <c r="AL575" i="2"/>
  <c r="AO201" i="2"/>
  <c r="AL476" i="2"/>
  <c r="AI493" i="2"/>
  <c r="AH70" i="2"/>
  <c r="AE70" i="2"/>
  <c r="AF70" i="2" s="1"/>
  <c r="AG70" i="2" s="1"/>
  <c r="X1038" i="2"/>
  <c r="Y1038" i="2" s="1"/>
  <c r="AB1038" i="2" s="1"/>
  <c r="AD1038" i="2" s="1"/>
  <c r="AI384" i="2"/>
  <c r="AK384" i="2" s="1"/>
  <c r="AJ384" i="2"/>
  <c r="AO336" i="2"/>
  <c r="AJ873" i="2"/>
  <c r="AK873" i="2" s="1"/>
  <c r="AI873" i="2"/>
  <c r="AM444" i="2"/>
  <c r="AL444" i="2"/>
  <c r="AN444" i="2"/>
  <c r="AE863" i="2"/>
  <c r="AF863" i="2" s="1"/>
  <c r="AG863" i="2" s="1"/>
  <c r="AH863" i="2"/>
  <c r="AM289" i="2"/>
  <c r="AN289" i="2" s="1"/>
  <c r="AL289" i="2"/>
  <c r="AP616" i="2"/>
  <c r="AK1100" i="2"/>
  <c r="AO1197" i="2"/>
  <c r="AE1125" i="2"/>
  <c r="AF1125" i="2" s="1"/>
  <c r="AG1125" i="2" s="1"/>
  <c r="AH1125" i="2"/>
  <c r="AH892" i="2"/>
  <c r="AE892" i="2"/>
  <c r="AF892" i="2" s="1"/>
  <c r="AG892" i="2" s="1"/>
  <c r="AH219" i="2"/>
  <c r="AE219" i="2"/>
  <c r="AF219" i="2" s="1"/>
  <c r="AG219" i="2" s="1"/>
  <c r="X1158" i="2"/>
  <c r="Y1158" i="2" s="1"/>
  <c r="AB1158" i="2" s="1"/>
  <c r="AD1158" i="2" s="1"/>
  <c r="AL148" i="2"/>
  <c r="AH232" i="2"/>
  <c r="AE232" i="2"/>
  <c r="AF232" i="2" s="1"/>
  <c r="AG232" i="2" s="1"/>
  <c r="AI438" i="2"/>
  <c r="AK438" i="2"/>
  <c r="AJ438" i="2"/>
  <c r="AN800" i="2"/>
  <c r="AM800" i="2"/>
  <c r="AL800" i="2"/>
  <c r="X423" i="2"/>
  <c r="Y423" i="2" s="1"/>
  <c r="AB423" i="2" s="1"/>
  <c r="AD423" i="2" s="1"/>
  <c r="AH684" i="2"/>
  <c r="AE684" i="2"/>
  <c r="AF684" i="2" s="1"/>
  <c r="AG684" i="2" s="1"/>
  <c r="AE1048" i="2"/>
  <c r="AF1048" i="2" s="1"/>
  <c r="AG1048" i="2" s="1"/>
  <c r="AH1048" i="2"/>
  <c r="AN1174" i="2"/>
  <c r="AM1174" i="2"/>
  <c r="AL1174" i="2"/>
  <c r="AM29" i="2"/>
  <c r="AN29" i="2" s="1"/>
  <c r="AL29" i="2"/>
  <c r="AL867" i="2"/>
  <c r="AI46" i="2"/>
  <c r="AJ46" i="2"/>
  <c r="AE486" i="2"/>
  <c r="AF486" i="2" s="1"/>
  <c r="AG486" i="2" s="1"/>
  <c r="AH486" i="2"/>
  <c r="AL723" i="2"/>
  <c r="AI251" i="2"/>
  <c r="AE1119" i="2"/>
  <c r="AF1119" i="2" s="1"/>
  <c r="AG1119" i="2" s="1"/>
  <c r="AH1119" i="2"/>
  <c r="AH685" i="2"/>
  <c r="AE685" i="2"/>
  <c r="AF685" i="2" s="1"/>
  <c r="AG685" i="2" s="1"/>
  <c r="AL96" i="2"/>
  <c r="AJ1085" i="2"/>
  <c r="AK1085" i="2" s="1"/>
  <c r="AI1085" i="2"/>
  <c r="AL1123" i="2"/>
  <c r="AL127" i="2"/>
  <c r="AI301" i="2"/>
  <c r="AM49" i="2"/>
  <c r="AN49" i="2" s="1"/>
  <c r="AL49" i="2"/>
  <c r="AI705" i="2"/>
  <c r="AI193" i="2"/>
  <c r="AK193" i="2"/>
  <c r="AJ193" i="2"/>
  <c r="AI1012" i="2"/>
  <c r="AI153" i="2"/>
  <c r="AL895" i="2"/>
  <c r="AL282" i="2"/>
  <c r="AL829" i="2"/>
  <c r="AJ1201" i="2"/>
  <c r="AK1201" i="2" s="1"/>
  <c r="AI1201" i="2"/>
  <c r="AI952" i="2"/>
  <c r="AI412" i="2"/>
  <c r="AK412" i="2"/>
  <c r="AJ412" i="2"/>
  <c r="AN20" i="2"/>
  <c r="AM20" i="2"/>
  <c r="AL20" i="2"/>
  <c r="AM992" i="2"/>
  <c r="AN992" i="2" s="1"/>
  <c r="AL992" i="2"/>
  <c r="AL906" i="2"/>
  <c r="AL1113" i="2"/>
  <c r="AM1113" i="2" s="1"/>
  <c r="AL765" i="2"/>
  <c r="AL321" i="2"/>
  <c r="AM321" i="2" s="1"/>
  <c r="AN321" i="2" s="1"/>
  <c r="AI345" i="2"/>
  <c r="AJ717" i="2"/>
  <c r="AI717" i="2"/>
  <c r="AJ129" i="2"/>
  <c r="AI129" i="2"/>
  <c r="AJ663" i="2"/>
  <c r="AK663" i="2" s="1"/>
  <c r="AI663" i="2"/>
  <c r="AL214" i="2"/>
  <c r="AL718" i="2"/>
  <c r="AM718" i="2"/>
  <c r="AL145" i="2"/>
  <c r="AJ574" i="2"/>
  <c r="AK574" i="2" s="1"/>
  <c r="AI574" i="2"/>
  <c r="AI712" i="2"/>
  <c r="AL398" i="2"/>
  <c r="AN482" i="2"/>
  <c r="AM482" i="2"/>
  <c r="AL482" i="2"/>
  <c r="AM169" i="2"/>
  <c r="AN169" i="2" s="1"/>
  <c r="AL169" i="2"/>
  <c r="AL1073" i="2"/>
  <c r="AI31" i="2"/>
  <c r="AI833" i="2"/>
  <c r="AI185" i="2"/>
  <c r="AI754" i="2"/>
  <c r="AJ754" i="2"/>
  <c r="AK754" i="2" s="1"/>
  <c r="AJ218" i="2"/>
  <c r="AI218" i="2"/>
  <c r="AL1122" i="2"/>
  <c r="AM817" i="2"/>
  <c r="AN817" i="2" s="1"/>
  <c r="AL817" i="2"/>
  <c r="AI123" i="2"/>
  <c r="AI510" i="2"/>
  <c r="AL264" i="2"/>
  <c r="AM241" i="2"/>
  <c r="AN241" i="2" s="1"/>
  <c r="AL241" i="2"/>
  <c r="AL788" i="2"/>
  <c r="AM709" i="2"/>
  <c r="AL709" i="2"/>
  <c r="AM756" i="2"/>
  <c r="AL756" i="2"/>
  <c r="AL456" i="2"/>
  <c r="AI708" i="2"/>
  <c r="AJ363" i="2"/>
  <c r="AK363" i="2" s="1"/>
  <c r="AI363" i="2"/>
  <c r="AI344" i="2"/>
  <c r="AM630" i="2"/>
  <c r="AL630" i="2"/>
  <c r="AL143" i="2"/>
  <c r="AI478" i="2"/>
  <c r="AJ478" i="2"/>
  <c r="AK478" i="2" s="1"/>
  <c r="AL949" i="2"/>
  <c r="AM583" i="2"/>
  <c r="AN583" i="2" s="1"/>
  <c r="AL583" i="2"/>
  <c r="AI350" i="2"/>
  <c r="AL365" i="2"/>
  <c r="AJ962" i="2"/>
  <c r="AK962" i="2" s="1"/>
  <c r="AI962" i="2"/>
  <c r="AJ258" i="2"/>
  <c r="AI258" i="2"/>
  <c r="AL48" i="2"/>
  <c r="AM48" i="2"/>
  <c r="AN48" i="2"/>
  <c r="AM292" i="2"/>
  <c r="AL292" i="2"/>
  <c r="AN1151" i="2"/>
  <c r="AM1151" i="2"/>
  <c r="AL1151" i="2"/>
  <c r="AI579" i="2"/>
  <c r="AJ579" i="2" s="1"/>
  <c r="AK579" i="2" s="1"/>
  <c r="AI108" i="2"/>
  <c r="AJ522" i="2"/>
  <c r="AK522" i="2" s="1"/>
  <c r="AP522" i="2" s="1"/>
  <c r="AK259" i="2"/>
  <c r="AM793" i="2"/>
  <c r="AL793" i="2"/>
  <c r="AJ506" i="2"/>
  <c r="AK506" i="2" s="1"/>
  <c r="AP506" i="2" s="1"/>
  <c r="AP557" i="2"/>
  <c r="AI1002" i="2"/>
  <c r="AH994" i="2"/>
  <c r="AE994" i="2"/>
  <c r="AF994" i="2" s="1"/>
  <c r="AG994" i="2" s="1"/>
  <c r="AM602" i="2"/>
  <c r="AL602" i="2"/>
  <c r="AI706" i="2"/>
  <c r="AH501" i="2"/>
  <c r="AE501" i="2"/>
  <c r="AF501" i="2" s="1"/>
  <c r="AG501" i="2" s="1"/>
  <c r="AE536" i="2"/>
  <c r="AF536" i="2" s="1"/>
  <c r="AG536" i="2" s="1"/>
  <c r="AH536" i="2"/>
  <c r="AL898" i="2"/>
  <c r="AM340" i="2"/>
  <c r="AL340" i="2"/>
  <c r="AI563" i="2"/>
  <c r="AJ563" i="2" s="1"/>
  <c r="AP40" i="2"/>
  <c r="AO259" i="2"/>
  <c r="AO203" i="2"/>
  <c r="AE1019" i="2"/>
  <c r="AF1019" i="2" s="1"/>
  <c r="AG1019" i="2" s="1"/>
  <c r="AH1019" i="2"/>
  <c r="AK1027" i="2"/>
  <c r="AK420" i="2"/>
  <c r="AH166" i="2"/>
  <c r="AE166" i="2"/>
  <c r="AF166" i="2" s="1"/>
  <c r="AG166" i="2" s="1"/>
  <c r="AI1203" i="2"/>
  <c r="AL281" i="2"/>
  <c r="AJ425" i="2"/>
  <c r="AI425" i="2"/>
  <c r="AK116" i="2"/>
  <c r="AJ116" i="2"/>
  <c r="AI116" i="2"/>
  <c r="AL1144" i="2"/>
  <c r="AM1144" i="2" s="1"/>
  <c r="AM763" i="2"/>
  <c r="AL763" i="2"/>
  <c r="AN763" i="2"/>
  <c r="AE880" i="2"/>
  <c r="AF880" i="2" s="1"/>
  <c r="AG880" i="2" s="1"/>
  <c r="AH880" i="2"/>
  <c r="AH657" i="2"/>
  <c r="AE657" i="2"/>
  <c r="AF657" i="2" s="1"/>
  <c r="AG657" i="2" s="1"/>
  <c r="AE405" i="2"/>
  <c r="AF405" i="2" s="1"/>
  <c r="AG405" i="2" s="1"/>
  <c r="AH405" i="2"/>
  <c r="AI514" i="2"/>
  <c r="AJ514" i="2" s="1"/>
  <c r="AK514" i="2" s="1"/>
  <c r="AI1069" i="2"/>
  <c r="AM1084" i="2"/>
  <c r="AL1084" i="2"/>
  <c r="AE18" i="2"/>
  <c r="AF18" i="2" s="1"/>
  <c r="AG18" i="2" s="1"/>
  <c r="AH18" i="2"/>
  <c r="AH1021" i="2"/>
  <c r="AE1021" i="2"/>
  <c r="AF1021" i="2" s="1"/>
  <c r="AG1021" i="2" s="1"/>
  <c r="AE578" i="2"/>
  <c r="AF578" i="2" s="1"/>
  <c r="AG578" i="2" s="1"/>
  <c r="AH578" i="2"/>
  <c r="AH1180" i="2"/>
  <c r="AE1180" i="2"/>
  <c r="AF1180" i="2" s="1"/>
  <c r="AG1180" i="2" s="1"/>
  <c r="AM1162" i="2"/>
  <c r="AN1162" i="2"/>
  <c r="AL1162" i="2"/>
  <c r="AM647" i="2"/>
  <c r="AL647" i="2"/>
  <c r="AN647" i="2"/>
  <c r="AE1111" i="2"/>
  <c r="AF1111" i="2" s="1"/>
  <c r="AG1111" i="2" s="1"/>
  <c r="AH1111" i="2"/>
  <c r="AL838" i="2"/>
  <c r="AJ725" i="2"/>
  <c r="AI725" i="2"/>
  <c r="AH734" i="2"/>
  <c r="AE734" i="2"/>
  <c r="AF734" i="2" s="1"/>
  <c r="AG734" i="2" s="1"/>
  <c r="AL242" i="2"/>
  <c r="AM37" i="2"/>
  <c r="AL37" i="2"/>
  <c r="AH687" i="2"/>
  <c r="AE687" i="2"/>
  <c r="AF687" i="2" s="1"/>
  <c r="AG687" i="2" s="1"/>
  <c r="AL177" i="2"/>
  <c r="AI668" i="2"/>
  <c r="AE447" i="2"/>
  <c r="AF447" i="2" s="1"/>
  <c r="AG447" i="2" s="1"/>
  <c r="AH447" i="2"/>
  <c r="AE783" i="2"/>
  <c r="AF783" i="2" s="1"/>
  <c r="AG783" i="2" s="1"/>
  <c r="AH783" i="2"/>
  <c r="AL980" i="2"/>
  <c r="AL667" i="2"/>
  <c r="AE302" i="2"/>
  <c r="AF302" i="2" s="1"/>
  <c r="AG302" i="2" s="1"/>
  <c r="AH302" i="2"/>
  <c r="AE799" i="2"/>
  <c r="AF799" i="2" s="1"/>
  <c r="AG799" i="2" s="1"/>
  <c r="AH799" i="2"/>
  <c r="AL521" i="2"/>
  <c r="AL356" i="2"/>
  <c r="AH268" i="2"/>
  <c r="AE268" i="2"/>
  <c r="AF268" i="2" s="1"/>
  <c r="AG268" i="2" s="1"/>
  <c r="AE274" i="2"/>
  <c r="AF274" i="2" s="1"/>
  <c r="AG274" i="2" s="1"/>
  <c r="AH274" i="2"/>
  <c r="AH88" i="2"/>
  <c r="AE88" i="2"/>
  <c r="AF88" i="2" s="1"/>
  <c r="AG88" i="2" s="1"/>
  <c r="AK419" i="2"/>
  <c r="AJ419" i="2"/>
  <c r="AI419" i="2"/>
  <c r="AH346" i="2"/>
  <c r="AE346" i="2"/>
  <c r="AF346" i="2" s="1"/>
  <c r="AG346" i="2" s="1"/>
  <c r="AE254" i="2"/>
  <c r="AF254" i="2" s="1"/>
  <c r="AG254" i="2" s="1"/>
  <c r="AH254" i="2"/>
  <c r="AM107" i="2"/>
  <c r="AN107" i="2" s="1"/>
  <c r="AL107" i="2"/>
  <c r="AH192" i="2"/>
  <c r="AE192" i="2"/>
  <c r="AF192" i="2" s="1"/>
  <c r="AG192" i="2" s="1"/>
  <c r="AI1008" i="2"/>
  <c r="AJ1008" i="2" s="1"/>
  <c r="AJ801" i="2"/>
  <c r="AK801" i="2" s="1"/>
  <c r="AP801" i="2" s="1"/>
  <c r="AM761" i="2"/>
  <c r="AL761" i="2"/>
  <c r="AN761" i="2"/>
  <c r="AL466" i="2"/>
  <c r="AJ1156" i="2"/>
  <c r="AI1156" i="2"/>
  <c r="AE990" i="2"/>
  <c r="AF990" i="2" s="1"/>
  <c r="AG990" i="2" s="1"/>
  <c r="AH990" i="2"/>
  <c r="AI494" i="2"/>
  <c r="AJ494" i="2" s="1"/>
  <c r="AJ934" i="2"/>
  <c r="AI934" i="2"/>
  <c r="AI255" i="2"/>
  <c r="AJ409" i="2"/>
  <c r="AI409" i="2"/>
  <c r="AH1152" i="2"/>
  <c r="AE1152" i="2"/>
  <c r="AF1152" i="2" s="1"/>
  <c r="AG1152" i="2" s="1"/>
  <c r="AI1211" i="2"/>
  <c r="AH1179" i="2"/>
  <c r="AE1179" i="2"/>
  <c r="AF1179" i="2" s="1"/>
  <c r="AG1179" i="2" s="1"/>
  <c r="AJ757" i="2"/>
  <c r="AI757" i="2"/>
  <c r="AH548" i="2"/>
  <c r="AE548" i="2"/>
  <c r="AF548" i="2" s="1"/>
  <c r="AG548" i="2" s="1"/>
  <c r="AJ1015" i="2"/>
  <c r="AI1015" i="2"/>
  <c r="AL719" i="2"/>
  <c r="AH271" i="2"/>
  <c r="AE271" i="2"/>
  <c r="AF271" i="2" s="1"/>
  <c r="AG271" i="2" s="1"/>
  <c r="AH198" i="2"/>
  <c r="AE198" i="2"/>
  <c r="AF198" i="2" s="1"/>
  <c r="AG198" i="2" s="1"/>
  <c r="AH819" i="2"/>
  <c r="AE819" i="2"/>
  <c r="AF819" i="2" s="1"/>
  <c r="AG819" i="2" s="1"/>
  <c r="AM1039" i="2"/>
  <c r="AN1039" i="2"/>
  <c r="AL1039" i="2"/>
  <c r="AH450" i="2"/>
  <c r="AE450" i="2"/>
  <c r="AF450" i="2" s="1"/>
  <c r="AG450" i="2" s="1"/>
  <c r="AH92" i="2"/>
  <c r="AE92" i="2"/>
  <c r="AF92" i="2" s="1"/>
  <c r="AG92" i="2" s="1"/>
  <c r="AH679" i="2"/>
  <c r="AE679" i="2"/>
  <c r="AF679" i="2" s="1"/>
  <c r="AG679" i="2" s="1"/>
  <c r="AM62" i="2"/>
  <c r="AN62" i="2" s="1"/>
  <c r="AL62" i="2"/>
  <c r="AJ803" i="2"/>
  <c r="AI803" i="2"/>
  <c r="AH208" i="2"/>
  <c r="AE208" i="2"/>
  <c r="AF208" i="2" s="1"/>
  <c r="AG208" i="2" s="1"/>
  <c r="AJ333" i="2"/>
  <c r="AK333" i="2" s="1"/>
  <c r="AI333" i="2"/>
  <c r="AJ694" i="2"/>
  <c r="AI694" i="2"/>
  <c r="AH334" i="2"/>
  <c r="AE334" i="2"/>
  <c r="AF334" i="2" s="1"/>
  <c r="AG334" i="2" s="1"/>
  <c r="AL157" i="2"/>
  <c r="AI658" i="2"/>
  <c r="AI402" i="2"/>
  <c r="AH860" i="2"/>
  <c r="AE860" i="2"/>
  <c r="AF860" i="2" s="1"/>
  <c r="AG860" i="2" s="1"/>
  <c r="AI929" i="2"/>
  <c r="AJ929" i="2"/>
  <c r="AK929" i="2" s="1"/>
  <c r="AL951" i="2"/>
  <c r="AM951" i="2"/>
  <c r="AN951" i="2" s="1"/>
  <c r="AI575" i="2"/>
  <c r="AM1126" i="2"/>
  <c r="AN1126" i="2" s="1"/>
  <c r="AL1126" i="2"/>
  <c r="AH1023" i="2"/>
  <c r="AE1023" i="2"/>
  <c r="AF1023" i="2" s="1"/>
  <c r="AG1023" i="2" s="1"/>
  <c r="AM1192" i="2"/>
  <c r="AL1192" i="2"/>
  <c r="AM384" i="2"/>
  <c r="AN384" i="2"/>
  <c r="AL384" i="2"/>
  <c r="AM873" i="2"/>
  <c r="AL873" i="2"/>
  <c r="AN873" i="2"/>
  <c r="AI798" i="2"/>
  <c r="AJ69" i="2"/>
  <c r="AK69" i="2" s="1"/>
  <c r="AI69" i="2"/>
  <c r="AJ289" i="2"/>
  <c r="AK289" i="2" s="1"/>
  <c r="AI289" i="2"/>
  <c r="AM695" i="2"/>
  <c r="AL695" i="2"/>
  <c r="AE861" i="2"/>
  <c r="AF861" i="2" s="1"/>
  <c r="AG861" i="2" s="1"/>
  <c r="AH861" i="2"/>
  <c r="AH1020" i="2"/>
  <c r="AE1020" i="2"/>
  <c r="AF1020" i="2" s="1"/>
  <c r="AG1020" i="2" s="1"/>
  <c r="AI148" i="2"/>
  <c r="AE601" i="2"/>
  <c r="AF601" i="2" s="1"/>
  <c r="AG601" i="2" s="1"/>
  <c r="AH601" i="2"/>
  <c r="AK191" i="2"/>
  <c r="AE139" i="2"/>
  <c r="AF139" i="2" s="1"/>
  <c r="AG139" i="2" s="1"/>
  <c r="AH139" i="2"/>
  <c r="AI800" i="2"/>
  <c r="AH842" i="2"/>
  <c r="AE842" i="2"/>
  <c r="AF842" i="2" s="1"/>
  <c r="AG842" i="2" s="1"/>
  <c r="AI1174" i="2"/>
  <c r="AI29" i="2"/>
  <c r="AI488" i="2"/>
  <c r="AL1097" i="2"/>
  <c r="AM1097" i="2"/>
  <c r="AI723" i="2"/>
  <c r="AK1138" i="2"/>
  <c r="AJ1138" i="2"/>
  <c r="AI1138" i="2"/>
  <c r="AI620" i="2"/>
  <c r="AH1142" i="2"/>
  <c r="AE1142" i="2"/>
  <c r="AF1142" i="2" s="1"/>
  <c r="AG1142" i="2" s="1"/>
  <c r="AK96" i="2"/>
  <c r="AJ96" i="2"/>
  <c r="AI96" i="2"/>
  <c r="AE701" i="2"/>
  <c r="AF701" i="2" s="1"/>
  <c r="AG701" i="2" s="1"/>
  <c r="AH701" i="2"/>
  <c r="AL197" i="2"/>
  <c r="AI1123" i="2"/>
  <c r="AJ1123" i="2" s="1"/>
  <c r="AM273" i="2"/>
  <c r="AN273" i="2" s="1"/>
  <c r="AL273" i="2"/>
  <c r="AL533" i="2"/>
  <c r="AL886" i="2"/>
  <c r="AJ49" i="2"/>
  <c r="AI49" i="2"/>
  <c r="AM705" i="2"/>
  <c r="AN705" i="2" s="1"/>
  <c r="AL705" i="2"/>
  <c r="AL1081" i="2"/>
  <c r="AM998" i="2"/>
  <c r="AL998" i="2"/>
  <c r="AN105" i="2"/>
  <c r="AM105" i="2"/>
  <c r="AL105" i="2"/>
  <c r="AL224" i="2"/>
  <c r="AM224" i="2" s="1"/>
  <c r="AI989" i="2"/>
  <c r="AJ989" i="2"/>
  <c r="AK989" i="2" s="1"/>
  <c r="AI895" i="2"/>
  <c r="AI1209" i="2"/>
  <c r="AM1201" i="2"/>
  <c r="AN1201" i="2" s="1"/>
  <c r="AL1201" i="2"/>
  <c r="AL952" i="2"/>
  <c r="AL412" i="2"/>
  <c r="AK20" i="2"/>
  <c r="AJ20" i="2"/>
  <c r="AI20" i="2"/>
  <c r="AL362" i="2"/>
  <c r="AM362" i="2" s="1"/>
  <c r="AN362" i="2" s="1"/>
  <c r="AL591" i="2"/>
  <c r="AM1128" i="2"/>
  <c r="AL1128" i="2"/>
  <c r="AN1128" i="2"/>
  <c r="AI765" i="2"/>
  <c r="AI321" i="2"/>
  <c r="AL345" i="2"/>
  <c r="AJ729" i="2"/>
  <c r="AI729" i="2"/>
  <c r="AN717" i="2"/>
  <c r="AM717" i="2"/>
  <c r="AL717" i="2"/>
  <c r="AL188" i="2"/>
  <c r="AM188" i="2" s="1"/>
  <c r="AN188" i="2" s="1"/>
  <c r="AJ950" i="2"/>
  <c r="AI950" i="2"/>
  <c r="AK950" i="2"/>
  <c r="AM663" i="2"/>
  <c r="AL663" i="2"/>
  <c r="AN663" i="2"/>
  <c r="AJ612" i="2"/>
  <c r="AK612" i="2" s="1"/>
  <c r="AI612" i="2"/>
  <c r="AJ306" i="2"/>
  <c r="AK306" i="2" s="1"/>
  <c r="AI306" i="2"/>
  <c r="AI718" i="2"/>
  <c r="AI145" i="2"/>
  <c r="AN574" i="2"/>
  <c r="AM574" i="2"/>
  <c r="AL574" i="2"/>
  <c r="AM936" i="2"/>
  <c r="AN936" i="2" s="1"/>
  <c r="AL936" i="2"/>
  <c r="AJ825" i="2"/>
  <c r="AI825" i="2"/>
  <c r="AK825" i="2"/>
  <c r="AL347" i="2"/>
  <c r="AJ169" i="2"/>
  <c r="AK169" i="2" s="1"/>
  <c r="AI169" i="2"/>
  <c r="AJ1073" i="2"/>
  <c r="AK1073" i="2" s="1"/>
  <c r="AI1073" i="2"/>
  <c r="AL31" i="2"/>
  <c r="AM833" i="2"/>
  <c r="AL833" i="2"/>
  <c r="AI368" i="2"/>
  <c r="AJ368" i="2" s="1"/>
  <c r="AM218" i="2"/>
  <c r="AN218" i="2" s="1"/>
  <c r="AL218" i="2"/>
  <c r="AI1122" i="2"/>
  <c r="AJ817" i="2"/>
  <c r="AI817" i="2"/>
  <c r="AK817" i="2"/>
  <c r="AL123" i="2"/>
  <c r="AI264" i="2"/>
  <c r="AI241" i="2"/>
  <c r="AJ788" i="2"/>
  <c r="AI788" i="2"/>
  <c r="AN1132" i="2"/>
  <c r="AM1132" i="2"/>
  <c r="AL1132" i="2"/>
  <c r="AJ187" i="2"/>
  <c r="AK187" i="2" s="1"/>
  <c r="AI187" i="2"/>
  <c r="AI849" i="2"/>
  <c r="AL149" i="2"/>
  <c r="AI159" i="2"/>
  <c r="AJ91" i="2"/>
  <c r="AI91" i="2"/>
  <c r="AL478" i="2"/>
  <c r="AI949" i="2"/>
  <c r="AI583" i="2"/>
  <c r="AJ837" i="2"/>
  <c r="AK837" i="2" s="1"/>
  <c r="AI837" i="2"/>
  <c r="AI1168" i="2"/>
  <c r="AL843" i="2"/>
  <c r="AL258" i="2"/>
  <c r="AI48" i="2"/>
  <c r="AK48" i="2" s="1"/>
  <c r="AJ48" i="2"/>
  <c r="AI292" i="2"/>
  <c r="AI1151" i="2"/>
  <c r="AN1161" i="2"/>
  <c r="AM1161" i="2"/>
  <c r="AL1161" i="2"/>
  <c r="AI1176" i="2"/>
  <c r="AH711" i="2"/>
  <c r="AE711" i="2"/>
  <c r="AF711" i="2" s="1"/>
  <c r="AG711" i="2" s="1"/>
  <c r="AJ480" i="2"/>
  <c r="AK480" i="2" s="1"/>
  <c r="AO471" i="2"/>
  <c r="AP786" i="2"/>
  <c r="AM605" i="2"/>
  <c r="AN605" i="2" s="1"/>
  <c r="AI793" i="2"/>
  <c r="AN1198" i="2"/>
  <c r="AO1198" i="2" s="1"/>
  <c r="AP319" i="2"/>
  <c r="AK606" i="2"/>
  <c r="AP606" i="2" s="1"/>
  <c r="AL1002" i="2"/>
  <c r="AL675" i="2"/>
  <c r="AM675" i="2" s="1"/>
  <c r="AK103" i="2"/>
  <c r="AJ103" i="2"/>
  <c r="AI103" i="2"/>
  <c r="AJ602" i="2"/>
  <c r="AK602" i="2" s="1"/>
  <c r="AI602" i="2"/>
  <c r="AE565" i="2"/>
  <c r="AF565" i="2" s="1"/>
  <c r="AG565" i="2" s="1"/>
  <c r="AH565" i="2"/>
  <c r="AH773" i="2"/>
  <c r="AE773" i="2"/>
  <c r="AF773" i="2" s="1"/>
  <c r="AG773" i="2" s="1"/>
  <c r="AE794" i="2"/>
  <c r="AF794" i="2" s="1"/>
  <c r="AG794" i="2" s="1"/>
  <c r="AH794" i="2"/>
  <c r="AM323" i="2"/>
  <c r="AN323" i="2" s="1"/>
  <c r="AI742" i="2"/>
  <c r="AK742" i="2"/>
  <c r="AJ742" i="2"/>
  <c r="X86" i="2"/>
  <c r="Y86" i="2" s="1"/>
  <c r="AB86" i="2" s="1"/>
  <c r="AD86" i="2" s="1"/>
  <c r="X1079" i="2"/>
  <c r="Y1079" i="2" s="1"/>
  <c r="AB1079" i="2" s="1"/>
  <c r="AD1079" i="2" s="1"/>
  <c r="AL745" i="2"/>
  <c r="AI1033" i="2"/>
  <c r="AK1033" i="2"/>
  <c r="AJ1033" i="2"/>
  <c r="AP513" i="2"/>
  <c r="AI340" i="2"/>
  <c r="AK269" i="2"/>
  <c r="AP269" i="2" s="1"/>
  <c r="AL563" i="2"/>
  <c r="AK238" i="2"/>
  <c r="AJ238" i="2"/>
  <c r="AI238" i="2"/>
  <c r="X373" i="2"/>
  <c r="Y373" i="2" s="1"/>
  <c r="AB373" i="2" s="1"/>
  <c r="AD373" i="2" s="1"/>
  <c r="AM1185" i="2"/>
  <c r="AN1185" i="2" s="1"/>
  <c r="AO1185" i="2" s="1"/>
  <c r="AM1104" i="2"/>
  <c r="AN1104" i="2" s="1"/>
  <c r="AO1104" i="2" s="1"/>
  <c r="AJ1205" i="2"/>
  <c r="AP1205" i="2" s="1"/>
  <c r="AN1060" i="2"/>
  <c r="AO1060" i="2" s="1"/>
  <c r="AM894" i="2"/>
  <c r="AN894" i="2" s="1"/>
  <c r="AN506" i="2"/>
  <c r="AO506" i="2" s="1"/>
  <c r="AJ396" i="2"/>
  <c r="AK396" i="2" s="1"/>
  <c r="AP396" i="2" s="1"/>
  <c r="AM911" i="2"/>
  <c r="AN911" i="2" s="1"/>
  <c r="AL943" i="2"/>
  <c r="AM125" i="2"/>
  <c r="AO125" i="2" s="1"/>
  <c r="AP971" i="2"/>
  <c r="AM120" i="2"/>
  <c r="AN120" i="2" s="1"/>
  <c r="AO120" i="2" s="1"/>
  <c r="AH805" i="2"/>
  <c r="AE805" i="2"/>
  <c r="AF805" i="2" s="1"/>
  <c r="AG805" i="2" s="1"/>
  <c r="AI436" i="2"/>
  <c r="AM80" i="2"/>
  <c r="AN80" i="2" s="1"/>
  <c r="AO80" i="2" s="1"/>
  <c r="AK281" i="2"/>
  <c r="AJ281" i="2"/>
  <c r="AI281" i="2"/>
  <c r="AH809" i="2"/>
  <c r="AE809" i="2"/>
  <c r="AF809" i="2" s="1"/>
  <c r="AG809" i="2" s="1"/>
  <c r="X564" i="2"/>
  <c r="Y564" i="2" s="1"/>
  <c r="AB564" i="2" s="1"/>
  <c r="AD564" i="2" s="1"/>
  <c r="AI972" i="2"/>
  <c r="AI760" i="2"/>
  <c r="AJ760" i="2" s="1"/>
  <c r="X130" i="2"/>
  <c r="Y130" i="2" s="1"/>
  <c r="AB130" i="2" s="1"/>
  <c r="AD130" i="2" s="1"/>
  <c r="AJ1144" i="2"/>
  <c r="AI1144" i="2"/>
  <c r="AL239" i="2"/>
  <c r="AN269" i="2"/>
  <c r="AO269" i="2" s="1"/>
  <c r="AL43" i="2"/>
  <c r="X74" i="2"/>
  <c r="Y74" i="2" s="1"/>
  <c r="AB74" i="2" s="1"/>
  <c r="AD74" i="2" s="1"/>
  <c r="AL216" i="2"/>
  <c r="X495" i="2"/>
  <c r="Y495" i="2" s="1"/>
  <c r="AB495" i="2" s="1"/>
  <c r="AD495" i="2" s="1"/>
  <c r="AJ1104" i="2"/>
  <c r="AP1104" i="2" s="1"/>
  <c r="AO691" i="2"/>
  <c r="AK659" i="2"/>
  <c r="AP659" i="2" s="1"/>
  <c r="AK1060" i="2"/>
  <c r="AP1060" i="2" s="1"/>
  <c r="AJ846" i="2"/>
  <c r="AP846" i="2" s="1"/>
  <c r="AM87" i="2"/>
  <c r="AO87" i="2" s="1"/>
  <c r="AL1069" i="2"/>
  <c r="AE83" i="2"/>
  <c r="AF83" i="2" s="1"/>
  <c r="AG83" i="2" s="1"/>
  <c r="AH83" i="2"/>
  <c r="AH1155" i="2"/>
  <c r="AE1155" i="2"/>
  <c r="AF1155" i="2" s="1"/>
  <c r="AG1155" i="2" s="1"/>
  <c r="AH715" i="2"/>
  <c r="AE715" i="2"/>
  <c r="AF715" i="2" s="1"/>
  <c r="AG715" i="2" s="1"/>
  <c r="AH539" i="2"/>
  <c r="AE539" i="2"/>
  <c r="AF539" i="2" s="1"/>
  <c r="AG539" i="2" s="1"/>
  <c r="AH371" i="2"/>
  <c r="AE371" i="2"/>
  <c r="AF371" i="2" s="1"/>
  <c r="AG371" i="2" s="1"/>
  <c r="AH590" i="2"/>
  <c r="AE590" i="2"/>
  <c r="AF590" i="2" s="1"/>
  <c r="AG590" i="2" s="1"/>
  <c r="AI1162" i="2"/>
  <c r="AJ1162" i="2"/>
  <c r="X359" i="2"/>
  <c r="Y359" i="2" s="1"/>
  <c r="AB359" i="2" s="1"/>
  <c r="AD359" i="2" s="1"/>
  <c r="AJ152" i="2"/>
  <c r="AP152" i="2" s="1"/>
  <c r="AI838" i="2"/>
  <c r="AL725" i="2"/>
  <c r="X94" i="2"/>
  <c r="Y94" i="2" s="1"/>
  <c r="AB94" i="2" s="1"/>
  <c r="AD94" i="2" s="1"/>
  <c r="AM249" i="2"/>
  <c r="AL249" i="2"/>
  <c r="AH391" i="2"/>
  <c r="AE391" i="2"/>
  <c r="AF391" i="2" s="1"/>
  <c r="AG391" i="2" s="1"/>
  <c r="AH937" i="2"/>
  <c r="AE937" i="2"/>
  <c r="AF937" i="2" s="1"/>
  <c r="AG937" i="2" s="1"/>
  <c r="AJ177" i="2"/>
  <c r="AK177" i="2" s="1"/>
  <c r="AI177" i="2"/>
  <c r="AJ112" i="2"/>
  <c r="AK112" i="2" s="1"/>
  <c r="AN727" i="2"/>
  <c r="AM727" i="2"/>
  <c r="AL727" i="2"/>
  <c r="AL414" i="2"/>
  <c r="X82" i="2"/>
  <c r="Y82" i="2" s="1"/>
  <c r="AB82" i="2" s="1"/>
  <c r="AD82" i="2" s="1"/>
  <c r="X856" i="2"/>
  <c r="Y856" i="2" s="1"/>
  <c r="AB856" i="2" s="1"/>
  <c r="AD856" i="2" s="1"/>
  <c r="AH947" i="2"/>
  <c r="AE947" i="2"/>
  <c r="AF947" i="2" s="1"/>
  <c r="AG947" i="2" s="1"/>
  <c r="AM857" i="2"/>
  <c r="AN857" i="2" s="1"/>
  <c r="AO997" i="2"/>
  <c r="AP905" i="2"/>
  <c r="AK529" i="2"/>
  <c r="AP529" i="2" s="1"/>
  <c r="AN497" i="2"/>
  <c r="AO497" i="2" s="1"/>
  <c r="AJ87" i="2"/>
  <c r="AK87" i="2" s="1"/>
  <c r="AO1066" i="2"/>
  <c r="AM322" i="2"/>
  <c r="AN322" i="2" s="1"/>
  <c r="AE512" i="2"/>
  <c r="AF512" i="2" s="1"/>
  <c r="AG512" i="2" s="1"/>
  <c r="AH512" i="2"/>
  <c r="AI639" i="2"/>
  <c r="AH1181" i="2"/>
  <c r="AE1181" i="2"/>
  <c r="AF1181" i="2" s="1"/>
  <c r="AG1181" i="2" s="1"/>
  <c r="AN237" i="2"/>
  <c r="AO237" i="2" s="1"/>
  <c r="AI521" i="2"/>
  <c r="X154" i="2"/>
  <c r="Y154" i="2" s="1"/>
  <c r="AB154" i="2" s="1"/>
  <c r="AD154" i="2" s="1"/>
  <c r="AP42" i="2"/>
  <c r="AM1105" i="2"/>
  <c r="AL1105" i="2"/>
  <c r="AI356" i="2"/>
  <c r="AJ593" i="2"/>
  <c r="AI593" i="2"/>
  <c r="AJ189" i="2"/>
  <c r="X1022" i="2"/>
  <c r="Y1022" i="2" s="1"/>
  <c r="AB1022" i="2" s="1"/>
  <c r="AD1022" i="2" s="1"/>
  <c r="AM112" i="2"/>
  <c r="AN112" i="2" s="1"/>
  <c r="AO112" i="2" s="1"/>
  <c r="AM419" i="2"/>
  <c r="AN419" i="2" s="1"/>
  <c r="AL419" i="2"/>
  <c r="AL304" i="2"/>
  <c r="AL308" i="2"/>
  <c r="AM308" i="2"/>
  <c r="AN308" i="2" s="1"/>
  <c r="AL594" i="2"/>
  <c r="X854" i="2"/>
  <c r="Y854" i="2" s="1"/>
  <c r="AB854" i="2" s="1"/>
  <c r="AD854" i="2" s="1"/>
  <c r="AN1157" i="2"/>
  <c r="AO1157" i="2" s="1"/>
  <c r="AM778" i="2"/>
  <c r="AN778" i="2" s="1"/>
  <c r="AP997" i="2"/>
  <c r="AM1008" i="2"/>
  <c r="AN1008" i="2"/>
  <c r="AL1008" i="2"/>
  <c r="AI761" i="2"/>
  <c r="AI466" i="2"/>
  <c r="AJ466" i="2"/>
  <c r="AK655" i="2"/>
  <c r="AP655" i="2" s="1"/>
  <c r="AN61" i="2"/>
  <c r="AO61" i="2" s="1"/>
  <c r="X463" i="2"/>
  <c r="Y463" i="2" s="1"/>
  <c r="AB463" i="2" s="1"/>
  <c r="AD463" i="2" s="1"/>
  <c r="AL1156" i="2"/>
  <c r="AL907" i="2"/>
  <c r="AO42" i="2"/>
  <c r="AL934" i="2"/>
  <c r="AL812" i="2"/>
  <c r="AL409" i="2"/>
  <c r="AJ634" i="2"/>
  <c r="AI634" i="2"/>
  <c r="AH473" i="2"/>
  <c r="AE473" i="2"/>
  <c r="AF473" i="2" s="1"/>
  <c r="AG473" i="2" s="1"/>
  <c r="AL509" i="2"/>
  <c r="AK207" i="2"/>
  <c r="AH900" i="2"/>
  <c r="AE900" i="2"/>
  <c r="AF900" i="2" s="1"/>
  <c r="AG900" i="2" s="1"/>
  <c r="AL1015" i="2"/>
  <c r="AJ778" i="2"/>
  <c r="AK778" i="2" s="1"/>
  <c r="AM1037" i="2"/>
  <c r="AN1037" i="2" s="1"/>
  <c r="AM372" i="2"/>
  <c r="AN372" i="2" s="1"/>
  <c r="AK787" i="2"/>
  <c r="AP787" i="2" s="1"/>
  <c r="AM909" i="2"/>
  <c r="AN909" i="2" s="1"/>
  <c r="AK930" i="2"/>
  <c r="AP930" i="2" s="1"/>
  <c r="AM434" i="2"/>
  <c r="AN434" i="2" s="1"/>
  <c r="AL434" i="2"/>
  <c r="AJ719" i="2"/>
  <c r="AI719" i="2"/>
  <c r="AK719" i="2"/>
  <c r="AE528" i="2"/>
  <c r="AF528" i="2" s="1"/>
  <c r="AG528" i="2" s="1"/>
  <c r="AH528" i="2"/>
  <c r="AJ1134" i="2"/>
  <c r="AK1134" i="2" s="1"/>
  <c r="AI1134" i="2"/>
  <c r="AE600" i="2"/>
  <c r="AF600" i="2" s="1"/>
  <c r="AG600" i="2" s="1"/>
  <c r="AH600" i="2"/>
  <c r="AH355" i="2"/>
  <c r="AE355" i="2"/>
  <c r="AF355" i="2" s="1"/>
  <c r="AG355" i="2" s="1"/>
  <c r="X475" i="2"/>
  <c r="Y475" i="2" s="1"/>
  <c r="AB475" i="2" s="1"/>
  <c r="AD475" i="2" s="1"/>
  <c r="AH692" i="2"/>
  <c r="AE692" i="2"/>
  <c r="AF692" i="2" s="1"/>
  <c r="AG692" i="2" s="1"/>
  <c r="X383" i="2"/>
  <c r="Y383" i="2" s="1"/>
  <c r="AB383" i="2" s="1"/>
  <c r="AD383" i="2" s="1"/>
  <c r="X977" i="2"/>
  <c r="Y977" i="2" s="1"/>
  <c r="AB977" i="2" s="1"/>
  <c r="AD977" i="2" s="1"/>
  <c r="AI62" i="2"/>
  <c r="AJ62" i="2" s="1"/>
  <c r="AL803" i="2"/>
  <c r="AE567" i="2"/>
  <c r="AF567" i="2" s="1"/>
  <c r="AG567" i="2" s="1"/>
  <c r="AH567" i="2"/>
  <c r="AH252" i="2"/>
  <c r="AE252" i="2"/>
  <c r="AF252" i="2" s="1"/>
  <c r="AG252" i="2" s="1"/>
  <c r="AL1139" i="2"/>
  <c r="AH287" i="2"/>
  <c r="AE287" i="2"/>
  <c r="AF287" i="2" s="1"/>
  <c r="AG287" i="2" s="1"/>
  <c r="AH470" i="2"/>
  <c r="AE470" i="2"/>
  <c r="AF470" i="2" s="1"/>
  <c r="AG470" i="2" s="1"/>
  <c r="AN917" i="2"/>
  <c r="AM917" i="2"/>
  <c r="AL917" i="2"/>
  <c r="AI157" i="2"/>
  <c r="AH490" i="2"/>
  <c r="AE490" i="2"/>
  <c r="AF490" i="2" s="1"/>
  <c r="AG490" i="2" s="1"/>
  <c r="AH640" i="2"/>
  <c r="AE640" i="2"/>
  <c r="AF640" i="2" s="1"/>
  <c r="AG640" i="2" s="1"/>
  <c r="AN616" i="2"/>
  <c r="AO616" i="2" s="1"/>
  <c r="AK372" i="2"/>
  <c r="AM454" i="2"/>
  <c r="AN454" i="2" s="1"/>
  <c r="AO910" i="2"/>
  <c r="AO607" i="2"/>
  <c r="AK477" i="2"/>
  <c r="AP477" i="2" s="1"/>
  <c r="AN658" i="2"/>
  <c r="AM658" i="2"/>
  <c r="AL658" i="2"/>
  <c r="AM402" i="2"/>
  <c r="AN402" i="2"/>
  <c r="AL402" i="2"/>
  <c r="AN744" i="2"/>
  <c r="AO744" i="2" s="1"/>
  <c r="AI1099" i="2"/>
  <c r="AI951" i="2"/>
  <c r="X459" i="2"/>
  <c r="Y459" i="2" s="1"/>
  <c r="AB459" i="2" s="1"/>
  <c r="AD459" i="2" s="1"/>
  <c r="AI851" i="2"/>
  <c r="AK851" i="2" s="1"/>
  <c r="AJ851" i="2"/>
  <c r="AI1126" i="2"/>
  <c r="AJ1126" i="2"/>
  <c r="AK1126" i="2" s="1"/>
  <c r="AL285" i="2"/>
  <c r="AI1192" i="2"/>
  <c r="AJ1192" i="2" s="1"/>
  <c r="AI1091" i="2"/>
  <c r="AP184" i="2"/>
  <c r="X102" i="2"/>
  <c r="Y102" i="2" s="1"/>
  <c r="AB102" i="2" s="1"/>
  <c r="AD102" i="2" s="1"/>
  <c r="AJ1047" i="2"/>
  <c r="AI1047" i="2"/>
  <c r="AL798" i="2"/>
  <c r="AM69" i="2"/>
  <c r="AL69" i="2"/>
  <c r="X186" i="2"/>
  <c r="Y186" i="2" s="1"/>
  <c r="AB186" i="2" s="1"/>
  <c r="AD186" i="2" s="1"/>
  <c r="AO480" i="2"/>
  <c r="AO926" i="2"/>
  <c r="AM1130" i="2"/>
  <c r="AP209" i="2"/>
  <c r="AJ1198" i="2"/>
  <c r="AK1198" i="2" s="1"/>
  <c r="AL1189" i="2"/>
  <c r="AP693" i="2"/>
  <c r="AI695" i="2"/>
  <c r="AM1109" i="2"/>
  <c r="AL1109" i="2"/>
  <c r="AH682" i="2"/>
  <c r="AE682" i="2"/>
  <c r="AF682" i="2" s="1"/>
  <c r="AG682" i="2" s="1"/>
  <c r="AE654" i="2"/>
  <c r="AF654" i="2" s="1"/>
  <c r="AG654" i="2" s="1"/>
  <c r="AH654" i="2"/>
  <c r="X395" i="2"/>
  <c r="Y395" i="2" s="1"/>
  <c r="AB395" i="2" s="1"/>
  <c r="AD395" i="2" s="1"/>
  <c r="AE1031" i="2"/>
  <c r="AF1031" i="2" s="1"/>
  <c r="AG1031" i="2" s="1"/>
  <c r="AH1031" i="2"/>
  <c r="AE915" i="2"/>
  <c r="AF915" i="2" s="1"/>
  <c r="AG915" i="2" s="1"/>
  <c r="AH915" i="2"/>
  <c r="X34" i="2"/>
  <c r="Y34" i="2" s="1"/>
  <c r="AB34" i="2" s="1"/>
  <c r="AD34" i="2" s="1"/>
  <c r="AH25" i="2"/>
  <c r="AE25" i="2"/>
  <c r="AF25" i="2" s="1"/>
  <c r="AG25" i="2" s="1"/>
  <c r="AH1090" i="2"/>
  <c r="AE1090" i="2"/>
  <c r="AF1090" i="2" s="1"/>
  <c r="AG1090" i="2" s="1"/>
  <c r="AH317" i="2"/>
  <c r="AE317" i="2"/>
  <c r="AF317" i="2" s="1"/>
  <c r="AG317" i="2" s="1"/>
  <c r="AH366" i="2"/>
  <c r="AE366" i="2"/>
  <c r="AF366" i="2" s="1"/>
  <c r="AG366" i="2" s="1"/>
  <c r="AL488" i="2"/>
  <c r="AI1097" i="2"/>
  <c r="AE956" i="2"/>
  <c r="AF956" i="2" s="1"/>
  <c r="AG956" i="2" s="1"/>
  <c r="AH956" i="2"/>
  <c r="AM184" i="2"/>
  <c r="AN184" i="2" s="1"/>
  <c r="AO184" i="2" s="1"/>
  <c r="AL1138" i="2"/>
  <c r="AL620" i="2"/>
  <c r="AI19" i="2"/>
  <c r="AO40" i="2"/>
  <c r="AE424" i="2"/>
  <c r="AF424" i="2" s="1"/>
  <c r="AG424" i="2" s="1"/>
  <c r="AH424" i="2"/>
  <c r="AH1154" i="2"/>
  <c r="AE1154" i="2"/>
  <c r="AF1154" i="2" s="1"/>
  <c r="AG1154" i="2" s="1"/>
  <c r="AI197" i="2"/>
  <c r="AJ197" i="2"/>
  <c r="AI811" i="2"/>
  <c r="AJ273" i="2"/>
  <c r="AI273" i="2"/>
  <c r="AI533" i="2"/>
  <c r="AJ886" i="2"/>
  <c r="AI886" i="2"/>
  <c r="AK697" i="2"/>
  <c r="AJ697" i="2"/>
  <c r="AI697" i="2"/>
  <c r="AJ1081" i="2"/>
  <c r="AK1081" i="2" s="1"/>
  <c r="AI1081" i="2"/>
  <c r="AI998" i="2"/>
  <c r="AJ105" i="2"/>
  <c r="AI105" i="2"/>
  <c r="AK105" i="2"/>
  <c r="AJ224" i="2"/>
  <c r="AK224" i="2" s="1"/>
  <c r="AI224" i="2"/>
  <c r="AL989" i="2"/>
  <c r="AI1007" i="2"/>
  <c r="AJ1007" i="2"/>
  <c r="AI559" i="2"/>
  <c r="AJ559" i="2"/>
  <c r="AK559" i="2" s="1"/>
  <c r="AN1209" i="2"/>
  <c r="AM1209" i="2"/>
  <c r="AL1209" i="2"/>
  <c r="AJ357" i="2"/>
  <c r="AK357" i="2" s="1"/>
  <c r="AI357" i="2"/>
  <c r="AI1121" i="2"/>
  <c r="AI413" i="2"/>
  <c r="AL101" i="2"/>
  <c r="AJ362" i="2"/>
  <c r="AI362" i="2"/>
  <c r="AI591" i="2"/>
  <c r="AJ591" i="2"/>
  <c r="AK591" i="2" s="1"/>
  <c r="AJ1128" i="2"/>
  <c r="AI1128" i="2"/>
  <c r="AN245" i="2"/>
  <c r="AM245" i="2"/>
  <c r="AL245" i="2"/>
  <c r="AM671" i="2"/>
  <c r="AN671" i="2" s="1"/>
  <c r="AL671" i="2"/>
  <c r="AL280" i="2"/>
  <c r="AL295" i="2"/>
  <c r="AM295" i="2"/>
  <c r="AL729" i="2"/>
  <c r="AL227" i="2"/>
  <c r="AN227" i="2"/>
  <c r="AM227" i="2"/>
  <c r="AI188" i="2"/>
  <c r="AM950" i="2"/>
  <c r="AL950" i="2"/>
  <c r="AL354" i="2"/>
  <c r="AL320" i="2"/>
  <c r="AM320" i="2" s="1"/>
  <c r="AL612" i="2"/>
  <c r="AL306" i="2"/>
  <c r="AI51" i="2"/>
  <c r="AJ936" i="2"/>
  <c r="AI936" i="2"/>
  <c r="AL825" i="2"/>
  <c r="AI347" i="2"/>
  <c r="AK922" i="2"/>
  <c r="AJ922" i="2"/>
  <c r="AI922" i="2"/>
  <c r="AM134" i="2"/>
  <c r="AN134" i="2" s="1"/>
  <c r="AL134" i="2"/>
  <c r="AI175" i="2"/>
  <c r="AL368" i="2"/>
  <c r="AM368" i="2" s="1"/>
  <c r="AL261" i="2"/>
  <c r="AJ774" i="2"/>
  <c r="AI774" i="2"/>
  <c r="AL21" i="2"/>
  <c r="AM874" i="2"/>
  <c r="AL874" i="2"/>
  <c r="AI1132" i="2"/>
  <c r="AM187" i="2"/>
  <c r="AN187" i="2" s="1"/>
  <c r="AL187" i="2"/>
  <c r="AL849" i="2"/>
  <c r="AJ149" i="2"/>
  <c r="AI149" i="2"/>
  <c r="AK149" i="2"/>
  <c r="AM50" i="2"/>
  <c r="AN50" i="2" s="1"/>
  <c r="AL50" i="2"/>
  <c r="AM173" i="2"/>
  <c r="AL173" i="2"/>
  <c r="AL159" i="2"/>
  <c r="AM91" i="2"/>
  <c r="AL91" i="2"/>
  <c r="AK262" i="2"/>
  <c r="AJ262" i="2"/>
  <c r="AI262" i="2"/>
  <c r="AJ752" i="2"/>
  <c r="AK752" i="2"/>
  <c r="AI752" i="2"/>
  <c r="AL837" i="2"/>
  <c r="AL1168" i="2"/>
  <c r="AM1168" i="2"/>
  <c r="AN1168" i="2" s="1"/>
  <c r="AJ843" i="2"/>
  <c r="AK843" i="2" s="1"/>
  <c r="AI843" i="2"/>
  <c r="AM1077" i="2"/>
  <c r="AL1077" i="2"/>
  <c r="AL318" i="2"/>
  <c r="AM364" i="2"/>
  <c r="AL364" i="2"/>
  <c r="AL223" i="2"/>
  <c r="AJ1161" i="2"/>
  <c r="AK1161" i="2" s="1"/>
  <c r="AI1161" i="2"/>
  <c r="AL1176" i="2"/>
  <c r="AI675" i="2"/>
  <c r="AL103" i="2"/>
  <c r="AE392" i="2"/>
  <c r="AF392" i="2" s="1"/>
  <c r="AG392" i="2" s="1"/>
  <c r="AH392" i="2"/>
  <c r="AO971" i="2"/>
  <c r="AM1186" i="2"/>
  <c r="AL1186" i="2"/>
  <c r="AJ23" i="2"/>
  <c r="AK23" i="2" s="1"/>
  <c r="AI23" i="2"/>
  <c r="X1078" i="2"/>
  <c r="Y1078" i="2" s="1"/>
  <c r="AB1078" i="2" s="1"/>
  <c r="AD1078" i="2" s="1"/>
  <c r="AE504" i="2"/>
  <c r="AF504" i="2" s="1"/>
  <c r="AG504" i="2" s="1"/>
  <c r="AH504" i="2"/>
  <c r="AL742" i="2"/>
  <c r="AI745" i="2"/>
  <c r="AM1033" i="2"/>
  <c r="AL1033" i="2"/>
  <c r="AL267" i="2"/>
  <c r="AM267" i="2"/>
  <c r="AN267" i="2" s="1"/>
  <c r="AM703" i="2"/>
  <c r="AL703" i="2"/>
  <c r="AN608" i="2"/>
  <c r="AM608" i="2"/>
  <c r="AL608" i="2"/>
  <c r="AM238" i="2"/>
  <c r="AN238" i="2" s="1"/>
  <c r="AL238" i="2"/>
  <c r="AK1205" i="2"/>
  <c r="AP691" i="2"/>
  <c r="AP1193" i="2"/>
  <c r="AL878" i="2"/>
  <c r="AJ943" i="2"/>
  <c r="AI943" i="2"/>
  <c r="AN125" i="2"/>
  <c r="X981" i="2"/>
  <c r="Y981" i="2" s="1"/>
  <c r="AB981" i="2" s="1"/>
  <c r="AD981" i="2" s="1"/>
  <c r="AI942" i="2"/>
  <c r="AH122" i="2"/>
  <c r="AE122" i="2"/>
  <c r="AF122" i="2" s="1"/>
  <c r="AG122" i="2" s="1"/>
  <c r="AL436" i="2"/>
  <c r="X627" i="2"/>
  <c r="Y627" i="2" s="1"/>
  <c r="AB627" i="2" s="1"/>
  <c r="AD627" i="2" s="1"/>
  <c r="AL972" i="2"/>
  <c r="AM760" i="2"/>
  <c r="AL760" i="2"/>
  <c r="AN760" i="2"/>
  <c r="AI239" i="2"/>
  <c r="X743" i="2"/>
  <c r="Y743" i="2" s="1"/>
  <c r="AB743" i="2" s="1"/>
  <c r="AD743" i="2" s="1"/>
  <c r="AL1143" i="2"/>
  <c r="AI790" i="2"/>
  <c r="AI43" i="2"/>
  <c r="AI216" i="2"/>
  <c r="X1042" i="2"/>
  <c r="Y1042" i="2" s="1"/>
  <c r="AB1042" i="2" s="1"/>
  <c r="AD1042" i="2" s="1"/>
  <c r="AK1104" i="2"/>
  <c r="AI651" i="2"/>
  <c r="AK846" i="2"/>
  <c r="AN87" i="2"/>
  <c r="AI635" i="2"/>
  <c r="AE1107" i="2"/>
  <c r="AF1107" i="2" s="1"/>
  <c r="AG1107" i="2" s="1"/>
  <c r="AH1107" i="2"/>
  <c r="AE939" i="2"/>
  <c r="AF939" i="2" s="1"/>
  <c r="AG939" i="2" s="1"/>
  <c r="AH939" i="2"/>
  <c r="AE767" i="2"/>
  <c r="AF767" i="2" s="1"/>
  <c r="AG767" i="2" s="1"/>
  <c r="AH767" i="2"/>
  <c r="AH966" i="2"/>
  <c r="AE966" i="2"/>
  <c r="AF966" i="2" s="1"/>
  <c r="AG966" i="2" s="1"/>
  <c r="AH831" i="2"/>
  <c r="AE831" i="2"/>
  <c r="AF831" i="2" s="1"/>
  <c r="AG831" i="2" s="1"/>
  <c r="AH598" i="2"/>
  <c r="AE598" i="2"/>
  <c r="AF598" i="2" s="1"/>
  <c r="AG598" i="2" s="1"/>
  <c r="AN93" i="2"/>
  <c r="AM93" i="2"/>
  <c r="AL93" i="2"/>
  <c r="X872" i="2"/>
  <c r="Y872" i="2" s="1"/>
  <c r="AB872" i="2" s="1"/>
  <c r="AD872" i="2" s="1"/>
  <c r="AK152" i="2"/>
  <c r="AM462" i="2"/>
  <c r="AL462" i="2"/>
  <c r="AK155" i="2"/>
  <c r="AJ155" i="2"/>
  <c r="AI155" i="2"/>
  <c r="AJ249" i="2"/>
  <c r="AK249" i="2" s="1"/>
  <c r="AI249" i="2"/>
  <c r="AH56" i="2"/>
  <c r="AE56" i="2"/>
  <c r="AF56" i="2" s="1"/>
  <c r="AG56" i="2" s="1"/>
  <c r="AH1074" i="2"/>
  <c r="AE1074" i="2"/>
  <c r="AF1074" i="2" s="1"/>
  <c r="AG1074" i="2" s="1"/>
  <c r="X1058" i="2"/>
  <c r="Y1058" i="2" s="1"/>
  <c r="AB1058" i="2" s="1"/>
  <c r="AD1058" i="2" s="1"/>
  <c r="AJ448" i="2"/>
  <c r="AK448" i="2" s="1"/>
  <c r="AI448" i="2"/>
  <c r="AH126" i="2"/>
  <c r="AE126" i="2"/>
  <c r="AF126" i="2" s="1"/>
  <c r="AG126" i="2" s="1"/>
  <c r="AJ727" i="2"/>
  <c r="AI727" i="2"/>
  <c r="AI414" i="2"/>
  <c r="AJ414" i="2" s="1"/>
  <c r="AK414" i="2" s="1"/>
  <c r="X1204" i="2"/>
  <c r="Y1204" i="2" s="1"/>
  <c r="AB1204" i="2" s="1"/>
  <c r="AD1204" i="2" s="1"/>
  <c r="AM1001" i="2"/>
  <c r="AL1001" i="2"/>
  <c r="AH314" i="2"/>
  <c r="AE314" i="2"/>
  <c r="AF314" i="2" s="1"/>
  <c r="AG314" i="2" s="1"/>
  <c r="AM639" i="2"/>
  <c r="AN639" i="2" s="1"/>
  <c r="AL639" i="2"/>
  <c r="X1075" i="2"/>
  <c r="Y1075" i="2" s="1"/>
  <c r="AB1075" i="2" s="1"/>
  <c r="AD1075" i="2" s="1"/>
  <c r="AL52" i="2"/>
  <c r="AM52" i="2" s="1"/>
  <c r="AM882" i="2"/>
  <c r="AN882" i="2" s="1"/>
  <c r="AL882" i="2"/>
  <c r="AI1041" i="2"/>
  <c r="AK1041" i="2" s="1"/>
  <c r="AJ1041" i="2"/>
  <c r="X531" i="2"/>
  <c r="Y531" i="2" s="1"/>
  <c r="AB531" i="2" s="1"/>
  <c r="AD531" i="2" s="1"/>
  <c r="AI1105" i="2"/>
  <c r="AI946" i="2"/>
  <c r="AM593" i="2"/>
  <c r="AL593" i="2"/>
  <c r="AH231" i="2"/>
  <c r="AE231" i="2"/>
  <c r="AF231" i="2" s="1"/>
  <c r="AG231" i="2" s="1"/>
  <c r="AH293" i="2"/>
  <c r="AE293" i="2"/>
  <c r="AF293" i="2" s="1"/>
  <c r="AG293" i="2" s="1"/>
  <c r="X974" i="2"/>
  <c r="Y974" i="2" s="1"/>
  <c r="AB974" i="2" s="1"/>
  <c r="AD974" i="2" s="1"/>
  <c r="AN736" i="2"/>
  <c r="AM736" i="2"/>
  <c r="AL736" i="2"/>
  <c r="AE807" i="2"/>
  <c r="AF807" i="2" s="1"/>
  <c r="AG807" i="2" s="1"/>
  <c r="AH807" i="2"/>
  <c r="AI304" i="2"/>
  <c r="AK308" i="2"/>
  <c r="AJ308" i="2"/>
  <c r="AI308" i="2"/>
  <c r="AJ594" i="2"/>
  <c r="AK594" i="2" s="1"/>
  <c r="AI594" i="2"/>
  <c r="X645" i="2"/>
  <c r="Y645" i="2" s="1"/>
  <c r="AB645" i="2" s="1"/>
  <c r="AD645" i="2" s="1"/>
  <c r="AL688" i="2"/>
  <c r="AL826" i="2"/>
  <c r="AN826" i="2"/>
  <c r="AM826" i="2"/>
  <c r="AH1086" i="2"/>
  <c r="AE1086" i="2"/>
  <c r="AF1086" i="2" s="1"/>
  <c r="AG1086" i="2" s="1"/>
  <c r="X546" i="2"/>
  <c r="Y546" i="2" s="1"/>
  <c r="AB546" i="2" s="1"/>
  <c r="AD546" i="2" s="1"/>
  <c r="AM1165" i="2"/>
  <c r="AN1165" i="2" s="1"/>
  <c r="AL1165" i="2"/>
  <c r="AI907" i="2"/>
  <c r="AJ907" i="2"/>
  <c r="AK907" i="2" s="1"/>
  <c r="X1137" i="2"/>
  <c r="Y1137" i="2" s="1"/>
  <c r="AB1137" i="2" s="1"/>
  <c r="AD1137" i="2" s="1"/>
  <c r="X170" i="2"/>
  <c r="Y170" i="2" s="1"/>
  <c r="AB170" i="2" s="1"/>
  <c r="AD170" i="2" s="1"/>
  <c r="AI812" i="2"/>
  <c r="AL552" i="2"/>
  <c r="AN552" i="2"/>
  <c r="AM552" i="2"/>
  <c r="AL634" i="2"/>
  <c r="AH836" i="2"/>
  <c r="AE836" i="2"/>
  <c r="AF836" i="2" s="1"/>
  <c r="AG836" i="2" s="1"/>
  <c r="X178" i="2"/>
  <c r="Y178" i="2" s="1"/>
  <c r="AB178" i="2" s="1"/>
  <c r="AD178" i="2" s="1"/>
  <c r="AK509" i="2"/>
  <c r="AJ509" i="2"/>
  <c r="AI509" i="2"/>
  <c r="AM465" i="2"/>
  <c r="AN465" i="2" s="1"/>
  <c r="AL465" i="2"/>
  <c r="AK721" i="2"/>
  <c r="AJ721" i="2"/>
  <c r="AI721" i="2"/>
  <c r="AI859" i="2"/>
  <c r="AJ859" i="2" s="1"/>
  <c r="AK859" i="2" s="1"/>
  <c r="AI15" i="2"/>
  <c r="AI434" i="2"/>
  <c r="AJ434" i="2"/>
  <c r="AL335" i="2"/>
  <c r="AL275" i="2"/>
  <c r="AN275" i="2"/>
  <c r="AM275" i="2"/>
  <c r="AL1134" i="2"/>
  <c r="AE376" i="2"/>
  <c r="AF376" i="2" s="1"/>
  <c r="AG376" i="2" s="1"/>
  <c r="AH376" i="2"/>
  <c r="AE234" i="2"/>
  <c r="AF234" i="2" s="1"/>
  <c r="AG234" i="2" s="1"/>
  <c r="AH234" i="2"/>
  <c r="AI927" i="2"/>
  <c r="AL753" i="2"/>
  <c r="AE386" i="2"/>
  <c r="AF386" i="2" s="1"/>
  <c r="AG386" i="2" s="1"/>
  <c r="AH386" i="2"/>
  <c r="AE865" i="2"/>
  <c r="AF865" i="2" s="1"/>
  <c r="AG865" i="2" s="1"/>
  <c r="AH865" i="2"/>
  <c r="AM55" i="2"/>
  <c r="AN55" i="2" s="1"/>
  <c r="AL55" i="2"/>
  <c r="X1191" i="2"/>
  <c r="Y1191" i="2" s="1"/>
  <c r="AB1191" i="2" s="1"/>
  <c r="AD1191" i="2" s="1"/>
  <c r="AJ1139" i="2"/>
  <c r="AK1139" i="2" s="1"/>
  <c r="AI1139" i="2"/>
  <c r="AH279" i="2"/>
  <c r="AE279" i="2"/>
  <c r="AF279" i="2" s="1"/>
  <c r="AG279" i="2" s="1"/>
  <c r="AE520" i="2"/>
  <c r="AF520" i="2" s="1"/>
  <c r="AG520" i="2" s="1"/>
  <c r="AH520" i="2"/>
  <c r="AI917" i="2"/>
  <c r="AK917" i="2" s="1"/>
  <c r="AJ917" i="2"/>
  <c r="AH9" i="2"/>
  <c r="AE9" i="2"/>
  <c r="AF9" i="2" s="1"/>
  <c r="AG9" i="2" s="1"/>
  <c r="X489" i="2"/>
  <c r="Y489" i="2" s="1"/>
  <c r="AB489" i="2" s="1"/>
  <c r="AD489" i="2" s="1"/>
  <c r="X1070" i="2"/>
  <c r="Y1070" i="2" s="1"/>
  <c r="AB1070" i="2" s="1"/>
  <c r="AD1070" i="2" s="1"/>
  <c r="AJ131" i="2"/>
  <c r="AI131" i="2"/>
  <c r="AN741" i="2"/>
  <c r="AM741" i="2"/>
  <c r="AL741" i="2"/>
  <c r="AM1099" i="2"/>
  <c r="AN1099" i="2" s="1"/>
  <c r="AL1099" i="2"/>
  <c r="AI1164" i="2"/>
  <c r="AJ1164" i="2"/>
  <c r="AK1164" i="2" s="1"/>
  <c r="AM851" i="2"/>
  <c r="AL851" i="2"/>
  <c r="AN851" i="2"/>
  <c r="AL283" i="2"/>
  <c r="AJ285" i="2"/>
  <c r="AI285" i="2"/>
  <c r="AL1091" i="2"/>
  <c r="AL1047" i="2"/>
  <c r="AL168" i="2"/>
  <c r="AJ266" i="2"/>
  <c r="AK266" i="2" s="1"/>
  <c r="AI266" i="2"/>
  <c r="AI1189" i="2"/>
  <c r="AJ1189" i="2" s="1"/>
  <c r="AH469" i="2"/>
  <c r="AE469" i="2"/>
  <c r="AF469" i="2" s="1"/>
  <c r="AG469" i="2" s="1"/>
  <c r="AJ1109" i="2"/>
  <c r="AI1109" i="2"/>
  <c r="AK1109" i="2"/>
  <c r="AE171" i="2"/>
  <c r="AF171" i="2" s="1"/>
  <c r="AG171" i="2" s="1"/>
  <c r="AH171" i="2"/>
  <c r="AH940" i="2"/>
  <c r="AE940" i="2"/>
  <c r="AF940" i="2" s="1"/>
  <c r="AG940" i="2" s="1"/>
  <c r="AJ119" i="2"/>
  <c r="AI119" i="2"/>
  <c r="AH1207" i="2"/>
  <c r="AE1207" i="2"/>
  <c r="AF1207" i="2" s="1"/>
  <c r="AG1207" i="2" s="1"/>
  <c r="AE550" i="2"/>
  <c r="AF550" i="2" s="1"/>
  <c r="AG550" i="2" s="1"/>
  <c r="AH550" i="2"/>
  <c r="AP191" i="2"/>
  <c r="AH568" i="2"/>
  <c r="AE568" i="2"/>
  <c r="AF568" i="2" s="1"/>
  <c r="AG568" i="2" s="1"/>
  <c r="AL1016" i="2"/>
  <c r="AH789" i="2"/>
  <c r="AE789" i="2"/>
  <c r="AF789" i="2" s="1"/>
  <c r="AG789" i="2" s="1"/>
  <c r="AE646" i="2"/>
  <c r="AF646" i="2" s="1"/>
  <c r="AG646" i="2" s="1"/>
  <c r="AH646" i="2"/>
  <c r="AE167" i="2"/>
  <c r="AF167" i="2" s="1"/>
  <c r="AG167" i="2" s="1"/>
  <c r="AH167" i="2"/>
  <c r="AH530" i="2"/>
  <c r="AE530" i="2"/>
  <c r="AF530" i="2" s="1"/>
  <c r="AG530" i="2" s="1"/>
  <c r="AL847" i="2"/>
  <c r="AM603" i="2"/>
  <c r="AL603" i="2"/>
  <c r="AH296" i="2"/>
  <c r="AE296" i="2"/>
  <c r="AF296" i="2" s="1"/>
  <c r="AG296" i="2" s="1"/>
  <c r="AL19" i="2"/>
  <c r="AL410" i="2"/>
  <c r="AE868" i="2"/>
  <c r="AF868" i="2" s="1"/>
  <c r="AG868" i="2" s="1"/>
  <c r="AH868" i="2"/>
  <c r="X397" i="2"/>
  <c r="Y397" i="2" s="1"/>
  <c r="AB397" i="2" s="1"/>
  <c r="AD397" i="2" s="1"/>
  <c r="AJ353" i="2"/>
  <c r="AK353" i="2" s="1"/>
  <c r="AI353" i="2"/>
  <c r="AM811" i="2"/>
  <c r="AL811" i="2"/>
  <c r="AN811" i="2"/>
  <c r="AL117" i="2"/>
  <c r="AL749" i="2"/>
  <c r="AJ99" i="2"/>
  <c r="AI99" i="2"/>
  <c r="AL681" i="2"/>
  <c r="AM681" i="2"/>
  <c r="AM697" i="2"/>
  <c r="AL697" i="2"/>
  <c r="AJ484" i="2"/>
  <c r="AI484" i="2"/>
  <c r="AM537" i="2"/>
  <c r="AN537" i="2" s="1"/>
  <c r="AL537" i="2"/>
  <c r="AM540" i="2"/>
  <c r="AL540" i="2"/>
  <c r="AN540" i="2"/>
  <c r="AL750" i="2"/>
  <c r="AL772" i="2"/>
  <c r="AL1007" i="2"/>
  <c r="AL559" i="2"/>
  <c r="AM357" i="2"/>
  <c r="AL357" i="2"/>
  <c r="AM1121" i="2"/>
  <c r="AL1121" i="2"/>
  <c r="AM413" i="2"/>
  <c r="AN413" i="2" s="1"/>
  <c r="AL413" i="2"/>
  <c r="AJ101" i="2"/>
  <c r="AI101" i="2"/>
  <c r="AK101" i="2"/>
  <c r="AK316" i="2"/>
  <c r="AI316" i="2"/>
  <c r="AJ316" i="2"/>
  <c r="AL644" i="2"/>
  <c r="AI1133" i="2"/>
  <c r="AJ1133" i="2" s="1"/>
  <c r="AI245" i="2"/>
  <c r="AI671" i="2"/>
  <c r="AJ280" i="2"/>
  <c r="AI280" i="2"/>
  <c r="AJ295" i="2"/>
  <c r="AK295" i="2" s="1"/>
  <c r="AI295" i="2"/>
  <c r="AI227" i="2"/>
  <c r="AJ227" i="2"/>
  <c r="AK227" i="2" s="1"/>
  <c r="AL430" i="2"/>
  <c r="AI294" i="2"/>
  <c r="AL140" i="2"/>
  <c r="AN140" i="2"/>
  <c r="AM140" i="2"/>
  <c r="AI354" i="2"/>
  <c r="AI320" i="2"/>
  <c r="AJ320" i="2" s="1"/>
  <c r="AN97" i="2"/>
  <c r="AM97" i="2"/>
  <c r="AL97" i="2"/>
  <c r="AI581" i="2"/>
  <c r="AJ581" i="2" s="1"/>
  <c r="AL51" i="2"/>
  <c r="AL776" i="2"/>
  <c r="AN676" i="2"/>
  <c r="AL676" i="2"/>
  <c r="AM676" i="2"/>
  <c r="AJ1083" i="2"/>
  <c r="AI1083" i="2"/>
  <c r="AL922" i="2"/>
  <c r="AJ134" i="2"/>
  <c r="AI134" i="2"/>
  <c r="AN175" i="2"/>
  <c r="AM175" i="2"/>
  <c r="AL175" i="2"/>
  <c r="AM109" i="2"/>
  <c r="AN109" i="2" s="1"/>
  <c r="AL109" i="2"/>
  <c r="AI821" i="2"/>
  <c r="AL352" i="2"/>
  <c r="AL28" i="2"/>
  <c r="AJ261" i="2"/>
  <c r="AI261" i="2"/>
  <c r="AL774" i="2"/>
  <c r="AI21" i="2"/>
  <c r="AK21" i="2"/>
  <c r="AJ21" i="2"/>
  <c r="AK874" i="2"/>
  <c r="AJ874" i="2"/>
  <c r="AI874" i="2"/>
  <c r="AL332" i="2"/>
  <c r="AM332" i="2" s="1"/>
  <c r="AL792" i="2"/>
  <c r="AL47" i="2"/>
  <c r="AI1177" i="2"/>
  <c r="AI50" i="2"/>
  <c r="AK50" i="2"/>
  <c r="AJ50" i="2"/>
  <c r="AI173" i="2"/>
  <c r="AJ964" i="2"/>
  <c r="AI964" i="2"/>
  <c r="AK592" i="2"/>
  <c r="AJ592" i="2"/>
  <c r="AI592" i="2"/>
  <c r="AL619" i="2"/>
  <c r="AM619" i="2" s="1"/>
  <c r="AN619" i="2" s="1"/>
  <c r="AL262" i="2"/>
  <c r="AI914" i="2"/>
  <c r="AM752" i="2"/>
  <c r="AL752" i="2"/>
  <c r="AJ918" i="2"/>
  <c r="AI918" i="2"/>
  <c r="AL45" i="2"/>
  <c r="AJ95" i="2"/>
  <c r="AI95" i="2"/>
  <c r="AK1077" i="2"/>
  <c r="AJ1077" i="2"/>
  <c r="AI1077" i="2"/>
  <c r="AJ318" i="2"/>
  <c r="AK318" i="2"/>
  <c r="AI318" i="2"/>
  <c r="AI364" i="2"/>
  <c r="AK223" i="2"/>
  <c r="AI223" i="2"/>
  <c r="AJ223" i="2"/>
  <c r="AI270" i="2"/>
  <c r="AJ202" i="2"/>
  <c r="AI202" i="2"/>
  <c r="AM23" i="2"/>
  <c r="AN23" i="2" s="1"/>
  <c r="AL23" i="2"/>
  <c r="AH925" i="2"/>
  <c r="AE925" i="2"/>
  <c r="AF925" i="2" s="1"/>
  <c r="AG925" i="2" s="1"/>
  <c r="AL1101" i="2"/>
  <c r="AJ440" i="2"/>
  <c r="AI440" i="2"/>
  <c r="AK267" i="2"/>
  <c r="AJ267" i="2"/>
  <c r="AI267" i="2"/>
  <c r="AI472" i="2"/>
  <c r="AJ703" i="2"/>
  <c r="AI703" i="2"/>
  <c r="AK703" i="2"/>
  <c r="AJ608" i="2"/>
  <c r="AI608" i="2"/>
  <c r="AL16" i="2"/>
  <c r="AJ878" i="2"/>
  <c r="AK878" i="2" s="1"/>
  <c r="AI878" i="2"/>
  <c r="AM221" i="2"/>
  <c r="AL221" i="2"/>
  <c r="AN221" i="2"/>
  <c r="AI36" i="2"/>
  <c r="AL942" i="2"/>
  <c r="AK815" i="2"/>
  <c r="AJ815" i="2"/>
  <c r="AI815" i="2"/>
  <c r="AH481" i="2"/>
  <c r="AE481" i="2"/>
  <c r="AF481" i="2" s="1"/>
  <c r="AG481" i="2" s="1"/>
  <c r="AI496" i="2"/>
  <c r="AI535" i="2"/>
  <c r="AL330" i="2"/>
  <c r="AI1143" i="2"/>
  <c r="AL790" i="2"/>
  <c r="AE1044" i="2"/>
  <c r="AF1044" i="2" s="1"/>
  <c r="AG1044" i="2" s="1"/>
  <c r="AH1044" i="2"/>
  <c r="AJ79" i="2"/>
  <c r="AI79" i="2"/>
  <c r="AH150" i="2"/>
  <c r="AE150" i="2"/>
  <c r="AF150" i="2" s="1"/>
  <c r="AG150" i="2" s="1"/>
  <c r="AL1092" i="2"/>
  <c r="AM651" i="2"/>
  <c r="AL651" i="2"/>
  <c r="AI976" i="2"/>
  <c r="AJ976" i="2" s="1"/>
  <c r="AL635" i="2"/>
  <c r="AM1062" i="2"/>
  <c r="AN1062" i="2" s="1"/>
  <c r="AL1062" i="2"/>
  <c r="AH1096" i="2"/>
  <c r="AE1096" i="2"/>
  <c r="AF1096" i="2" s="1"/>
  <c r="AG1096" i="2" s="1"/>
  <c r="AE26" i="2"/>
  <c r="AF26" i="2" s="1"/>
  <c r="AG26" i="2" s="1"/>
  <c r="AH26" i="2"/>
  <c r="AH1190" i="2"/>
  <c r="AE1190" i="2"/>
  <c r="AF1190" i="2" s="1"/>
  <c r="AG1190" i="2" s="1"/>
  <c r="AH672" i="2"/>
  <c r="AE672" i="2"/>
  <c r="AF672" i="2" s="1"/>
  <c r="AG672" i="2" s="1"/>
  <c r="AH190" i="2"/>
  <c r="AE190" i="2"/>
  <c r="AF190" i="2" s="1"/>
  <c r="AG190" i="2" s="1"/>
  <c r="AJ93" i="2"/>
  <c r="AI93" i="2"/>
  <c r="AH893" i="2"/>
  <c r="AE893" i="2"/>
  <c r="AF893" i="2" s="1"/>
  <c r="AG893" i="2" s="1"/>
  <c r="AI1160" i="2"/>
  <c r="AJ1160" i="2" s="1"/>
  <c r="AI462" i="2"/>
  <c r="AM155" i="2"/>
  <c r="AN155" i="2" s="1"/>
  <c r="AL155" i="2"/>
  <c r="AE618" i="2"/>
  <c r="AF618" i="2" s="1"/>
  <c r="AG618" i="2" s="1"/>
  <c r="AH618" i="2"/>
  <c r="AE524" i="2"/>
  <c r="AF524" i="2" s="1"/>
  <c r="AG524" i="2" s="1"/>
  <c r="AH524" i="2"/>
  <c r="AL834" i="2"/>
  <c r="AM834" i="2"/>
  <c r="AN834" i="2" s="1"/>
  <c r="AE468" i="2"/>
  <c r="AF468" i="2" s="1"/>
  <c r="AG468" i="2" s="1"/>
  <c r="AH468" i="2"/>
  <c r="AM90" i="2"/>
  <c r="AL90" i="2"/>
  <c r="AL448" i="2"/>
  <c r="AE996" i="2"/>
  <c r="AF996" i="2" s="1"/>
  <c r="AG996" i="2" s="1"/>
  <c r="AH996" i="2"/>
  <c r="AI855" i="2"/>
  <c r="AK855" i="2"/>
  <c r="AJ855" i="2"/>
  <c r="AL1110" i="2"/>
  <c r="AL68" i="2"/>
  <c r="AM68" i="2"/>
  <c r="AN68" i="2" s="1"/>
  <c r="AH586" i="2"/>
  <c r="AE586" i="2"/>
  <c r="AF586" i="2" s="1"/>
  <c r="AG586" i="2" s="1"/>
  <c r="AL932" i="2"/>
  <c r="AI1001" i="2"/>
  <c r="AH928" i="2"/>
  <c r="AE928" i="2"/>
  <c r="AF928" i="2" s="1"/>
  <c r="AG928" i="2" s="1"/>
  <c r="AE278" i="2"/>
  <c r="AF278" i="2" s="1"/>
  <c r="AG278" i="2" s="1"/>
  <c r="AH278" i="2"/>
  <c r="AI52" i="2"/>
  <c r="AK52" i="2"/>
  <c r="AJ52" i="2"/>
  <c r="AK882" i="2"/>
  <c r="AJ882" i="2"/>
  <c r="AI882" i="2"/>
  <c r="AH784" i="2"/>
  <c r="AE784" i="2"/>
  <c r="AF784" i="2" s="1"/>
  <c r="AG784" i="2" s="1"/>
  <c r="AL1041" i="2"/>
  <c r="AL946" i="2"/>
  <c r="AM946" i="2" s="1"/>
  <c r="AE628" i="2"/>
  <c r="AF628" i="2" s="1"/>
  <c r="AG628" i="2" s="1"/>
  <c r="AH628" i="2"/>
  <c r="AE435" i="2"/>
  <c r="AF435" i="2" s="1"/>
  <c r="AG435" i="2" s="1"/>
  <c r="AH435" i="2"/>
  <c r="AH879" i="2"/>
  <c r="AE879" i="2"/>
  <c r="AF879" i="2" s="1"/>
  <c r="AG879" i="2" s="1"/>
  <c r="AI736" i="2"/>
  <c r="AE298" i="2"/>
  <c r="AF298" i="2" s="1"/>
  <c r="AG298" i="2" s="1"/>
  <c r="AH298" i="2"/>
  <c r="AK869" i="2"/>
  <c r="AJ869" i="2"/>
  <c r="AI869" i="2"/>
  <c r="AH839" i="2"/>
  <c r="AE839" i="2"/>
  <c r="AF839" i="2" s="1"/>
  <c r="AG839" i="2" s="1"/>
  <c r="AL213" i="2"/>
  <c r="AK688" i="2"/>
  <c r="AJ688" i="2"/>
  <c r="AI688" i="2"/>
  <c r="AJ826" i="2"/>
  <c r="AK826" i="2" s="1"/>
  <c r="AI826" i="2"/>
  <c r="AH1009" i="2"/>
  <c r="AE1009" i="2"/>
  <c r="AF1009" i="2" s="1"/>
  <c r="AG1009" i="2" s="1"/>
  <c r="AK1165" i="2"/>
  <c r="AJ1165" i="2"/>
  <c r="AI1165" i="2"/>
  <c r="AM461" i="2"/>
  <c r="AN461" i="2" s="1"/>
  <c r="AL461" i="2"/>
  <c r="AI650" i="2"/>
  <c r="AI552" i="2"/>
  <c r="AE385" i="2"/>
  <c r="AF385" i="2" s="1"/>
  <c r="AG385" i="2" s="1"/>
  <c r="AH385" i="2"/>
  <c r="AE1043" i="2"/>
  <c r="AF1043" i="2" s="1"/>
  <c r="AG1043" i="2" s="1"/>
  <c r="AH1043" i="2"/>
  <c r="AN1030" i="2"/>
  <c r="AM1030" i="2"/>
  <c r="AL1030" i="2"/>
  <c r="AP207" i="2"/>
  <c r="AI465" i="2"/>
  <c r="AL957" i="2"/>
  <c r="AM721" i="2"/>
  <c r="AN721" i="2" s="1"/>
  <c r="AL721" i="2"/>
  <c r="AM859" i="2"/>
  <c r="AL859" i="2"/>
  <c r="AN859" i="2"/>
  <c r="AM15" i="2"/>
  <c r="AN15" i="2" s="1"/>
  <c r="AL15" i="2"/>
  <c r="AL818" i="2"/>
  <c r="AJ335" i="2"/>
  <c r="AI335" i="2"/>
  <c r="AI275" i="2"/>
  <c r="AM8" i="2"/>
  <c r="AL8" i="2"/>
  <c r="AI380" i="2"/>
  <c r="AJ380" i="2" s="1"/>
  <c r="AH457" i="2"/>
  <c r="AE457" i="2"/>
  <c r="AF457" i="2" s="1"/>
  <c r="AG457" i="2" s="1"/>
  <c r="AH205" i="2"/>
  <c r="AE205" i="2"/>
  <c r="AF205" i="2" s="1"/>
  <c r="AG205" i="2" s="1"/>
  <c r="AE841" i="2"/>
  <c r="AF841" i="2" s="1"/>
  <c r="AG841" i="2" s="1"/>
  <c r="AH841" i="2"/>
  <c r="AM927" i="2"/>
  <c r="AN927" i="2" s="1"/>
  <c r="AL927" i="2"/>
  <c r="AI1088" i="2"/>
  <c r="AH158" i="2"/>
  <c r="AE158" i="2"/>
  <c r="AF158" i="2" s="1"/>
  <c r="AG158" i="2" s="1"/>
  <c r="AI753" i="2"/>
  <c r="AH67" i="2"/>
  <c r="AE67" i="2"/>
  <c r="AF67" i="2" s="1"/>
  <c r="AG67" i="2" s="1"/>
  <c r="AI55" i="2"/>
  <c r="AH212" i="2"/>
  <c r="AE212" i="2"/>
  <c r="AF212" i="2" s="1"/>
  <c r="AG212" i="2" s="1"/>
  <c r="AE508" i="2"/>
  <c r="AF508" i="2" s="1"/>
  <c r="AG508" i="2" s="1"/>
  <c r="AH508" i="2"/>
  <c r="AM762" i="2"/>
  <c r="AL762" i="2"/>
  <c r="AP372" i="2"/>
  <c r="AM131" i="2"/>
  <c r="AN131" i="2" s="1"/>
  <c r="AL131" i="2"/>
  <c r="AI935" i="2"/>
  <c r="AI741" i="2"/>
  <c r="AJ741" i="2"/>
  <c r="AK741" i="2" s="1"/>
  <c r="AL113" i="2"/>
  <c r="AL1164" i="2"/>
  <c r="AI823" i="2"/>
  <c r="AM81" i="2"/>
  <c r="AL81" i="2"/>
  <c r="AK283" i="2"/>
  <c r="AJ283" i="2"/>
  <c r="AI283" i="2"/>
  <c r="AM1147" i="2"/>
  <c r="AN1147" i="2" s="1"/>
  <c r="AL1147" i="2"/>
  <c r="AJ73" i="2"/>
  <c r="AI73" i="2"/>
  <c r="AK73" i="2"/>
  <c r="AM54" i="2"/>
  <c r="AL54" i="2"/>
  <c r="AN54" i="2"/>
  <c r="AI168" i="2"/>
  <c r="AM266" i="2"/>
  <c r="AL266" i="2"/>
  <c r="AJ471" i="2"/>
  <c r="AK471" i="2" s="1"/>
  <c r="AP471" i="2" s="1"/>
  <c r="AJ605" i="2"/>
  <c r="AP605" i="2" s="1"/>
  <c r="AK1035" i="2"/>
  <c r="AI1035" i="2"/>
  <c r="AJ1035" i="2"/>
  <c r="AN689" i="2"/>
  <c r="AO689" i="2" s="1"/>
  <c r="AE1129" i="2"/>
  <c r="AF1129" i="2" s="1"/>
  <c r="AG1129" i="2" s="1"/>
  <c r="AH1129" i="2"/>
  <c r="AE377" i="2"/>
  <c r="AF377" i="2" s="1"/>
  <c r="AG377" i="2" s="1"/>
  <c r="AH377" i="2"/>
  <c r="AH766" i="2"/>
  <c r="AE766" i="2"/>
  <c r="AF766" i="2" s="1"/>
  <c r="AG766" i="2" s="1"/>
  <c r="AN119" i="2"/>
  <c r="AM119" i="2"/>
  <c r="AL119" i="2"/>
  <c r="AM297" i="2"/>
  <c r="AN297" i="2" s="1"/>
  <c r="AL297" i="2"/>
  <c r="AE1010" i="2"/>
  <c r="AF1010" i="2" s="1"/>
  <c r="AG1010" i="2" s="1"/>
  <c r="AH1010" i="2"/>
  <c r="AH407" i="2"/>
  <c r="AE407" i="2"/>
  <c r="AF407" i="2" s="1"/>
  <c r="AG407" i="2" s="1"/>
  <c r="AI902" i="2"/>
  <c r="AI1016" i="2"/>
  <c r="AJ1016" i="2" s="1"/>
  <c r="AH338" i="2"/>
  <c r="AE338" i="2"/>
  <c r="AF338" i="2" s="1"/>
  <c r="AG338" i="2" s="1"/>
  <c r="AL442" i="2"/>
  <c r="AI847" i="2"/>
  <c r="AI603" i="2"/>
  <c r="AJ603" i="2" s="1"/>
  <c r="AK603" i="2" s="1"/>
  <c r="AH505" i="2"/>
  <c r="AE505" i="2"/>
  <c r="AF505" i="2" s="1"/>
  <c r="AG505" i="2" s="1"/>
  <c r="AL710" i="2"/>
  <c r="AI410" i="2"/>
  <c r="AJ410" i="2" s="1"/>
  <c r="AK410" i="2" s="1"/>
  <c r="AH664" i="2"/>
  <c r="AE664" i="2"/>
  <c r="AF664" i="2" s="1"/>
  <c r="AG664" i="2" s="1"/>
  <c r="AN353" i="2"/>
  <c r="AM353" i="2"/>
  <c r="AL353" i="2"/>
  <c r="AM716" i="2"/>
  <c r="AN716" i="2" s="1"/>
  <c r="AL716" i="2"/>
  <c r="AJ117" i="2"/>
  <c r="AI117" i="2"/>
  <c r="AK117" i="2"/>
  <c r="AI749" i="2"/>
  <c r="AL99" i="2"/>
  <c r="AJ681" i="2"/>
  <c r="AK681" i="2"/>
  <c r="AI681" i="2"/>
  <c r="AL484" i="2"/>
  <c r="AJ537" i="2"/>
  <c r="AI537" i="2"/>
  <c r="AK540" i="2"/>
  <c r="AJ540" i="2"/>
  <c r="AI540" i="2"/>
  <c r="AI750" i="2"/>
  <c r="AJ750" i="2" s="1"/>
  <c r="AK750" i="2" s="1"/>
  <c r="AI772" i="2"/>
  <c r="AL310" i="2"/>
  <c r="AI571" i="2"/>
  <c r="AJ571" i="2" s="1"/>
  <c r="AL247" i="2"/>
  <c r="AM247" i="2" s="1"/>
  <c r="AN247" i="2" s="1"/>
  <c r="AI954" i="2"/>
  <c r="AM1057" i="2"/>
  <c r="AL1057" i="2"/>
  <c r="AL128" i="2"/>
  <c r="AL316" i="2"/>
  <c r="AM316" i="2" s="1"/>
  <c r="AI644" i="2"/>
  <c r="AL1133" i="2"/>
  <c r="AI503" i="2"/>
  <c r="AM257" i="2"/>
  <c r="AN257" i="2" s="1"/>
  <c r="AL257" i="2"/>
  <c r="AL1202" i="2"/>
  <c r="AM1202" i="2"/>
  <c r="AN1202" i="2"/>
  <c r="AJ737" i="2"/>
  <c r="AI737" i="2"/>
  <c r="AL747" i="2"/>
  <c r="AM747" i="2" s="1"/>
  <c r="AI430" i="2"/>
  <c r="AJ430" i="2" s="1"/>
  <c r="AK430" i="2" s="1"/>
  <c r="AL294" i="2"/>
  <c r="AI140" i="2"/>
  <c r="AI230" i="2"/>
  <c r="AM632" i="2"/>
  <c r="AN632" i="2" s="1"/>
  <c r="AL632" i="2"/>
  <c r="AI97" i="2"/>
  <c r="AL581" i="2"/>
  <c r="AN284" i="2"/>
  <c r="AM284" i="2"/>
  <c r="AL284" i="2"/>
  <c r="AJ776" i="2"/>
  <c r="AK776" i="2" s="1"/>
  <c r="AI776" i="2"/>
  <c r="AI733" i="2"/>
  <c r="AI676" i="2"/>
  <c r="AJ676" i="2" s="1"/>
  <c r="AL1083" i="2"/>
  <c r="AM33" i="2"/>
  <c r="AN33" i="2" s="1"/>
  <c r="AL33" i="2"/>
  <c r="AL830" i="2"/>
  <c r="AM830" i="2"/>
  <c r="AN830" i="2" s="1"/>
  <c r="AI669" i="2"/>
  <c r="AJ109" i="2"/>
  <c r="AI109" i="2"/>
  <c r="AM821" i="2"/>
  <c r="AN821" i="2" s="1"/>
  <c r="AL821" i="2"/>
  <c r="AI352" i="2"/>
  <c r="AI28" i="2"/>
  <c r="AI361" i="2"/>
  <c r="AM277" i="2"/>
  <c r="AN277" i="2" s="1"/>
  <c r="AL277" i="2"/>
  <c r="AI1006" i="2"/>
  <c r="AJ1006" i="2"/>
  <c r="AK1006" i="2" s="1"/>
  <c r="AM587" i="2"/>
  <c r="AL587" i="2"/>
  <c r="AN732" i="2"/>
  <c r="AM732" i="2"/>
  <c r="AL732" i="2"/>
  <c r="AJ332" i="2"/>
  <c r="AK332" i="2" s="1"/>
  <c r="AI332" i="2"/>
  <c r="AI792" i="2"/>
  <c r="AL57" i="2"/>
  <c r="AI47" i="2"/>
  <c r="AL1177" i="2"/>
  <c r="AL964" i="2"/>
  <c r="AM592" i="2"/>
  <c r="AL592" i="2"/>
  <c r="AI619" i="2"/>
  <c r="AM118" i="2"/>
  <c r="AN118" i="2" s="1"/>
  <c r="AL118" i="2"/>
  <c r="AL914" i="2"/>
  <c r="AL181" i="2"/>
  <c r="AL918" i="2"/>
  <c r="AI45" i="2"/>
  <c r="AL95" i="2"/>
  <c r="AM256" i="2"/>
  <c r="AL256" i="2"/>
  <c r="AK290" i="2"/>
  <c r="AJ290" i="2"/>
  <c r="AI290" i="2"/>
  <c r="AM270" i="2"/>
  <c r="AN270" i="2" s="1"/>
  <c r="AL270" i="2"/>
  <c r="AL202" i="2"/>
  <c r="AI795" i="2"/>
  <c r="AP1185" i="2"/>
  <c r="AP921" i="2"/>
  <c r="AK1146" i="2"/>
  <c r="AP1146" i="2" s="1"/>
  <c r="AJ926" i="2"/>
  <c r="AK926" i="2" s="1"/>
  <c r="AP1130" i="2"/>
  <c r="AK35" i="2"/>
  <c r="AP35" i="2" s="1"/>
  <c r="AO1100" i="2"/>
  <c r="AK453" i="2"/>
  <c r="AP453" i="2" s="1"/>
  <c r="AJ730" i="2"/>
  <c r="AK730" i="2" s="1"/>
  <c r="AO1193" i="2"/>
  <c r="AP203" i="2"/>
  <c r="AN341" i="2"/>
  <c r="AO341" i="2" s="1"/>
  <c r="AP125" i="2"/>
  <c r="AE638" i="2"/>
  <c r="AF638" i="2" s="1"/>
  <c r="AG638" i="2" s="1"/>
  <c r="AH638" i="2"/>
  <c r="X1072" i="2"/>
  <c r="Y1072" i="2" s="1"/>
  <c r="AB1072" i="2" s="1"/>
  <c r="AD1072" i="2" s="1"/>
  <c r="AE551" i="2"/>
  <c r="AF551" i="2" s="1"/>
  <c r="AG551" i="2" s="1"/>
  <c r="AH551" i="2"/>
  <c r="AP120" i="2"/>
  <c r="AM704" i="2"/>
  <c r="AL704" i="2"/>
  <c r="AE250" i="2"/>
  <c r="AF250" i="2" s="1"/>
  <c r="AG250" i="2" s="1"/>
  <c r="AH250" i="2"/>
  <c r="AJ80" i="2"/>
  <c r="AK80" i="2" s="1"/>
  <c r="AL795" i="2"/>
  <c r="AI38" i="2"/>
  <c r="AI1101" i="2"/>
  <c r="AM440" i="2"/>
  <c r="AL440" i="2"/>
  <c r="AN440" i="2"/>
  <c r="AL824" i="2"/>
  <c r="AM824" i="2"/>
  <c r="AL89" i="2"/>
  <c r="AL472" i="2"/>
  <c r="AI853" i="2"/>
  <c r="AJ853" i="2"/>
  <c r="AK853" i="2" s="1"/>
  <c r="AM161" i="2"/>
  <c r="AL161" i="2"/>
  <c r="AK16" i="2"/>
  <c r="AJ16" i="2"/>
  <c r="AI16" i="2"/>
  <c r="AO921" i="2"/>
  <c r="AO1146" i="2"/>
  <c r="AM522" i="2"/>
  <c r="AN522" i="2" s="1"/>
  <c r="AO522" i="2" s="1"/>
  <c r="AN659" i="2"/>
  <c r="AO659" i="2" s="1"/>
  <c r="AP195" i="2"/>
  <c r="AN453" i="2"/>
  <c r="AO453" i="2" s="1"/>
  <c r="AO730" i="2"/>
  <c r="AM606" i="2"/>
  <c r="AN606" i="2" s="1"/>
  <c r="AO606" i="2" s="1"/>
  <c r="AP341" i="2"/>
  <c r="AI1052" i="2"/>
  <c r="AI221" i="2"/>
  <c r="AL36" i="2"/>
  <c r="AM36" i="2"/>
  <c r="AN36" i="2" s="1"/>
  <c r="AL698" i="2"/>
  <c r="AN698" i="2"/>
  <c r="AM698" i="2"/>
  <c r="AN582" i="2"/>
  <c r="AM582" i="2"/>
  <c r="AL582" i="2"/>
  <c r="X483" i="2"/>
  <c r="Y483" i="2" s="1"/>
  <c r="AB483" i="2" s="1"/>
  <c r="AD483" i="2" s="1"/>
  <c r="AL815" i="2"/>
  <c r="AL680" i="2"/>
  <c r="AM680" i="2" s="1"/>
  <c r="AL160" i="2"/>
  <c r="AM160" i="2"/>
  <c r="AN160" i="2" s="1"/>
  <c r="AH945" i="2"/>
  <c r="AE945" i="2"/>
  <c r="AF945" i="2" s="1"/>
  <c r="AG945" i="2" s="1"/>
  <c r="AL496" i="2"/>
  <c r="AL535" i="2"/>
  <c r="AN513" i="2"/>
  <c r="AO513" i="2" s="1"/>
  <c r="AJ330" i="2"/>
  <c r="AI330" i="2"/>
  <c r="AK330" i="2"/>
  <c r="AM625" i="2"/>
  <c r="AL625" i="2"/>
  <c r="AN625" i="2"/>
  <c r="AL595" i="2"/>
  <c r="AM305" i="2"/>
  <c r="AL305" i="2"/>
  <c r="AL79" i="2"/>
  <c r="AH367" i="2"/>
  <c r="AE367" i="2"/>
  <c r="AF367" i="2" s="1"/>
  <c r="AG367" i="2" s="1"/>
  <c r="AJ1092" i="2"/>
  <c r="AI1092" i="2"/>
  <c r="AK604" i="2"/>
  <c r="AP604" i="2" s="1"/>
  <c r="AN905" i="2"/>
  <c r="AP961" i="2"/>
  <c r="AO195" i="2"/>
  <c r="AL976" i="2"/>
  <c r="AJ894" i="2"/>
  <c r="AP322" i="2"/>
  <c r="AK911" i="2"/>
  <c r="AP911" i="2" s="1"/>
  <c r="AI1062" i="2"/>
  <c r="AH144" i="2"/>
  <c r="AE144" i="2"/>
  <c r="AF144" i="2" s="1"/>
  <c r="AG144" i="2" s="1"/>
  <c r="AE416" i="2"/>
  <c r="AF416" i="2" s="1"/>
  <c r="AG416" i="2" s="1"/>
  <c r="AH416" i="2"/>
  <c r="AE542" i="2"/>
  <c r="AF542" i="2" s="1"/>
  <c r="AG542" i="2" s="1"/>
  <c r="AH542" i="2"/>
  <c r="AH66" i="2"/>
  <c r="AE66" i="2"/>
  <c r="AF66" i="2" s="1"/>
  <c r="AG66" i="2" s="1"/>
  <c r="AE464" i="2"/>
  <c r="AF464" i="2" s="1"/>
  <c r="AG464" i="2" s="1"/>
  <c r="AH464" i="2"/>
  <c r="X1124" i="2"/>
  <c r="Y1124" i="2" s="1"/>
  <c r="AB1124" i="2" s="1"/>
  <c r="AD1124" i="2" s="1"/>
  <c r="AL1160" i="2"/>
  <c r="AL1112" i="2"/>
  <c r="AN1112" i="2"/>
  <c r="AM1112" i="2"/>
  <c r="AK183" i="2"/>
  <c r="AJ183" i="2"/>
  <c r="AI183" i="2"/>
  <c r="AH958" i="2"/>
  <c r="AE958" i="2"/>
  <c r="AF958" i="2" s="1"/>
  <c r="AG958" i="2" s="1"/>
  <c r="AJ834" i="2"/>
  <c r="AI834" i="2"/>
  <c r="X10" i="2"/>
  <c r="Y10" i="2" s="1"/>
  <c r="AB10" i="2" s="1"/>
  <c r="AD10" i="2" s="1"/>
  <c r="AI90" i="2"/>
  <c r="AL1166" i="2"/>
  <c r="AE415" i="2"/>
  <c r="AF415" i="2" s="1"/>
  <c r="AG415" i="2" s="1"/>
  <c r="AH415" i="2"/>
  <c r="AE532" i="2"/>
  <c r="AF532" i="2" s="1"/>
  <c r="AG532" i="2" s="1"/>
  <c r="AH532" i="2"/>
  <c r="AL855" i="2"/>
  <c r="AI1110" i="2"/>
  <c r="AI68" i="2"/>
  <c r="AJ68" i="2"/>
  <c r="AK68" i="2" s="1"/>
  <c r="AH660" i="2"/>
  <c r="AE660" i="2"/>
  <c r="AF660" i="2" s="1"/>
  <c r="AG660" i="2" s="1"/>
  <c r="AP1157" i="2"/>
  <c r="AJ932" i="2"/>
  <c r="AI932" i="2"/>
  <c r="AO899" i="2"/>
  <c r="AN585" i="2"/>
  <c r="AO961" i="2"/>
  <c r="AO846" i="2"/>
  <c r="AJ720" i="2"/>
  <c r="AN655" i="2"/>
  <c r="AK1028" i="2"/>
  <c r="AJ1028" i="2"/>
  <c r="AI1028" i="2"/>
  <c r="AH636" i="2"/>
  <c r="AE636" i="2"/>
  <c r="AF636" i="2" s="1"/>
  <c r="AG636" i="2" s="1"/>
  <c r="AH707" i="2"/>
  <c r="AE707" i="2"/>
  <c r="AF707" i="2" s="1"/>
  <c r="AG707" i="2" s="1"/>
  <c r="AH641" i="2"/>
  <c r="AE641" i="2"/>
  <c r="AF641" i="2" s="1"/>
  <c r="AG641" i="2" s="1"/>
  <c r="AH329" i="2"/>
  <c r="AE329" i="2"/>
  <c r="AF329" i="2" s="1"/>
  <c r="AG329" i="2" s="1"/>
  <c r="AH206" i="2"/>
  <c r="AE206" i="2"/>
  <c r="AF206" i="2" s="1"/>
  <c r="AG206" i="2" s="1"/>
  <c r="X1199" i="2"/>
  <c r="Y1199" i="2" s="1"/>
  <c r="AB1199" i="2" s="1"/>
  <c r="AD1199" i="2" s="1"/>
  <c r="X370" i="2"/>
  <c r="Y370" i="2" s="1"/>
  <c r="AB370" i="2" s="1"/>
  <c r="AD370" i="2" s="1"/>
  <c r="X963" i="2"/>
  <c r="Y963" i="2" s="1"/>
  <c r="AB963" i="2" s="1"/>
  <c r="AD963" i="2" s="1"/>
  <c r="AJ349" i="2"/>
  <c r="AK349" i="2" s="1"/>
  <c r="AJ77" i="2"/>
  <c r="AI77" i="2"/>
  <c r="AK77" i="2"/>
  <c r="X78" i="2"/>
  <c r="Y78" i="2" s="1"/>
  <c r="AB78" i="2" s="1"/>
  <c r="AD78" i="2" s="1"/>
  <c r="AH1106" i="2"/>
  <c r="AE1106" i="2"/>
  <c r="AF1106" i="2" s="1"/>
  <c r="AG1106" i="2" s="1"/>
  <c r="X545" i="2"/>
  <c r="Y545" i="2" s="1"/>
  <c r="AB545" i="2" s="1"/>
  <c r="AD545" i="2" s="1"/>
  <c r="AL324" i="2"/>
  <c r="AJ27" i="2"/>
  <c r="AK27" i="2" s="1"/>
  <c r="AI27" i="2"/>
  <c r="AL599" i="2"/>
  <c r="AE597" i="2"/>
  <c r="AF597" i="2" s="1"/>
  <c r="AG597" i="2" s="1"/>
  <c r="AH597" i="2"/>
  <c r="AM869" i="2"/>
  <c r="AN869" i="2"/>
  <c r="AL869" i="2"/>
  <c r="AH200" i="2"/>
  <c r="AE200" i="2"/>
  <c r="AF200" i="2" s="1"/>
  <c r="AG200" i="2" s="1"/>
  <c r="AP1175" i="2"/>
  <c r="AK857" i="2"/>
  <c r="AP857" i="2" s="1"/>
  <c r="AI1063" i="2"/>
  <c r="AK585" i="2"/>
  <c r="AP585" i="2" s="1"/>
  <c r="AJ213" i="2"/>
  <c r="AI213" i="2"/>
  <c r="AK213" i="2"/>
  <c r="AN720" i="2"/>
  <c r="AO720" i="2" s="1"/>
  <c r="AP1066" i="2"/>
  <c r="AP229" i="2"/>
  <c r="X1055" i="2"/>
  <c r="Y1055" i="2" s="1"/>
  <c r="AB1055" i="2" s="1"/>
  <c r="AD1055" i="2" s="1"/>
  <c r="AM272" i="2"/>
  <c r="AL272" i="2"/>
  <c r="AK461" i="2"/>
  <c r="AJ461" i="2"/>
  <c r="AI461" i="2"/>
  <c r="AM924" i="2"/>
  <c r="AN924" i="2" s="1"/>
  <c r="AL924" i="2"/>
  <c r="X832" i="2"/>
  <c r="Y832" i="2" s="1"/>
  <c r="AB832" i="2" s="1"/>
  <c r="AD832" i="2" s="1"/>
  <c r="X617" i="2"/>
  <c r="Y617" i="2" s="1"/>
  <c r="AB617" i="2" s="1"/>
  <c r="AD617" i="2" s="1"/>
  <c r="AN938" i="2"/>
  <c r="AO938" i="2" s="1"/>
  <c r="AL650" i="2"/>
  <c r="AI75" i="2"/>
  <c r="X566" i="2"/>
  <c r="Y566" i="2" s="1"/>
  <c r="AB566" i="2" s="1"/>
  <c r="AD566" i="2" s="1"/>
  <c r="AJ1030" i="2"/>
  <c r="AI1030" i="2"/>
  <c r="AJ923" i="2"/>
  <c r="AK923" i="2" s="1"/>
  <c r="AI923" i="2"/>
  <c r="AL755" i="2"/>
  <c r="AN755" i="2" s="1"/>
  <c r="AM755" i="2"/>
  <c r="AN1175" i="2"/>
  <c r="AO1175" i="2" s="1"/>
  <c r="AI957" i="2"/>
  <c r="AJ683" i="2"/>
  <c r="AK683" i="2" s="1"/>
  <c r="AN801" i="2"/>
  <c r="AO801" i="2" s="1"/>
  <c r="AJ163" i="2"/>
  <c r="AK163" i="2" s="1"/>
  <c r="AI163" i="2"/>
  <c r="AI818" i="2"/>
  <c r="AM724" i="2"/>
  <c r="AL724" i="2"/>
  <c r="AE791" i="2"/>
  <c r="AF791" i="2" s="1"/>
  <c r="AG791" i="2" s="1"/>
  <c r="AH791" i="2"/>
  <c r="AI8" i="2"/>
  <c r="AL380" i="2"/>
  <c r="AH433" i="2"/>
  <c r="AE433" i="2"/>
  <c r="AF433" i="2" s="1"/>
  <c r="AG433" i="2" s="1"/>
  <c r="AE432" i="2"/>
  <c r="AF432" i="2" s="1"/>
  <c r="AG432" i="2" s="1"/>
  <c r="AH432" i="2"/>
  <c r="AH421" i="2"/>
  <c r="AE421" i="2"/>
  <c r="AF421" i="2" s="1"/>
  <c r="AG421" i="2" s="1"/>
  <c r="AI1080" i="2"/>
  <c r="AM1088" i="2"/>
  <c r="AL1088" i="2"/>
  <c r="AN1088" i="2"/>
  <c r="AH965" i="2"/>
  <c r="AE965" i="2"/>
  <c r="AF965" i="2" s="1"/>
  <c r="AG965" i="2" s="1"/>
  <c r="AP201" i="2"/>
  <c r="AE111" i="2"/>
  <c r="AF111" i="2" s="1"/>
  <c r="AG111" i="2" s="1"/>
  <c r="AH111" i="2"/>
  <c r="AH327" i="2"/>
  <c r="AE327" i="2"/>
  <c r="AF327" i="2" s="1"/>
  <c r="AG327" i="2" s="1"/>
  <c r="AE888" i="2"/>
  <c r="AF888" i="2" s="1"/>
  <c r="AG888" i="2" s="1"/>
  <c r="AH888" i="2"/>
  <c r="AH728" i="2"/>
  <c r="AE728" i="2"/>
  <c r="AF728" i="2" s="1"/>
  <c r="AG728" i="2" s="1"/>
  <c r="AM326" i="2"/>
  <c r="AN326" i="2"/>
  <c r="AL326" i="2"/>
  <c r="AH1000" i="2"/>
  <c r="AE1000" i="2"/>
  <c r="AF1000" i="2" s="1"/>
  <c r="AG1000" i="2" s="1"/>
  <c r="AM207" i="2"/>
  <c r="AN207" i="2" s="1"/>
  <c r="AJ762" i="2"/>
  <c r="AI762" i="2"/>
  <c r="X1148" i="2"/>
  <c r="Y1148" i="2" s="1"/>
  <c r="AB1148" i="2" s="1"/>
  <c r="AD1148" i="2" s="1"/>
  <c r="AO1117" i="2"/>
  <c r="AK1037" i="2"/>
  <c r="AP1037" i="2" s="1"/>
  <c r="AJ771" i="2"/>
  <c r="AK771" i="2" s="1"/>
  <c r="AI771" i="2"/>
  <c r="AK909" i="2"/>
  <c r="AP909" i="2" s="1"/>
  <c r="AP689" i="2"/>
  <c r="AM58" i="2"/>
  <c r="AO693" i="2"/>
  <c r="AL935" i="2"/>
  <c r="X455" i="2"/>
  <c r="Y455" i="2" s="1"/>
  <c r="AB455" i="2" s="1"/>
  <c r="AD455" i="2" s="1"/>
  <c r="AL738" i="2"/>
  <c r="AN738" i="2" s="1"/>
  <c r="AM738" i="2"/>
  <c r="AJ113" i="2"/>
  <c r="AI113" i="2"/>
  <c r="AK113" i="2"/>
  <c r="AL182" i="2"/>
  <c r="AJ1056" i="2"/>
  <c r="AI1056" i="2"/>
  <c r="AL823" i="2"/>
  <c r="AI81" i="2"/>
  <c r="AN731" i="2"/>
  <c r="AM731" i="2"/>
  <c r="AL731" i="2"/>
  <c r="AI1147" i="2"/>
  <c r="AL73" i="2"/>
  <c r="AI901" i="2"/>
  <c r="AJ901" i="2" s="1"/>
  <c r="AI54" i="2"/>
  <c r="AM1024" i="2"/>
  <c r="AL1024" i="2"/>
  <c r="AL764" i="2"/>
  <c r="AK1117" i="2"/>
  <c r="AI885" i="2"/>
  <c r="AO786" i="2"/>
  <c r="AK605" i="2"/>
  <c r="AM1035" i="2"/>
  <c r="AN1035" i="2"/>
  <c r="AL1035" i="2"/>
  <c r="AM538" i="2"/>
  <c r="AN538" i="2" s="1"/>
  <c r="AI388" i="2"/>
  <c r="AJ388" i="2"/>
  <c r="AK388" i="2" s="1"/>
  <c r="AN557" i="2"/>
  <c r="AO557" i="2" s="1"/>
  <c r="AE406" i="2"/>
  <c r="AF406" i="2" s="1"/>
  <c r="AG406" i="2" s="1"/>
  <c r="AH406" i="2"/>
  <c r="AE286" i="2"/>
  <c r="AF286" i="2" s="1"/>
  <c r="AG286" i="2" s="1"/>
  <c r="AH286" i="2"/>
  <c r="AE547" i="2"/>
  <c r="AF547" i="2" s="1"/>
  <c r="AG547" i="2" s="1"/>
  <c r="AH547" i="2"/>
  <c r="X1200" i="2"/>
  <c r="Y1200" i="2" s="1"/>
  <c r="AB1200" i="2" s="1"/>
  <c r="AD1200" i="2" s="1"/>
  <c r="AE516" i="2"/>
  <c r="AF516" i="2" s="1"/>
  <c r="AG516" i="2" s="1"/>
  <c r="AH516" i="2"/>
  <c r="AI297" i="2"/>
  <c r="AL243" i="2"/>
  <c r="AN243" i="2"/>
  <c r="AM243" i="2"/>
  <c r="AH1061" i="2"/>
  <c r="AE1061" i="2"/>
  <c r="AF1061" i="2" s="1"/>
  <c r="AG1061" i="2" s="1"/>
  <c r="AJ323" i="2"/>
  <c r="AJ558" i="2"/>
  <c r="AL902" i="2"/>
  <c r="X403" i="2"/>
  <c r="Y403" i="2" s="1"/>
  <c r="AB403" i="2" s="1"/>
  <c r="AD403" i="2" s="1"/>
  <c r="AH735" i="2"/>
  <c r="AE735" i="2"/>
  <c r="AF735" i="2" s="1"/>
  <c r="AG735" i="2" s="1"/>
  <c r="AL1170" i="2"/>
  <c r="AM418" i="2"/>
  <c r="AL418" i="2"/>
  <c r="AE589" i="2"/>
  <c r="AF589" i="2" s="1"/>
  <c r="AG589" i="2" s="1"/>
  <c r="AH589" i="2"/>
  <c r="AI442" i="2"/>
  <c r="AM933" i="2"/>
  <c r="AL933" i="2"/>
  <c r="AL780" i="2"/>
  <c r="AH300" i="2"/>
  <c r="AE300" i="2"/>
  <c r="AF300" i="2" s="1"/>
  <c r="AG300" i="2" s="1"/>
  <c r="AM633" i="2"/>
  <c r="AL633" i="2"/>
  <c r="AI710" i="2"/>
  <c r="AH211" i="2"/>
  <c r="AE211" i="2"/>
  <c r="AF211" i="2" s="1"/>
  <c r="AG211" i="2" s="1"/>
  <c r="AE968" i="2"/>
  <c r="AF968" i="2" s="1"/>
  <c r="AG968" i="2" s="1"/>
  <c r="AH968" i="2"/>
  <c r="AL487" i="2"/>
  <c r="AI716" i="2"/>
  <c r="AM1026" i="2"/>
  <c r="AL1026" i="2"/>
  <c r="AI770" i="2"/>
  <c r="AM649" i="2"/>
  <c r="AL649" i="2"/>
  <c r="AJ1145" i="2"/>
  <c r="AI1145" i="2"/>
  <c r="AM656" i="2"/>
  <c r="AN656" i="2" s="1"/>
  <c r="AL656" i="2"/>
  <c r="AI474" i="2"/>
  <c r="AJ474" i="2" s="1"/>
  <c r="AK474" i="2" s="1"/>
  <c r="AJ228" i="2"/>
  <c r="AI228" i="2"/>
  <c r="AK228" i="2"/>
  <c r="AJ310" i="2"/>
  <c r="AI310" i="2"/>
  <c r="AJ802" i="2"/>
  <c r="AI802" i="2"/>
  <c r="AL571" i="2"/>
  <c r="AJ247" i="2"/>
  <c r="AI247" i="2"/>
  <c r="AN954" i="2"/>
  <c r="AM954" i="2"/>
  <c r="AL954" i="2"/>
  <c r="AJ1057" i="2"/>
  <c r="AK1057" i="2" s="1"/>
  <c r="AI1057" i="2"/>
  <c r="AI128" i="2"/>
  <c r="AL1094" i="2"/>
  <c r="AM1094" i="2"/>
  <c r="AL995" i="2"/>
  <c r="AM503" i="2"/>
  <c r="AL503" i="2"/>
  <c r="AI257" i="2"/>
  <c r="AJ1202" i="2"/>
  <c r="AI1202" i="2"/>
  <c r="AN737" i="2"/>
  <c r="AM737" i="2"/>
  <c r="AL737" i="2"/>
  <c r="AJ747" i="2"/>
  <c r="AK747" i="2" s="1"/>
  <c r="AI747" i="2"/>
  <c r="AL827" i="2"/>
  <c r="AI394" i="2"/>
  <c r="AL230" i="2"/>
  <c r="AJ632" i="2"/>
  <c r="AI632" i="2"/>
  <c r="AI439" i="2"/>
  <c r="AI284" i="2"/>
  <c r="AN733" i="2"/>
  <c r="AM733" i="2"/>
  <c r="AL733" i="2"/>
  <c r="AJ451" i="2"/>
  <c r="AK451" i="2" s="1"/>
  <c r="AI451" i="2"/>
  <c r="AL325" i="2"/>
  <c r="AN325" i="2" s="1"/>
  <c r="AM325" i="2"/>
  <c r="AI33" i="2"/>
  <c r="AJ33" i="2"/>
  <c r="AI830" i="2"/>
  <c r="AM669" i="2"/>
  <c r="AL669" i="2"/>
  <c r="AL196" i="2"/>
  <c r="AL1169" i="2"/>
  <c r="AN1169" i="2"/>
  <c r="AM1169" i="2"/>
  <c r="AK626" i="2"/>
  <c r="AJ626" i="2"/>
  <c r="AI626" i="2"/>
  <c r="AI1115" i="2"/>
  <c r="AK1115" i="2" s="1"/>
  <c r="AJ1115" i="2"/>
  <c r="AL361" i="2"/>
  <c r="AI277" i="2"/>
  <c r="AM1006" i="2"/>
  <c r="AL1006" i="2"/>
  <c r="AI1045" i="2"/>
  <c r="AJ1045" i="2" s="1"/>
  <c r="AI587" i="2"/>
  <c r="AJ587" i="2"/>
  <c r="AK587" i="2" s="1"/>
  <c r="AJ732" i="2"/>
  <c r="AI732" i="2"/>
  <c r="AK460" i="2"/>
  <c r="AJ460" i="2"/>
  <c r="AI460" i="2"/>
  <c r="AL132" i="2"/>
  <c r="AM132" i="2" s="1"/>
  <c r="AN132" i="2" s="1"/>
  <c r="AI57" i="2"/>
  <c r="AL502" i="2"/>
  <c r="AL883" i="2"/>
  <c r="AI610" i="2"/>
  <c r="AJ610" i="2" s="1"/>
  <c r="AL890" i="2"/>
  <c r="AM835" i="2"/>
  <c r="AL835" i="2"/>
  <c r="AN141" i="2"/>
  <c r="AM141" i="2"/>
  <c r="AL141" i="2"/>
  <c r="AJ118" i="2"/>
  <c r="AK118" i="2" s="1"/>
  <c r="AI118" i="2"/>
  <c r="AJ181" i="2"/>
  <c r="AI181" i="2"/>
  <c r="AK181" i="2"/>
  <c r="AL276" i="2"/>
  <c r="AL948" i="2"/>
  <c r="AI256" i="2"/>
  <c r="AL678" i="2"/>
  <c r="AM678" i="2"/>
  <c r="AN678" i="2" s="1"/>
  <c r="AM290" i="2"/>
  <c r="AL290" i="2"/>
  <c r="AN137" i="2"/>
  <c r="AM137" i="2"/>
  <c r="AL137" i="2"/>
  <c r="AM53" i="2"/>
  <c r="AN53" i="2" s="1"/>
  <c r="AL53" i="2"/>
  <c r="AH403" i="2" l="1"/>
  <c r="AE403" i="2"/>
  <c r="AF403" i="2" s="1"/>
  <c r="AG403" i="2" s="1"/>
  <c r="AH1200" i="2"/>
  <c r="AE1200" i="2"/>
  <c r="AF1200" i="2" s="1"/>
  <c r="AG1200" i="2" s="1"/>
  <c r="AO326" i="2"/>
  <c r="AJ327" i="2"/>
  <c r="AI327" i="2"/>
  <c r="AL433" i="2"/>
  <c r="AK791" i="2"/>
  <c r="AJ791" i="2"/>
  <c r="AI791" i="2"/>
  <c r="AP163" i="2"/>
  <c r="AL597" i="2"/>
  <c r="AJ329" i="2"/>
  <c r="AI329" i="2"/>
  <c r="AK329" i="2"/>
  <c r="AL532" i="2"/>
  <c r="AE1124" i="2"/>
  <c r="AF1124" i="2" s="1"/>
  <c r="AG1124" i="2" s="1"/>
  <c r="AH1124" i="2"/>
  <c r="AL416" i="2"/>
  <c r="AL638" i="2"/>
  <c r="AO277" i="2"/>
  <c r="AO33" i="2"/>
  <c r="AO632" i="2"/>
  <c r="AO257" i="2"/>
  <c r="AP681" i="2"/>
  <c r="AL407" i="2"/>
  <c r="AN407" i="2" s="1"/>
  <c r="AM407" i="2"/>
  <c r="AJ212" i="2"/>
  <c r="AI212" i="2"/>
  <c r="AL879" i="2"/>
  <c r="AJ928" i="2"/>
  <c r="AI928" i="2"/>
  <c r="AM586" i="2"/>
  <c r="AL586" i="2"/>
  <c r="AI524" i="2"/>
  <c r="AJ26" i="2"/>
  <c r="AI26" i="2"/>
  <c r="AP80" i="2"/>
  <c r="AI868" i="2"/>
  <c r="AL296" i="2"/>
  <c r="AM530" i="2"/>
  <c r="AL530" i="2"/>
  <c r="AM1207" i="2"/>
  <c r="AL1207" i="2"/>
  <c r="AL171" i="2"/>
  <c r="AI9" i="2"/>
  <c r="AJ9" i="2"/>
  <c r="AP1139" i="2"/>
  <c r="AL865" i="2"/>
  <c r="AE1137" i="2"/>
  <c r="AF1137" i="2" s="1"/>
  <c r="AG1137" i="2" s="1"/>
  <c r="AH1137" i="2"/>
  <c r="AN1086" i="2"/>
  <c r="AM1086" i="2"/>
  <c r="AL1086" i="2"/>
  <c r="AE531" i="2"/>
  <c r="AF531" i="2" s="1"/>
  <c r="AG531" i="2" s="1"/>
  <c r="AH531" i="2"/>
  <c r="AN1074" i="2"/>
  <c r="AM1074" i="2"/>
  <c r="AL1074" i="2"/>
  <c r="AI767" i="2"/>
  <c r="AH981" i="2"/>
  <c r="AE981" i="2"/>
  <c r="AF981" i="2" s="1"/>
  <c r="AG981" i="2" s="1"/>
  <c r="AJ956" i="2"/>
  <c r="AI956" i="2"/>
  <c r="AL366" i="2"/>
  <c r="AN366" i="2"/>
  <c r="AM366" i="2"/>
  <c r="AE34" i="2"/>
  <c r="AF34" i="2" s="1"/>
  <c r="AG34" i="2" s="1"/>
  <c r="AH34" i="2"/>
  <c r="AL682" i="2"/>
  <c r="AN682" i="2"/>
  <c r="AM682" i="2"/>
  <c r="AL640" i="2"/>
  <c r="AM355" i="2"/>
  <c r="AL355" i="2"/>
  <c r="AL528" i="2"/>
  <c r="AL900" i="2"/>
  <c r="AH1022" i="2"/>
  <c r="AE1022" i="2"/>
  <c r="AF1022" i="2" s="1"/>
  <c r="AG1022" i="2" s="1"/>
  <c r="AL947" i="2"/>
  <c r="AL391" i="2"/>
  <c r="AM391" i="2"/>
  <c r="AI715" i="2"/>
  <c r="AE1079" i="2"/>
  <c r="AF1079" i="2" s="1"/>
  <c r="AG1079" i="2" s="1"/>
  <c r="AH1079" i="2"/>
  <c r="AN773" i="2"/>
  <c r="AM773" i="2"/>
  <c r="AL773" i="2"/>
  <c r="AP1073" i="2"/>
  <c r="AP306" i="2"/>
  <c r="AO1201" i="2"/>
  <c r="AO705" i="2"/>
  <c r="AI861" i="2"/>
  <c r="AP289" i="2"/>
  <c r="AL92" i="2"/>
  <c r="AN92" i="2"/>
  <c r="AM92" i="2"/>
  <c r="AI819" i="2"/>
  <c r="AL1152" i="2"/>
  <c r="AO107" i="2"/>
  <c r="AI268" i="2"/>
  <c r="AJ799" i="2"/>
  <c r="AI799" i="2"/>
  <c r="AN1111" i="2"/>
  <c r="AM1111" i="2"/>
  <c r="AL1111" i="2"/>
  <c r="AI1180" i="2"/>
  <c r="AM880" i="2"/>
  <c r="AL880" i="2"/>
  <c r="AI1019" i="2"/>
  <c r="AO323" i="2"/>
  <c r="AP480" i="2"/>
  <c r="AO241" i="2"/>
  <c r="AP574" i="2"/>
  <c r="AP1201" i="2"/>
  <c r="AO49" i="2"/>
  <c r="AL1125" i="2"/>
  <c r="AN863" i="2"/>
  <c r="AM863" i="2"/>
  <c r="AL863" i="2"/>
  <c r="AO929" i="2"/>
  <c r="AP303" i="2"/>
  <c r="AO372" i="2"/>
  <c r="AE382" i="2"/>
  <c r="AF382" i="2" s="1"/>
  <c r="AG382" i="2" s="1"/>
  <c r="AH382" i="2"/>
  <c r="AL59" i="2"/>
  <c r="AH813" i="2"/>
  <c r="AE813" i="2"/>
  <c r="AF813" i="2" s="1"/>
  <c r="AG813" i="2" s="1"/>
  <c r="AP242" i="2"/>
  <c r="AO514" i="2"/>
  <c r="AI985" i="2"/>
  <c r="AJ985" i="2" s="1"/>
  <c r="AO810" i="2"/>
  <c r="AH623" i="2"/>
  <c r="AE623" i="2"/>
  <c r="AF623" i="2" s="1"/>
  <c r="AG623" i="2" s="1"/>
  <c r="AP143" i="2"/>
  <c r="AP709" i="2"/>
  <c r="AP136" i="2"/>
  <c r="AO222" i="2"/>
  <c r="AL288" i="2"/>
  <c r="AI146" i="2"/>
  <c r="AI104" i="2"/>
  <c r="AL912" i="2"/>
  <c r="AM912" i="2" s="1"/>
  <c r="AP696" i="2"/>
  <c r="AP666" i="2"/>
  <c r="AK485" i="2"/>
  <c r="AJ485" i="2"/>
  <c r="AI485" i="2"/>
  <c r="AE982" i="2"/>
  <c r="AF982" i="2" s="1"/>
  <c r="AG982" i="2" s="1"/>
  <c r="AH982" i="2"/>
  <c r="AL44" i="2"/>
  <c r="AM44" i="2"/>
  <c r="AN44" i="2"/>
  <c r="AE1034" i="2"/>
  <c r="AF1034" i="2" s="1"/>
  <c r="AG1034" i="2" s="1"/>
  <c r="AH1034" i="2"/>
  <c r="AM452" i="2"/>
  <c r="AL452" i="2"/>
  <c r="AN452" i="2" s="1"/>
  <c r="AI796" i="2"/>
  <c r="AL151" i="2"/>
  <c r="AP30" i="2"/>
  <c r="AO439" i="2"/>
  <c r="AP487" i="2"/>
  <c r="AL881" i="2"/>
  <c r="AL1076" i="2"/>
  <c r="AO449" i="2"/>
  <c r="AI615" i="2"/>
  <c r="AJ615" i="2" s="1"/>
  <c r="AJ387" i="2"/>
  <c r="AI387" i="2"/>
  <c r="AL210" i="2"/>
  <c r="AJ244" i="2"/>
  <c r="AI244" i="2"/>
  <c r="AP642" i="2"/>
  <c r="AO32" i="2"/>
  <c r="AO1063" i="2"/>
  <c r="AO77" i="2"/>
  <c r="AM652" i="2"/>
  <c r="AL652" i="2"/>
  <c r="AO1028" i="2"/>
  <c r="AI570" i="2"/>
  <c r="AO183" i="2"/>
  <c r="AI858" i="2"/>
  <c r="AL746" i="2"/>
  <c r="AI499" i="2"/>
  <c r="AP625" i="2"/>
  <c r="AP582" i="2"/>
  <c r="AH72" i="2"/>
  <c r="AE72" i="2"/>
  <c r="AF72" i="2" s="1"/>
  <c r="AG72" i="2" s="1"/>
  <c r="AI1141" i="2"/>
  <c r="AI98" i="2"/>
  <c r="AI1140" i="2"/>
  <c r="AK1140" i="2"/>
  <c r="AJ1140" i="2"/>
  <c r="AL1196" i="2"/>
  <c r="AI1053" i="2"/>
  <c r="AJ1053" i="2"/>
  <c r="AM1051" i="2"/>
  <c r="AN1051" i="2" s="1"/>
  <c r="AL1051" i="2"/>
  <c r="AL1049" i="2"/>
  <c r="AL427" i="2"/>
  <c r="AL1172" i="2"/>
  <c r="AM1172" i="2"/>
  <c r="AN1172" i="2" s="1"/>
  <c r="AK894" i="2"/>
  <c r="AP894" i="2" s="1"/>
  <c r="AI844" i="2"/>
  <c r="AN339" i="2"/>
  <c r="AM339" i="2"/>
  <c r="AL339" i="2"/>
  <c r="AL1116" i="2"/>
  <c r="AI674" i="2"/>
  <c r="AL106" i="2"/>
  <c r="AI162" i="2"/>
  <c r="AI661" i="2"/>
  <c r="AK661" i="2"/>
  <c r="AJ661" i="2"/>
  <c r="AL1118" i="2"/>
  <c r="AM1118" i="2" s="1"/>
  <c r="AI1013" i="2"/>
  <c r="AK114" i="2"/>
  <c r="AJ114" i="2"/>
  <c r="AI114" i="2"/>
  <c r="AJ968" i="2"/>
  <c r="AI968" i="2"/>
  <c r="AI547" i="2"/>
  <c r="AJ547" i="2"/>
  <c r="AK547" i="2" s="1"/>
  <c r="AH1148" i="2"/>
  <c r="AE1148" i="2"/>
  <c r="AF1148" i="2" s="1"/>
  <c r="AG1148" i="2" s="1"/>
  <c r="AI111" i="2"/>
  <c r="AI433" i="2"/>
  <c r="AM791" i="2"/>
  <c r="AL791" i="2"/>
  <c r="AN791" i="2"/>
  <c r="AN641" i="2"/>
  <c r="AM641" i="2"/>
  <c r="AL641" i="2"/>
  <c r="AI415" i="2"/>
  <c r="AE10" i="2"/>
  <c r="AF10" i="2" s="1"/>
  <c r="AG10" i="2" s="1"/>
  <c r="AH10" i="2"/>
  <c r="AI464" i="2"/>
  <c r="AL144" i="2"/>
  <c r="AN144" i="2" s="1"/>
  <c r="AM144" i="2"/>
  <c r="AI407" i="2"/>
  <c r="AJ407" i="2" s="1"/>
  <c r="AK407" i="2" s="1"/>
  <c r="AL158" i="2"/>
  <c r="AI841" i="2"/>
  <c r="AI879" i="2"/>
  <c r="AK879" i="2"/>
  <c r="AJ879" i="2"/>
  <c r="AP349" i="2"/>
  <c r="AJ586" i="2"/>
  <c r="AI586" i="2"/>
  <c r="AL524" i="2"/>
  <c r="AL26" i="2"/>
  <c r="AL925" i="2"/>
  <c r="AL868" i="2"/>
  <c r="AJ296" i="2"/>
  <c r="AI296" i="2"/>
  <c r="AI530" i="2"/>
  <c r="AI1207" i="2"/>
  <c r="AI386" i="2"/>
  <c r="AI234" i="2"/>
  <c r="AI1086" i="2"/>
  <c r="AK1086" i="2"/>
  <c r="AJ1086" i="2"/>
  <c r="AI1074" i="2"/>
  <c r="AJ1074" i="2"/>
  <c r="AK1074" i="2" s="1"/>
  <c r="AM767" i="2"/>
  <c r="AL767" i="2"/>
  <c r="AN767" i="2"/>
  <c r="AJ504" i="2"/>
  <c r="AI504" i="2"/>
  <c r="AL1154" i="2"/>
  <c r="AM1154" i="2"/>
  <c r="AN1154" i="2" s="1"/>
  <c r="AL956" i="2"/>
  <c r="AI366" i="2"/>
  <c r="AJ915" i="2"/>
  <c r="AI915" i="2"/>
  <c r="AI682" i="2"/>
  <c r="AH186" i="2"/>
  <c r="AE186" i="2"/>
  <c r="AF186" i="2" s="1"/>
  <c r="AG186" i="2" s="1"/>
  <c r="AI640" i="2"/>
  <c r="AL252" i="2"/>
  <c r="AJ355" i="2"/>
  <c r="AI355" i="2"/>
  <c r="AI900" i="2"/>
  <c r="AM1181" i="2"/>
  <c r="AL1181" i="2"/>
  <c r="AN1181" i="2"/>
  <c r="AI947" i="2"/>
  <c r="AJ391" i="2"/>
  <c r="AI391" i="2"/>
  <c r="AN590" i="2"/>
  <c r="AM590" i="2"/>
  <c r="AL590" i="2"/>
  <c r="AL1155" i="2"/>
  <c r="AM1155" i="2"/>
  <c r="AN1155" i="2" s="1"/>
  <c r="AH86" i="2"/>
  <c r="AE86" i="2"/>
  <c r="AF86" i="2" s="1"/>
  <c r="AG86" i="2" s="1"/>
  <c r="AI773" i="2"/>
  <c r="AJ773" i="2"/>
  <c r="AK773" i="2" s="1"/>
  <c r="AL842" i="2"/>
  <c r="AI601" i="2"/>
  <c r="AL861" i="2"/>
  <c r="AM861" i="2" s="1"/>
  <c r="AL860" i="2"/>
  <c r="AO454" i="2"/>
  <c r="AI92" i="2"/>
  <c r="AL198" i="2"/>
  <c r="AO909" i="2"/>
  <c r="AK1152" i="2"/>
  <c r="AJ1152" i="2"/>
  <c r="AI1152" i="2"/>
  <c r="AM799" i="2"/>
  <c r="AL799" i="2"/>
  <c r="AN799" i="2"/>
  <c r="AK578" i="2"/>
  <c r="AJ578" i="2"/>
  <c r="AI578" i="2"/>
  <c r="AL1019" i="2"/>
  <c r="AK536" i="2"/>
  <c r="AJ536" i="2"/>
  <c r="AI536" i="2"/>
  <c r="AO1037" i="2"/>
  <c r="AN955" i="2"/>
  <c r="AM955" i="2"/>
  <c r="AL955" i="2"/>
  <c r="AI569" i="2"/>
  <c r="AM808" i="2"/>
  <c r="AL808" i="2"/>
  <c r="AL985" i="2"/>
  <c r="AO894" i="2"/>
  <c r="AJ288" i="2"/>
  <c r="AI288" i="2"/>
  <c r="AK288" i="2"/>
  <c r="AL1095" i="2"/>
  <c r="AJ912" i="2"/>
  <c r="AI912" i="2"/>
  <c r="AI1068" i="2"/>
  <c r="AJ1068" i="2"/>
  <c r="AE1011" i="2"/>
  <c r="AF1011" i="2" s="1"/>
  <c r="AG1011" i="2" s="1"/>
  <c r="AH1011" i="2"/>
  <c r="AI44" i="2"/>
  <c r="AK44" i="2" s="1"/>
  <c r="AJ44" i="2"/>
  <c r="AM700" i="2"/>
  <c r="AL700" i="2"/>
  <c r="AN138" i="2"/>
  <c r="AM138" i="2"/>
  <c r="AL138" i="2"/>
  <c r="AL1114" i="2"/>
  <c r="AO207" i="2"/>
  <c r="AN673" i="2"/>
  <c r="AM673" i="2"/>
  <c r="AL673" i="2"/>
  <c r="AK210" i="2"/>
  <c r="AJ210" i="2"/>
  <c r="AI210" i="2"/>
  <c r="AI652" i="2"/>
  <c r="AL1018" i="2"/>
  <c r="AM1018" i="2"/>
  <c r="AN1018" i="2"/>
  <c r="AI328" i="2"/>
  <c r="AK381" i="2"/>
  <c r="AJ381" i="2"/>
  <c r="AI381" i="2"/>
  <c r="AL499" i="2"/>
  <c r="AI871" i="2"/>
  <c r="AL1141" i="2"/>
  <c r="AI507" i="2"/>
  <c r="AI1120" i="2"/>
  <c r="AM1003" i="2"/>
  <c r="AL1003" i="2"/>
  <c r="AL544" i="2"/>
  <c r="AN544" i="2"/>
  <c r="AM544" i="2"/>
  <c r="AL1208" i="2"/>
  <c r="AN209" i="2"/>
  <c r="AO209" i="2" s="1"/>
  <c r="AI975" i="2"/>
  <c r="AK720" i="2"/>
  <c r="AP720" i="2" s="1"/>
  <c r="AI1172" i="2"/>
  <c r="AK1071" i="2"/>
  <c r="AJ1071" i="2"/>
  <c r="AI1071" i="2"/>
  <c r="AN840" i="2"/>
  <c r="AM840" i="2"/>
  <c r="AL840" i="2"/>
  <c r="AI339" i="2"/>
  <c r="AJ339" i="2"/>
  <c r="AK339" i="2" s="1"/>
  <c r="AI1116" i="2"/>
  <c r="AI106" i="2"/>
  <c r="AJ511" i="2"/>
  <c r="AI511" i="2"/>
  <c r="AJ1167" i="2"/>
  <c r="AI1167" i="2"/>
  <c r="AI1118" i="2"/>
  <c r="AJ1118" i="2"/>
  <c r="AL908" i="2"/>
  <c r="AK740" i="2"/>
  <c r="AJ740" i="2"/>
  <c r="AI740" i="2"/>
  <c r="AJ256" i="2"/>
  <c r="AP181" i="2"/>
  <c r="AK610" i="2"/>
  <c r="AP610" i="2" s="1"/>
  <c r="AK1045" i="2"/>
  <c r="AP1045" i="2" s="1"/>
  <c r="AM361" i="2"/>
  <c r="AO361" i="2" s="1"/>
  <c r="AN669" i="2"/>
  <c r="AO669" i="2" s="1"/>
  <c r="AK632" i="2"/>
  <c r="AP632" i="2" s="1"/>
  <c r="AM827" i="2"/>
  <c r="AO827" i="2" s="1"/>
  <c r="AN503" i="2"/>
  <c r="AO503" i="2" s="1"/>
  <c r="AJ128" i="2"/>
  <c r="AP128" i="2" s="1"/>
  <c r="AK802" i="2"/>
  <c r="AP802" i="2" s="1"/>
  <c r="AN1026" i="2"/>
  <c r="AO1026" i="2" s="1"/>
  <c r="AL968" i="2"/>
  <c r="AM968" i="2" s="1"/>
  <c r="AN633" i="2"/>
  <c r="AO633" i="2" s="1"/>
  <c r="AN933" i="2"/>
  <c r="AO933" i="2" s="1"/>
  <c r="AN418" i="2"/>
  <c r="AO418" i="2" s="1"/>
  <c r="AO243" i="2"/>
  <c r="AL547" i="2"/>
  <c r="AM547" i="2" s="1"/>
  <c r="AP388" i="2"/>
  <c r="AJ885" i="2"/>
  <c r="AP885" i="2" s="1"/>
  <c r="AN1024" i="2"/>
  <c r="AO1024" i="2" s="1"/>
  <c r="AM73" i="2"/>
  <c r="AO73" i="2" s="1"/>
  <c r="AK1056" i="2"/>
  <c r="AP1056" i="2" s="1"/>
  <c r="AM111" i="2"/>
  <c r="AL111" i="2"/>
  <c r="AJ1080" i="2"/>
  <c r="AH566" i="2"/>
  <c r="AE566" i="2"/>
  <c r="AF566" i="2" s="1"/>
  <c r="AG566" i="2" s="1"/>
  <c r="AH617" i="2"/>
  <c r="AE617" i="2"/>
  <c r="AF617" i="2" s="1"/>
  <c r="AG617" i="2" s="1"/>
  <c r="AP213" i="2"/>
  <c r="AL200" i="2"/>
  <c r="AM599" i="2"/>
  <c r="AO599" i="2" s="1"/>
  <c r="AE545" i="2"/>
  <c r="AF545" i="2" s="1"/>
  <c r="AG545" i="2" s="1"/>
  <c r="AH545" i="2"/>
  <c r="AH963" i="2"/>
  <c r="AE963" i="2"/>
  <c r="AF963" i="2" s="1"/>
  <c r="AG963" i="2" s="1"/>
  <c r="AI641" i="2"/>
  <c r="AJ641" i="2"/>
  <c r="AK641" i="2" s="1"/>
  <c r="AK932" i="2"/>
  <c r="AP932" i="2" s="1"/>
  <c r="AJ1110" i="2"/>
  <c r="AN415" i="2"/>
  <c r="AM415" i="2"/>
  <c r="AL415" i="2"/>
  <c r="AL464" i="2"/>
  <c r="AJ144" i="2"/>
  <c r="AI144" i="2"/>
  <c r="AK1092" i="2"/>
  <c r="AP1092" i="2" s="1"/>
  <c r="AN305" i="2"/>
  <c r="AO305" i="2" s="1"/>
  <c r="AP330" i="2"/>
  <c r="AM496" i="2"/>
  <c r="AN680" i="2"/>
  <c r="AO680" i="2" s="1"/>
  <c r="AJ221" i="2"/>
  <c r="AK221" i="2" s="1"/>
  <c r="AM472" i="2"/>
  <c r="AO440" i="2"/>
  <c r="AN704" i="2"/>
  <c r="AO704" i="2" s="1"/>
  <c r="AM202" i="2"/>
  <c r="AO202" i="2" s="1"/>
  <c r="AJ45" i="2"/>
  <c r="AK45" i="2" s="1"/>
  <c r="AM914" i="2"/>
  <c r="AO914" i="2" s="1"/>
  <c r="AM1177" i="2"/>
  <c r="AN1177" i="2" s="1"/>
  <c r="AJ792" i="2"/>
  <c r="AP792" i="2" s="1"/>
  <c r="AJ352" i="2"/>
  <c r="AP352" i="2" s="1"/>
  <c r="AJ733" i="2"/>
  <c r="AP733" i="2" s="1"/>
  <c r="AM294" i="2"/>
  <c r="AO294" i="2" s="1"/>
  <c r="AJ644" i="2"/>
  <c r="AP644" i="2" s="1"/>
  <c r="AO247" i="2"/>
  <c r="AJ772" i="2"/>
  <c r="AP772" i="2" s="1"/>
  <c r="AP117" i="2"/>
  <c r="AN664" i="2"/>
  <c r="AM664" i="2"/>
  <c r="AL664" i="2"/>
  <c r="AL505" i="2"/>
  <c r="AJ847" i="2"/>
  <c r="AK847" i="2" s="1"/>
  <c r="AK1016" i="2"/>
  <c r="AP1016" i="2" s="1"/>
  <c r="AI1010" i="2"/>
  <c r="AL766" i="2"/>
  <c r="AM766" i="2"/>
  <c r="AO538" i="2"/>
  <c r="AN266" i="2"/>
  <c r="AO266" i="2" s="1"/>
  <c r="AP73" i="2"/>
  <c r="AM1164" i="2"/>
  <c r="AN1164" i="2" s="1"/>
  <c r="AJ935" i="2"/>
  <c r="AP935" i="2" s="1"/>
  <c r="AJ55" i="2"/>
  <c r="AP55" i="2" s="1"/>
  <c r="AI158" i="2"/>
  <c r="AL841" i="2"/>
  <c r="AK335" i="2"/>
  <c r="AP335" i="2" s="1"/>
  <c r="AO859" i="2"/>
  <c r="AJ1043" i="2"/>
  <c r="AI1043" i="2"/>
  <c r="AJ650" i="2"/>
  <c r="AP650" i="2" s="1"/>
  <c r="AL1009" i="2"/>
  <c r="AI298" i="2"/>
  <c r="AI435" i="2"/>
  <c r="AJ1001" i="2"/>
  <c r="AP1001" i="2" s="1"/>
  <c r="AP855" i="2"/>
  <c r="AN90" i="2"/>
  <c r="AO90" i="2" s="1"/>
  <c r="AI618" i="2"/>
  <c r="AJ618" i="2" s="1"/>
  <c r="AK618" i="2" s="1"/>
  <c r="AL190" i="2"/>
  <c r="AL1096" i="2"/>
  <c r="AM1096" i="2"/>
  <c r="AM635" i="2"/>
  <c r="AN635" i="2" s="1"/>
  <c r="AK79" i="2"/>
  <c r="AP79" i="2" s="1"/>
  <c r="AJ1143" i="2"/>
  <c r="AK1143" i="2" s="1"/>
  <c r="AJ496" i="2"/>
  <c r="AP496" i="2" s="1"/>
  <c r="AO221" i="2"/>
  <c r="AP703" i="2"/>
  <c r="AI925" i="2"/>
  <c r="AK925" i="2" s="1"/>
  <c r="AJ925" i="2"/>
  <c r="AK202" i="2"/>
  <c r="AP202" i="2" s="1"/>
  <c r="AJ364" i="2"/>
  <c r="AP364" i="2" s="1"/>
  <c r="AK918" i="2"/>
  <c r="AP918" i="2" s="1"/>
  <c r="AM262" i="2"/>
  <c r="AO262" i="2" s="1"/>
  <c r="AP50" i="2"/>
  <c r="AM792" i="2"/>
  <c r="AO792" i="2" s="1"/>
  <c r="AK261" i="2"/>
  <c r="AP261" i="2" s="1"/>
  <c r="AK1083" i="2"/>
  <c r="AP1083" i="2" s="1"/>
  <c r="AM51" i="2"/>
  <c r="AO51" i="2" s="1"/>
  <c r="AO140" i="2"/>
  <c r="AP227" i="2"/>
  <c r="AK1133" i="2"/>
  <c r="AP1133" i="2" s="1"/>
  <c r="AP101" i="2"/>
  <c r="AM1007" i="2"/>
  <c r="AN1007" i="2" s="1"/>
  <c r="AO540" i="2"/>
  <c r="AK99" i="2"/>
  <c r="AP99" i="2" s="1"/>
  <c r="AO811" i="2"/>
  <c r="AJ167" i="2"/>
  <c r="AI167" i="2"/>
  <c r="AM1016" i="2"/>
  <c r="AP1109" i="2"/>
  <c r="AK285" i="2"/>
  <c r="AP285" i="2" s="1"/>
  <c r="AP1164" i="2"/>
  <c r="AL386" i="2"/>
  <c r="AM386" i="2" s="1"/>
  <c r="AL234" i="2"/>
  <c r="AO275" i="2"/>
  <c r="AJ15" i="2"/>
  <c r="AP15" i="2" s="1"/>
  <c r="AH178" i="2"/>
  <c r="AE178" i="2"/>
  <c r="AF178" i="2" s="1"/>
  <c r="AG178" i="2" s="1"/>
  <c r="AO552" i="2"/>
  <c r="AP907" i="2"/>
  <c r="AE974" i="2"/>
  <c r="AF974" i="2" s="1"/>
  <c r="AG974" i="2" s="1"/>
  <c r="AH974" i="2"/>
  <c r="AE1075" i="2"/>
  <c r="AF1075" i="2" s="1"/>
  <c r="AG1075" i="2" s="1"/>
  <c r="AH1075" i="2"/>
  <c r="AN1001" i="2"/>
  <c r="AO1001" i="2" s="1"/>
  <c r="AN126" i="2"/>
  <c r="AM126" i="2"/>
  <c r="AL126" i="2"/>
  <c r="AL56" i="2"/>
  <c r="AM56" i="2"/>
  <c r="AN56" i="2"/>
  <c r="AM598" i="2"/>
  <c r="AL598" i="2"/>
  <c r="AI939" i="2"/>
  <c r="AJ216" i="2"/>
  <c r="AK216" i="2" s="1"/>
  <c r="AM1143" i="2"/>
  <c r="AO1143" i="2" s="1"/>
  <c r="AO760" i="2"/>
  <c r="AM436" i="2"/>
  <c r="AN1033" i="2"/>
  <c r="AO1033" i="2" s="1"/>
  <c r="AL504" i="2"/>
  <c r="AJ675" i="2"/>
  <c r="AK675" i="2" s="1"/>
  <c r="AM1176" i="2"/>
  <c r="AO1176" i="2" s="1"/>
  <c r="AN1077" i="2"/>
  <c r="AO1077" i="2" s="1"/>
  <c r="AM837" i="2"/>
  <c r="AO837" i="2" s="1"/>
  <c r="AN173" i="2"/>
  <c r="AO173" i="2" s="1"/>
  <c r="AM849" i="2"/>
  <c r="AO849" i="2" s="1"/>
  <c r="AK774" i="2"/>
  <c r="AP774" i="2" s="1"/>
  <c r="AJ175" i="2"/>
  <c r="AP175" i="2" s="1"/>
  <c r="AK936" i="2"/>
  <c r="AP936" i="2" s="1"/>
  <c r="AO227" i="2"/>
  <c r="AM280" i="2"/>
  <c r="AO280" i="2" s="1"/>
  <c r="AK362" i="2"/>
  <c r="AP362" i="2" s="1"/>
  <c r="AJ1121" i="2"/>
  <c r="AP1121" i="2" s="1"/>
  <c r="AM989" i="2"/>
  <c r="AN989" i="2" s="1"/>
  <c r="AJ998" i="2"/>
  <c r="AP998" i="2" s="1"/>
  <c r="AK273" i="2"/>
  <c r="AP273" i="2" s="1"/>
  <c r="AI1154" i="2"/>
  <c r="AL317" i="2"/>
  <c r="AN317" i="2" s="1"/>
  <c r="AM317" i="2"/>
  <c r="AM915" i="2"/>
  <c r="AL915" i="2"/>
  <c r="AN915" i="2"/>
  <c r="AM1189" i="2"/>
  <c r="AO1189" i="2" s="1"/>
  <c r="AK1047" i="2"/>
  <c r="AP1047" i="2" s="1"/>
  <c r="AK1192" i="2"/>
  <c r="AP1192" i="2" s="1"/>
  <c r="AJ1099" i="2"/>
  <c r="AK1099" i="2" s="1"/>
  <c r="AM490" i="2"/>
  <c r="AL490" i="2"/>
  <c r="AL470" i="2"/>
  <c r="AJ252" i="2"/>
  <c r="AI252" i="2"/>
  <c r="AK62" i="2"/>
  <c r="AP62" i="2" s="1"/>
  <c r="AI600" i="2"/>
  <c r="AP719" i="2"/>
  <c r="AK634" i="2"/>
  <c r="AP634" i="2" s="1"/>
  <c r="AM934" i="2"/>
  <c r="AO934" i="2" s="1"/>
  <c r="AM1156" i="2"/>
  <c r="AN1156" i="2" s="1"/>
  <c r="AJ761" i="2"/>
  <c r="AP761" i="2" s="1"/>
  <c r="AH854" i="2"/>
  <c r="AE854" i="2"/>
  <c r="AF854" i="2" s="1"/>
  <c r="AG854" i="2" s="1"/>
  <c r="AM304" i="2"/>
  <c r="AO304" i="2" s="1"/>
  <c r="AN1105" i="2"/>
  <c r="AO1105" i="2" s="1"/>
  <c r="AI1181" i="2"/>
  <c r="AH856" i="2"/>
  <c r="AE856" i="2"/>
  <c r="AF856" i="2" s="1"/>
  <c r="AG856" i="2" s="1"/>
  <c r="AJ838" i="2"/>
  <c r="AP838" i="2" s="1"/>
  <c r="AK590" i="2"/>
  <c r="AJ590" i="2"/>
  <c r="AI590" i="2"/>
  <c r="AI1155" i="2"/>
  <c r="AH74" i="2"/>
  <c r="AE74" i="2"/>
  <c r="AF74" i="2" s="1"/>
  <c r="AG74" i="2" s="1"/>
  <c r="AJ972" i="2"/>
  <c r="AP972" i="2" s="1"/>
  <c r="AI565" i="2"/>
  <c r="AK565" i="2"/>
  <c r="AJ565" i="2"/>
  <c r="AL711" i="2"/>
  <c r="AP48" i="2"/>
  <c r="AJ1168" i="2"/>
  <c r="AP1168" i="2" s="1"/>
  <c r="AK91" i="2"/>
  <c r="AP91" i="2" s="1"/>
  <c r="AJ849" i="2"/>
  <c r="AP849" i="2" s="1"/>
  <c r="AJ264" i="2"/>
  <c r="AK264" i="2" s="1"/>
  <c r="AJ1122" i="2"/>
  <c r="AP1122" i="2" s="1"/>
  <c r="AP825" i="2"/>
  <c r="AP950" i="2"/>
  <c r="AJ321" i="2"/>
  <c r="AK321" i="2" s="1"/>
  <c r="AM591" i="2"/>
  <c r="AO591" i="2" s="1"/>
  <c r="AP989" i="2"/>
  <c r="AM533" i="2"/>
  <c r="AO533" i="2" s="1"/>
  <c r="AM1142" i="2"/>
  <c r="AL1142" i="2"/>
  <c r="AJ488" i="2"/>
  <c r="AJ842" i="2"/>
  <c r="AI842" i="2"/>
  <c r="AL601" i="2"/>
  <c r="AO873" i="2"/>
  <c r="AM1023" i="2"/>
  <c r="AL1023" i="2"/>
  <c r="AI860" i="2"/>
  <c r="AJ860" i="2" s="1"/>
  <c r="AK694" i="2"/>
  <c r="AP694" i="2" s="1"/>
  <c r="AK803" i="2"/>
  <c r="AP803" i="2" s="1"/>
  <c r="AM450" i="2"/>
  <c r="AL450" i="2"/>
  <c r="AJ198" i="2"/>
  <c r="AI198" i="2"/>
  <c r="AP778" i="2"/>
  <c r="AK757" i="2"/>
  <c r="AP757" i="2" s="1"/>
  <c r="AK934" i="2"/>
  <c r="AP934" i="2" s="1"/>
  <c r="AK1156" i="2"/>
  <c r="AP1156" i="2" s="1"/>
  <c r="AL88" i="2"/>
  <c r="AN88" i="2"/>
  <c r="AM88" i="2"/>
  <c r="AM356" i="2"/>
  <c r="AO356" i="2" s="1"/>
  <c r="AI302" i="2"/>
  <c r="AM980" i="2"/>
  <c r="AN980" i="2" s="1"/>
  <c r="AP112" i="2"/>
  <c r="AN37" i="2"/>
  <c r="AO37" i="2" s="1"/>
  <c r="AK725" i="2"/>
  <c r="AP725" i="2" s="1"/>
  <c r="AO647" i="2"/>
  <c r="AL578" i="2"/>
  <c r="AP514" i="2"/>
  <c r="AO763" i="2"/>
  <c r="AJ1203" i="2"/>
  <c r="AM536" i="2"/>
  <c r="AN536" i="2" s="1"/>
  <c r="AL536" i="2"/>
  <c r="AN602" i="2"/>
  <c r="AO602" i="2" s="1"/>
  <c r="AJ108" i="2"/>
  <c r="AP108" i="2" s="1"/>
  <c r="AK258" i="2"/>
  <c r="AP258" i="2" s="1"/>
  <c r="AJ350" i="2"/>
  <c r="AP350" i="2" s="1"/>
  <c r="AN630" i="2"/>
  <c r="AO630" i="2" s="1"/>
  <c r="AJ708" i="2"/>
  <c r="AP708" i="2" s="1"/>
  <c r="AJ123" i="2"/>
  <c r="AP123" i="2" s="1"/>
  <c r="AJ185" i="2"/>
  <c r="AK185" i="2" s="1"/>
  <c r="AM214" i="2"/>
  <c r="AO214" i="2" s="1"/>
  <c r="AO321" i="2"/>
  <c r="AM895" i="2"/>
  <c r="AO895" i="2" s="1"/>
  <c r="AM1123" i="2"/>
  <c r="AO1123" i="2" s="1"/>
  <c r="AL685" i="2"/>
  <c r="AM685" i="2"/>
  <c r="AN685" i="2" s="1"/>
  <c r="AM723" i="2"/>
  <c r="AO723" i="2" s="1"/>
  <c r="AM867" i="2"/>
  <c r="AO867" i="2" s="1"/>
  <c r="AI1048" i="2"/>
  <c r="AJ1048" i="2"/>
  <c r="AH1158" i="2"/>
  <c r="AE1158" i="2"/>
  <c r="AF1158" i="2" s="1"/>
  <c r="AG1158" i="2" s="1"/>
  <c r="AO444" i="2"/>
  <c r="AP384" i="2"/>
  <c r="AJ820" i="2"/>
  <c r="AO333" i="2"/>
  <c r="AN446" i="2"/>
  <c r="AM446" i="2"/>
  <c r="AL446" i="2"/>
  <c r="AP1039" i="2"/>
  <c r="AM115" i="2"/>
  <c r="AO115" i="2" s="1"/>
  <c r="AL1098" i="2"/>
  <c r="AM1098" i="2"/>
  <c r="AJ1131" i="2"/>
  <c r="AP1131" i="2" s="1"/>
  <c r="AJ955" i="2"/>
  <c r="AK955" i="2" s="1"/>
  <c r="AI955" i="2"/>
  <c r="AI960" i="2"/>
  <c r="AO919" i="2"/>
  <c r="AL569" i="2"/>
  <c r="AM569" i="2" s="1"/>
  <c r="AM941" i="2"/>
  <c r="AL941" i="2"/>
  <c r="AJ808" i="2"/>
  <c r="AI808" i="2"/>
  <c r="AI1184" i="2"/>
  <c r="AK1184" i="2" s="1"/>
  <c r="AJ1184" i="2"/>
  <c r="AJ686" i="2"/>
  <c r="AJ1084" i="2"/>
  <c r="AP1084" i="2" s="1"/>
  <c r="AN1025" i="2"/>
  <c r="AM1025" i="2"/>
  <c r="AL1025" i="2"/>
  <c r="AE1087" i="2"/>
  <c r="AF1087" i="2" s="1"/>
  <c r="AG1087" i="2" s="1"/>
  <c r="AH1087" i="2"/>
  <c r="AH1194" i="2"/>
  <c r="AE1194" i="2"/>
  <c r="AF1194" i="2" s="1"/>
  <c r="AG1194" i="2" s="1"/>
  <c r="AH621" i="2"/>
  <c r="AE621" i="2"/>
  <c r="AF621" i="2" s="1"/>
  <c r="AG621" i="2" s="1"/>
  <c r="AO706" i="2"/>
  <c r="AM931" i="2"/>
  <c r="AN931" i="2" s="1"/>
  <c r="AM775" i="2"/>
  <c r="AN775" i="2" s="1"/>
  <c r="AJ365" i="2"/>
  <c r="AP365" i="2" s="1"/>
  <c r="AM363" i="2"/>
  <c r="AO363" i="2" s="1"/>
  <c r="AM510" i="2"/>
  <c r="AO510" i="2" s="1"/>
  <c r="AM712" i="2"/>
  <c r="AO712" i="2" s="1"/>
  <c r="AO313" i="2"/>
  <c r="AP797" i="2"/>
  <c r="AJ992" i="2"/>
  <c r="AP992" i="2" s="1"/>
  <c r="AP121" i="2"/>
  <c r="AJ85" i="2"/>
  <c r="AP165" i="2"/>
  <c r="AE389" i="2"/>
  <c r="AF389" i="2" s="1"/>
  <c r="AG389" i="2" s="1"/>
  <c r="AH389" i="2"/>
  <c r="AO46" i="2"/>
  <c r="AI1095" i="2"/>
  <c r="AJ476" i="2"/>
  <c r="AK476" i="2" s="1"/>
  <c r="AJ1173" i="2"/>
  <c r="AI194" i="2"/>
  <c r="AL1068" i="2"/>
  <c r="AM1068" i="2"/>
  <c r="AH1212" i="2"/>
  <c r="AE1212" i="2"/>
  <c r="AF1212" i="2" s="1"/>
  <c r="AG1212" i="2" s="1"/>
  <c r="AL702" i="2"/>
  <c r="AN702" i="2"/>
  <c r="AM702" i="2"/>
  <c r="AN642" i="2"/>
  <c r="AO642" i="2" s="1"/>
  <c r="AH562" i="2"/>
  <c r="AE562" i="2"/>
  <c r="AF562" i="2" s="1"/>
  <c r="AG562" i="2" s="1"/>
  <c r="AJ115" i="2"/>
  <c r="AP115" i="2" s="1"/>
  <c r="AE431" i="2"/>
  <c r="AF431" i="2" s="1"/>
  <c r="AG431" i="2" s="1"/>
  <c r="AH431" i="2"/>
  <c r="AO311" i="2"/>
  <c r="AK315" i="2"/>
  <c r="AP315" i="2" s="1"/>
  <c r="AJ648" i="2"/>
  <c r="AP648" i="2" s="1"/>
  <c r="AK779" i="2"/>
  <c r="AP779" i="2" s="1"/>
  <c r="AJ429" i="2"/>
  <c r="AP429" i="2" s="1"/>
  <c r="AK700" i="2"/>
  <c r="AJ700" i="2"/>
  <c r="AI700" i="2"/>
  <c r="AJ331" i="2"/>
  <c r="AP331" i="2" s="1"/>
  <c r="AM63" i="2"/>
  <c r="AO63" i="2" s="1"/>
  <c r="AP614" i="2"/>
  <c r="AJ248" i="2"/>
  <c r="AK248" i="2" s="1"/>
  <c r="AJ138" i="2"/>
  <c r="AI138" i="2"/>
  <c r="AJ1114" i="2"/>
  <c r="AI1114" i="2"/>
  <c r="AM445" i="2"/>
  <c r="AO445" i="2" s="1"/>
  <c r="AJ768" i="2"/>
  <c r="AP768" i="2" s="1"/>
  <c r="AO690" i="2"/>
  <c r="AJ643" i="2"/>
  <c r="AP643" i="2" s="1"/>
  <c r="AP624" i="2"/>
  <c r="AO822" i="2"/>
  <c r="AM39" i="2"/>
  <c r="AL39" i="2"/>
  <c r="AJ137" i="2"/>
  <c r="AN24" i="2"/>
  <c r="AO24" i="2" s="1"/>
  <c r="AJ890" i="2"/>
  <c r="AP890" i="2" s="1"/>
  <c r="AK132" i="2"/>
  <c r="AP132" i="2" s="1"/>
  <c r="AM133" i="2"/>
  <c r="AO133" i="2" s="1"/>
  <c r="AN626" i="2"/>
  <c r="AO626" i="2" s="1"/>
  <c r="AO164" i="2"/>
  <c r="AM797" i="2"/>
  <c r="AO797" i="2" s="1"/>
  <c r="AO1127" i="2"/>
  <c r="AM802" i="2"/>
  <c r="AO802" i="2" s="1"/>
  <c r="AK656" i="2"/>
  <c r="AP656" i="2" s="1"/>
  <c r="AM85" i="2"/>
  <c r="AO85" i="2" s="1"/>
  <c r="AP633" i="2"/>
  <c r="AP933" i="2"/>
  <c r="AM969" i="2"/>
  <c r="AO969" i="2" s="1"/>
  <c r="AM785" i="2"/>
  <c r="AO785" i="2" s="1"/>
  <c r="AM699" i="2"/>
  <c r="AO699" i="2" s="1"/>
  <c r="AK14" i="2"/>
  <c r="AJ14" i="2"/>
  <c r="AI14" i="2"/>
  <c r="AM1135" i="2"/>
  <c r="AO1135" i="2" s="1"/>
  <c r="AO235" i="2"/>
  <c r="AL670" i="2"/>
  <c r="AM670" i="2" s="1"/>
  <c r="AN670" i="2" s="1"/>
  <c r="AJ1153" i="2"/>
  <c r="AP1153" i="2" s="1"/>
  <c r="AI673" i="2"/>
  <c r="AL722" i="2"/>
  <c r="AJ724" i="2"/>
  <c r="AP724" i="2" s="1"/>
  <c r="AM1032" i="2"/>
  <c r="AO1032" i="2" s="1"/>
  <c r="AJ272" i="2"/>
  <c r="AK272" i="2" s="1"/>
  <c r="AI561" i="2"/>
  <c r="AL240" i="2"/>
  <c r="AM307" i="2"/>
  <c r="AO307" i="2" s="1"/>
  <c r="AI1018" i="2"/>
  <c r="AK1018" i="2"/>
  <c r="AJ1018" i="2"/>
  <c r="AL328" i="2"/>
  <c r="AM328" i="2" s="1"/>
  <c r="AN328" i="2" s="1"/>
  <c r="AN381" i="2"/>
  <c r="AM381" i="2"/>
  <c r="AL381" i="2"/>
  <c r="AL76" i="2"/>
  <c r="AJ147" i="2"/>
  <c r="AP147" i="2" s="1"/>
  <c r="AM862" i="2"/>
  <c r="AL862" i="2"/>
  <c r="AO1052" i="2"/>
  <c r="AO299" i="2"/>
  <c r="AP161" i="2"/>
  <c r="AP390" i="2"/>
  <c r="AH897" i="2"/>
  <c r="AE897" i="2"/>
  <c r="AF897" i="2" s="1"/>
  <c r="AG897" i="2" s="1"/>
  <c r="AM871" i="2"/>
  <c r="AL871" i="2"/>
  <c r="AK443" i="2"/>
  <c r="AJ443" i="2"/>
  <c r="AI443" i="2"/>
  <c r="AN507" i="2"/>
  <c r="AM507" i="2"/>
  <c r="AL507" i="2"/>
  <c r="AM1120" i="2"/>
  <c r="AN1120" i="2" s="1"/>
  <c r="AL1120" i="2"/>
  <c r="AI1003" i="2"/>
  <c r="AI544" i="2"/>
  <c r="AI1208" i="2"/>
  <c r="AJ1208" i="2" s="1"/>
  <c r="AJ523" i="2"/>
  <c r="AI523" i="2"/>
  <c r="AL975" i="2"/>
  <c r="AN967" i="2"/>
  <c r="AM967" i="2"/>
  <c r="AL967" i="2"/>
  <c r="AN1040" i="2"/>
  <c r="AM1040" i="2"/>
  <c r="AL1040" i="2"/>
  <c r="AM399" i="2"/>
  <c r="AN399" i="2" s="1"/>
  <c r="AL399" i="2"/>
  <c r="AL1071" i="2"/>
  <c r="AI840" i="2"/>
  <c r="AK558" i="2"/>
  <c r="AP558" i="2" s="1"/>
  <c r="AK189" i="2"/>
  <c r="AP189" i="2" s="1"/>
  <c r="AI408" i="2"/>
  <c r="AK408" i="2" s="1"/>
  <c r="AJ408" i="2"/>
  <c r="AN1130" i="2"/>
  <c r="AO1130" i="2" s="1"/>
  <c r="AL511" i="2"/>
  <c r="AN1167" i="2"/>
  <c r="AM1167" i="2"/>
  <c r="AL1167" i="2"/>
  <c r="AI611" i="2"/>
  <c r="AI908" i="2"/>
  <c r="AJ908" i="2" s="1"/>
  <c r="AK908" i="2" s="1"/>
  <c r="AM740" i="2"/>
  <c r="AL740" i="2"/>
  <c r="AN740" i="2"/>
  <c r="AJ57" i="2"/>
  <c r="AK57" i="2" s="1"/>
  <c r="AN361" i="2"/>
  <c r="AO325" i="2"/>
  <c r="AN827" i="2"/>
  <c r="AK128" i="2"/>
  <c r="AP474" i="2"/>
  <c r="AL211" i="2"/>
  <c r="AM300" i="2"/>
  <c r="AN300" i="2" s="1"/>
  <c r="AL300" i="2"/>
  <c r="AJ442" i="2"/>
  <c r="AK442" i="2" s="1"/>
  <c r="AP442" i="2" s="1"/>
  <c r="AM902" i="2"/>
  <c r="AI286" i="2"/>
  <c r="AK885" i="2"/>
  <c r="AJ54" i="2"/>
  <c r="AK54" i="2" s="1"/>
  <c r="AP54" i="2" s="1"/>
  <c r="AN73" i="2"/>
  <c r="AO738" i="2"/>
  <c r="AM728" i="2"/>
  <c r="AN728" i="2" s="1"/>
  <c r="AL728" i="2"/>
  <c r="AK1080" i="2"/>
  <c r="AP1080" i="2" s="1"/>
  <c r="AO755" i="2"/>
  <c r="AH832" i="2"/>
  <c r="AE832" i="2"/>
  <c r="AF832" i="2" s="1"/>
  <c r="AG832" i="2" s="1"/>
  <c r="AJ200" i="2"/>
  <c r="AK200" i="2"/>
  <c r="AI200" i="2"/>
  <c r="AN599" i="2"/>
  <c r="AM1106" i="2"/>
  <c r="AL1106" i="2"/>
  <c r="AE370" i="2"/>
  <c r="AF370" i="2" s="1"/>
  <c r="AG370" i="2" s="1"/>
  <c r="AH370" i="2"/>
  <c r="AN707" i="2"/>
  <c r="AM707" i="2"/>
  <c r="AL707" i="2"/>
  <c r="AK1110" i="2"/>
  <c r="AP1110" i="2" s="1"/>
  <c r="AM66" i="2"/>
  <c r="AL66" i="2"/>
  <c r="AN66" i="2"/>
  <c r="AM976" i="2"/>
  <c r="AN976" i="2" s="1"/>
  <c r="AL367" i="2"/>
  <c r="AL945" i="2"/>
  <c r="AM945" i="2"/>
  <c r="AN945" i="2" s="1"/>
  <c r="AN202" i="2"/>
  <c r="AN914" i="2"/>
  <c r="AK792" i="2"/>
  <c r="AK352" i="2"/>
  <c r="AK733" i="2"/>
  <c r="AN294" i="2"/>
  <c r="AK644" i="2"/>
  <c r="AK571" i="2"/>
  <c r="AK772" i="2"/>
  <c r="AI664" i="2"/>
  <c r="AK505" i="2"/>
  <c r="AJ505" i="2"/>
  <c r="AI505" i="2"/>
  <c r="AL1010" i="2"/>
  <c r="AK766" i="2"/>
  <c r="AJ766" i="2"/>
  <c r="AI766" i="2"/>
  <c r="AK935" i="2"/>
  <c r="AK55" i="2"/>
  <c r="AM205" i="2"/>
  <c r="AL205" i="2"/>
  <c r="AN205" i="2" s="1"/>
  <c r="AM818" i="2"/>
  <c r="AN818" i="2" s="1"/>
  <c r="AO818" i="2" s="1"/>
  <c r="AL1043" i="2"/>
  <c r="AK650" i="2"/>
  <c r="AI1009" i="2"/>
  <c r="AJ1009" i="2"/>
  <c r="AK1009" i="2" s="1"/>
  <c r="AL298" i="2"/>
  <c r="AN435" i="2"/>
  <c r="AM435" i="2"/>
  <c r="AL435" i="2"/>
  <c r="AK1001" i="2"/>
  <c r="AI996" i="2"/>
  <c r="AK468" i="2"/>
  <c r="AJ468" i="2"/>
  <c r="AI468" i="2"/>
  <c r="AM618" i="2"/>
  <c r="AL618" i="2"/>
  <c r="AJ190" i="2"/>
  <c r="AK190" i="2" s="1"/>
  <c r="AI190" i="2"/>
  <c r="AI1096" i="2"/>
  <c r="AM1092" i="2"/>
  <c r="AN1092" i="2" s="1"/>
  <c r="AO1092" i="2" s="1"/>
  <c r="AI1044" i="2"/>
  <c r="AJ1044" i="2"/>
  <c r="AK496" i="2"/>
  <c r="AK364" i="2"/>
  <c r="AN262" i="2"/>
  <c r="AN792" i="2"/>
  <c r="AJ821" i="2"/>
  <c r="AN51" i="2"/>
  <c r="AP320" i="2"/>
  <c r="AM167" i="2"/>
  <c r="AN167" i="2" s="1"/>
  <c r="AL167" i="2"/>
  <c r="AM568" i="2"/>
  <c r="AN568" i="2" s="1"/>
  <c r="AL568" i="2"/>
  <c r="AM283" i="2"/>
  <c r="AN283" i="2" s="1"/>
  <c r="AO283" i="2" s="1"/>
  <c r="AP917" i="2"/>
  <c r="AE1191" i="2"/>
  <c r="AF1191" i="2" s="1"/>
  <c r="AG1191" i="2" s="1"/>
  <c r="AH1191" i="2"/>
  <c r="AI376" i="2"/>
  <c r="AK376" i="2" s="1"/>
  <c r="AJ376" i="2"/>
  <c r="AK15" i="2"/>
  <c r="AP683" i="2"/>
  <c r="AL836" i="2"/>
  <c r="AH645" i="2"/>
  <c r="AE645" i="2"/>
  <c r="AF645" i="2" s="1"/>
  <c r="AG645" i="2" s="1"/>
  <c r="AM293" i="2"/>
  <c r="AN293" i="2" s="1"/>
  <c r="AL293" i="2"/>
  <c r="AP1041" i="2"/>
  <c r="AH1204" i="2"/>
  <c r="AE1204" i="2"/>
  <c r="AF1204" i="2" s="1"/>
  <c r="AG1204" i="2" s="1"/>
  <c r="AI126" i="2"/>
  <c r="AI56" i="2"/>
  <c r="AK598" i="2"/>
  <c r="AJ598" i="2"/>
  <c r="AI598" i="2"/>
  <c r="AL939" i="2"/>
  <c r="AN1143" i="2"/>
  <c r="AL122" i="2"/>
  <c r="AH1078" i="2"/>
  <c r="AE1078" i="2"/>
  <c r="AF1078" i="2" s="1"/>
  <c r="AG1078" i="2" s="1"/>
  <c r="AI392" i="2"/>
  <c r="AJ392" i="2" s="1"/>
  <c r="AK392" i="2" s="1"/>
  <c r="AN1176" i="2"/>
  <c r="AN837" i="2"/>
  <c r="AN849" i="2"/>
  <c r="AK175" i="2"/>
  <c r="AM612" i="2"/>
  <c r="AN612" i="2" s="1"/>
  <c r="AN280" i="2"/>
  <c r="AK1121" i="2"/>
  <c r="AK998" i="2"/>
  <c r="AK424" i="2"/>
  <c r="AJ424" i="2"/>
  <c r="AI424" i="2"/>
  <c r="AM620" i="2"/>
  <c r="AN620" i="2" s="1"/>
  <c r="AI317" i="2"/>
  <c r="AJ1031" i="2"/>
  <c r="AK1031" i="2" s="1"/>
  <c r="AI1031" i="2"/>
  <c r="AN1189" i="2"/>
  <c r="AH102" i="2"/>
  <c r="AE102" i="2"/>
  <c r="AF102" i="2" s="1"/>
  <c r="AG102" i="2" s="1"/>
  <c r="AO285" i="2"/>
  <c r="AP851" i="2"/>
  <c r="AI490" i="2"/>
  <c r="AK490" i="2" s="1"/>
  <c r="AJ490" i="2"/>
  <c r="AI470" i="2"/>
  <c r="AJ470" i="2"/>
  <c r="AK470" i="2" s="1"/>
  <c r="AI567" i="2"/>
  <c r="AH977" i="2"/>
  <c r="AE977" i="2"/>
  <c r="AF977" i="2" s="1"/>
  <c r="AG977" i="2" s="1"/>
  <c r="AL600" i="2"/>
  <c r="AN934" i="2"/>
  <c r="AE463" i="2"/>
  <c r="AF463" i="2" s="1"/>
  <c r="AG463" i="2" s="1"/>
  <c r="AH463" i="2"/>
  <c r="AK761" i="2"/>
  <c r="AN304" i="2"/>
  <c r="AH82" i="2"/>
  <c r="AE82" i="2"/>
  <c r="AF82" i="2" s="1"/>
  <c r="AG82" i="2" s="1"/>
  <c r="AK838" i="2"/>
  <c r="AL371" i="2"/>
  <c r="AJ83" i="2"/>
  <c r="AK83" i="2" s="1"/>
  <c r="AI83" i="2"/>
  <c r="AK972" i="2"/>
  <c r="AM565" i="2"/>
  <c r="AN565" i="2"/>
  <c r="AL565" i="2"/>
  <c r="AJ793" i="2"/>
  <c r="AK793" i="2" s="1"/>
  <c r="AP793" i="2" s="1"/>
  <c r="AJ711" i="2"/>
  <c r="AK711" i="2" s="1"/>
  <c r="AI711" i="2"/>
  <c r="AK1168" i="2"/>
  <c r="AK849" i="2"/>
  <c r="AK1122" i="2"/>
  <c r="AJ765" i="2"/>
  <c r="AK765" i="2" s="1"/>
  <c r="AP765" i="2" s="1"/>
  <c r="AN591" i="2"/>
  <c r="AN533" i="2"/>
  <c r="AJ1142" i="2"/>
  <c r="AK1142" i="2" s="1"/>
  <c r="AI1142" i="2"/>
  <c r="AJ29" i="2"/>
  <c r="AK29" i="2" s="1"/>
  <c r="AP29" i="2" s="1"/>
  <c r="AI1023" i="2"/>
  <c r="AJ402" i="2"/>
  <c r="AK402" i="2" s="1"/>
  <c r="AP402" i="2" s="1"/>
  <c r="AI450" i="2"/>
  <c r="AL271" i="2"/>
  <c r="AM271" i="2"/>
  <c r="AN271" i="2" s="1"/>
  <c r="AL1179" i="2"/>
  <c r="AK494" i="2"/>
  <c r="AI254" i="2"/>
  <c r="AK88" i="2"/>
  <c r="AJ88" i="2"/>
  <c r="AI88" i="2"/>
  <c r="AN356" i="2"/>
  <c r="AM302" i="2"/>
  <c r="AN302" i="2" s="1"/>
  <c r="AL302" i="2"/>
  <c r="AJ783" i="2"/>
  <c r="AK783" i="2" s="1"/>
  <c r="AI783" i="2"/>
  <c r="AM838" i="2"/>
  <c r="AN838" i="2" s="1"/>
  <c r="AO838" i="2" s="1"/>
  <c r="AL1021" i="2"/>
  <c r="AI405" i="2"/>
  <c r="AM166" i="2"/>
  <c r="AN166" i="2" s="1"/>
  <c r="AL166" i="2"/>
  <c r="AM501" i="2"/>
  <c r="AN501" i="2" s="1"/>
  <c r="AL501" i="2"/>
  <c r="AL994" i="2"/>
  <c r="AK108" i="2"/>
  <c r="AK350" i="2"/>
  <c r="AK708" i="2"/>
  <c r="AK123" i="2"/>
  <c r="AM1073" i="2"/>
  <c r="AN1073" i="2" s="1"/>
  <c r="AN214" i="2"/>
  <c r="AM906" i="2"/>
  <c r="AN895" i="2"/>
  <c r="AN1123" i="2"/>
  <c r="AI685" i="2"/>
  <c r="AN723" i="2"/>
  <c r="AN867" i="2"/>
  <c r="AL1048" i="2"/>
  <c r="AL219" i="2"/>
  <c r="AM219" i="2"/>
  <c r="AN219" i="2" s="1"/>
  <c r="AE1038" i="2"/>
  <c r="AF1038" i="2" s="1"/>
  <c r="AG1038" i="2" s="1"/>
  <c r="AH1038" i="2"/>
  <c r="AM476" i="2"/>
  <c r="AI1103" i="2"/>
  <c r="AL156" i="2"/>
  <c r="AI446" i="2"/>
  <c r="AL358" i="2"/>
  <c r="AM358" i="2" s="1"/>
  <c r="AN358" i="2" s="1"/>
  <c r="AN115" i="2"/>
  <c r="AI1098" i="2"/>
  <c r="AK1131" i="2"/>
  <c r="AL100" i="2"/>
  <c r="AM100" i="2" s="1"/>
  <c r="AN100" i="2" s="1"/>
  <c r="AL960" i="2"/>
  <c r="AH312" i="2"/>
  <c r="AE312" i="2"/>
  <c r="AF312" i="2" s="1"/>
  <c r="AG312" i="2" s="1"/>
  <c r="AI941" i="2"/>
  <c r="AJ941" i="2" s="1"/>
  <c r="AK941" i="2" s="1"/>
  <c r="AL360" i="2"/>
  <c r="AE864" i="2"/>
  <c r="AF864" i="2" s="1"/>
  <c r="AG864" i="2" s="1"/>
  <c r="AH864" i="2"/>
  <c r="AL1184" i="2"/>
  <c r="AM1184" i="2" s="1"/>
  <c r="AN1184" i="2" s="1"/>
  <c r="AH866" i="2"/>
  <c r="AE866" i="2"/>
  <c r="AF866" i="2" s="1"/>
  <c r="AG866" i="2" s="1"/>
  <c r="AK1084" i="2"/>
  <c r="AM588" i="2"/>
  <c r="AO588" i="2" s="1"/>
  <c r="AI1025" i="2"/>
  <c r="AK1025" i="2" s="1"/>
  <c r="AJ1025" i="2"/>
  <c r="AH343" i="2"/>
  <c r="AE343" i="2"/>
  <c r="AF343" i="2" s="1"/>
  <c r="AG343" i="2" s="1"/>
  <c r="AP898" i="2"/>
  <c r="AK365" i="2"/>
  <c r="AN363" i="2"/>
  <c r="AN510" i="2"/>
  <c r="AK482" i="2"/>
  <c r="AN712" i="2"/>
  <c r="AM1159" i="2"/>
  <c r="AN1159" i="2" s="1"/>
  <c r="AK992" i="2"/>
  <c r="AL904" i="2"/>
  <c r="AM904" i="2"/>
  <c r="AE987" i="2"/>
  <c r="AF987" i="2" s="1"/>
  <c r="AG987" i="2" s="1"/>
  <c r="AH987" i="2"/>
  <c r="AE1050" i="2"/>
  <c r="AF1050" i="2" s="1"/>
  <c r="AG1050" i="2" s="1"/>
  <c r="AH1050" i="2"/>
  <c r="AM263" i="2"/>
  <c r="AN263" i="2" s="1"/>
  <c r="AO263" i="2" s="1"/>
  <c r="AM194" i="2"/>
  <c r="AN194" i="2" s="1"/>
  <c r="AL194" i="2"/>
  <c r="AH1082" i="2"/>
  <c r="AE1082" i="2"/>
  <c r="AF1082" i="2" s="1"/>
  <c r="AG1082" i="2" s="1"/>
  <c r="AL124" i="2"/>
  <c r="AM458" i="2"/>
  <c r="AN458" i="2" s="1"/>
  <c r="AL458" i="2"/>
  <c r="AJ1089" i="2"/>
  <c r="AP1089" i="2" s="1"/>
  <c r="AI702" i="2"/>
  <c r="AK115" i="2"/>
  <c r="AK648" i="2"/>
  <c r="AK429" i="2"/>
  <c r="AK331" i="2"/>
  <c r="AN63" i="2"/>
  <c r="AK806" i="2"/>
  <c r="AJ806" i="2"/>
  <c r="AI806" i="2"/>
  <c r="AE22" i="2"/>
  <c r="AF22" i="2" s="1"/>
  <c r="AG22" i="2" s="1"/>
  <c r="AH22" i="2"/>
  <c r="AI991" i="2"/>
  <c r="AN445" i="2"/>
  <c r="AK768" i="2"/>
  <c r="AK643" i="2"/>
  <c r="AM400" i="2"/>
  <c r="AN400" i="2" s="1"/>
  <c r="AJ39" i="2"/>
  <c r="AK39" i="2" s="1"/>
  <c r="AI39" i="2"/>
  <c r="AO176" i="2"/>
  <c r="AK890" i="2"/>
  <c r="AN133" i="2"/>
  <c r="AO136" i="2"/>
  <c r="AM394" i="2"/>
  <c r="AN797" i="2"/>
  <c r="AN802" i="2"/>
  <c r="AN85" i="2"/>
  <c r="AK1149" i="2"/>
  <c r="AJ1149" i="2"/>
  <c r="AI1149" i="2"/>
  <c r="AI845" i="2"/>
  <c r="AL653" i="2"/>
  <c r="AP418" i="2"/>
  <c r="AN969" i="2"/>
  <c r="AN785" i="2"/>
  <c r="AN699" i="2"/>
  <c r="AM14" i="2"/>
  <c r="AN14" i="2" s="1"/>
  <c r="AL14" i="2"/>
  <c r="AN1135" i="2"/>
  <c r="AM696" i="2"/>
  <c r="AO696" i="2" s="1"/>
  <c r="AJ670" i="2"/>
  <c r="AK670" i="2" s="1"/>
  <c r="AI670" i="2"/>
  <c r="AK1153" i="2"/>
  <c r="AN781" i="2"/>
  <c r="AM781" i="2"/>
  <c r="AL781" i="2"/>
  <c r="AI722" i="2"/>
  <c r="AK724" i="2"/>
  <c r="AN1032" i="2"/>
  <c r="AP599" i="2"/>
  <c r="AI622" i="2"/>
  <c r="AM561" i="2"/>
  <c r="AN561" i="2"/>
  <c r="AL561" i="2"/>
  <c r="AI240" i="2"/>
  <c r="AN307" i="2"/>
  <c r="AK467" i="2"/>
  <c r="AJ467" i="2"/>
  <c r="AI467" i="2"/>
  <c r="AI76" i="2"/>
  <c r="AJ76" i="2"/>
  <c r="AK147" i="2"/>
  <c r="AI862" i="2"/>
  <c r="AJ862" i="2" s="1"/>
  <c r="AK862" i="2" s="1"/>
  <c r="AJ573" i="2"/>
  <c r="AK573" i="2" s="1"/>
  <c r="AP573" i="2" s="1"/>
  <c r="AL677" i="2"/>
  <c r="AM677" i="2"/>
  <c r="AM1206" i="2"/>
  <c r="AN1206" i="2" s="1"/>
  <c r="AO1206" i="2" s="1"/>
  <c r="AK323" i="2"/>
  <c r="AP323" i="2" s="1"/>
  <c r="AL443" i="2"/>
  <c r="AI378" i="2"/>
  <c r="AJ378" i="2"/>
  <c r="AK378" i="2" s="1"/>
  <c r="AL411" i="2"/>
  <c r="AI1046" i="2"/>
  <c r="AJ584" i="2"/>
  <c r="AK584" i="2" s="1"/>
  <c r="AI584" i="2"/>
  <c r="AL631" i="2"/>
  <c r="AL523" i="2"/>
  <c r="AK596" i="2"/>
  <c r="AJ596" i="2"/>
  <c r="AI596" i="2"/>
  <c r="AI967" i="2"/>
  <c r="AI1040" i="2"/>
  <c r="AJ1040" i="2"/>
  <c r="AK399" i="2"/>
  <c r="AI399" i="2"/>
  <c r="AJ399" i="2"/>
  <c r="AM959" i="2"/>
  <c r="AN959" i="2" s="1"/>
  <c r="AL959" i="2"/>
  <c r="AM1182" i="2"/>
  <c r="AN1182" i="2"/>
  <c r="AL1182" i="2"/>
  <c r="AL408" i="2"/>
  <c r="AI876" i="2"/>
  <c r="AK979" i="2"/>
  <c r="AJ979" i="2"/>
  <c r="AI979" i="2"/>
  <c r="AI369" i="2"/>
  <c r="AN58" i="2"/>
  <c r="AO58" i="2" s="1"/>
  <c r="AL611" i="2"/>
  <c r="AM611" i="2" s="1"/>
  <c r="AN611" i="2" s="1"/>
  <c r="AL848" i="2"/>
  <c r="AO53" i="2"/>
  <c r="AN290" i="2"/>
  <c r="AO290" i="2" s="1"/>
  <c r="AM948" i="2"/>
  <c r="AN948" i="2" s="1"/>
  <c r="AP118" i="2"/>
  <c r="AN835" i="2"/>
  <c r="AO835" i="2" s="1"/>
  <c r="AM883" i="2"/>
  <c r="AN883" i="2" s="1"/>
  <c r="AK732" i="2"/>
  <c r="AP732" i="2" s="1"/>
  <c r="AN1006" i="2"/>
  <c r="AO1006" i="2" s="1"/>
  <c r="AO1169" i="2"/>
  <c r="AJ830" i="2"/>
  <c r="AK830" i="2" s="1"/>
  <c r="AP451" i="2"/>
  <c r="AJ284" i="2"/>
  <c r="AK284" i="2" s="1"/>
  <c r="AM230" i="2"/>
  <c r="AN230" i="2" s="1"/>
  <c r="AP747" i="2"/>
  <c r="AK1202" i="2"/>
  <c r="AP1202" i="2" s="1"/>
  <c r="AM995" i="2"/>
  <c r="AN995" i="2" s="1"/>
  <c r="AP1057" i="2"/>
  <c r="AK247" i="2"/>
  <c r="AP247" i="2" s="1"/>
  <c r="AK310" i="2"/>
  <c r="AP310" i="2" s="1"/>
  <c r="AO656" i="2"/>
  <c r="AN649" i="2"/>
  <c r="AO649" i="2" s="1"/>
  <c r="AJ716" i="2"/>
  <c r="AK716" i="2" s="1"/>
  <c r="AI211" i="2"/>
  <c r="AJ211" i="2"/>
  <c r="AI300" i="2"/>
  <c r="AM1170" i="2"/>
  <c r="AN1170" i="2" s="1"/>
  <c r="AJ297" i="2"/>
  <c r="AK297" i="2" s="1"/>
  <c r="AL286" i="2"/>
  <c r="AO1035" i="2"/>
  <c r="AJ81" i="2"/>
  <c r="AK81" i="2" s="1"/>
  <c r="AM182" i="2"/>
  <c r="AN182" i="2" s="1"/>
  <c r="AE455" i="2"/>
  <c r="AF455" i="2" s="1"/>
  <c r="AG455" i="2" s="1"/>
  <c r="AH455" i="2"/>
  <c r="AP771" i="2"/>
  <c r="AK762" i="2"/>
  <c r="AP762" i="2" s="1"/>
  <c r="AI728" i="2"/>
  <c r="AL965" i="2"/>
  <c r="AL421" i="2"/>
  <c r="AM380" i="2"/>
  <c r="AN380" i="2" s="1"/>
  <c r="AN724" i="2"/>
  <c r="AO724" i="2" s="1"/>
  <c r="AP923" i="2"/>
  <c r="AJ75" i="2"/>
  <c r="AK75" i="2" s="1"/>
  <c r="AO924" i="2"/>
  <c r="AN272" i="2"/>
  <c r="AO272" i="2" s="1"/>
  <c r="AO869" i="2"/>
  <c r="AP27" i="2"/>
  <c r="AI1106" i="2"/>
  <c r="AJ1106" i="2"/>
  <c r="AK1106" i="2" s="1"/>
  <c r="AH1199" i="2"/>
  <c r="AE1199" i="2"/>
  <c r="AF1199" i="2" s="1"/>
  <c r="AG1199" i="2" s="1"/>
  <c r="AI707" i="2"/>
  <c r="AL660" i="2"/>
  <c r="AM1166" i="2"/>
  <c r="AN1166" i="2" s="1"/>
  <c r="AK834" i="2"/>
  <c r="AP834" i="2" s="1"/>
  <c r="AO1112" i="2"/>
  <c r="AI66" i="2"/>
  <c r="AJ1062" i="2"/>
  <c r="AK1062" i="2" s="1"/>
  <c r="AJ367" i="2"/>
  <c r="AI367" i="2"/>
  <c r="AK367" i="2" s="1"/>
  <c r="AM595" i="2"/>
  <c r="AN595" i="2" s="1"/>
  <c r="AJ945" i="2"/>
  <c r="AK945" i="2" s="1"/>
  <c r="AI945" i="2"/>
  <c r="AM815" i="2"/>
  <c r="AN815" i="2" s="1"/>
  <c r="AO698" i="2"/>
  <c r="AJ1052" i="2"/>
  <c r="AK1052" i="2" s="1"/>
  <c r="AN161" i="2"/>
  <c r="AO161" i="2" s="1"/>
  <c r="AM89" i="2"/>
  <c r="AN89" i="2" s="1"/>
  <c r="AM795" i="2"/>
  <c r="AN795" i="2" s="1"/>
  <c r="AI551" i="2"/>
  <c r="AO270" i="2"/>
  <c r="AN256" i="2"/>
  <c r="AO256" i="2" s="1"/>
  <c r="AM918" i="2"/>
  <c r="AN918" i="2" s="1"/>
  <c r="AO118" i="2"/>
  <c r="AN592" i="2"/>
  <c r="AO592" i="2" s="1"/>
  <c r="AJ47" i="2"/>
  <c r="AK47" i="2" s="1"/>
  <c r="AP332" i="2"/>
  <c r="AN587" i="2"/>
  <c r="AO587" i="2" s="1"/>
  <c r="AJ361" i="2"/>
  <c r="AK361" i="2" s="1"/>
  <c r="AO821" i="2"/>
  <c r="AJ669" i="2"/>
  <c r="AK669" i="2" s="1"/>
  <c r="AM1083" i="2"/>
  <c r="AN1083" i="2" s="1"/>
  <c r="AP776" i="2"/>
  <c r="AM581" i="2"/>
  <c r="AJ230" i="2"/>
  <c r="AK230" i="2" s="1"/>
  <c r="AK737" i="2"/>
  <c r="AP737" i="2" s="1"/>
  <c r="AJ503" i="2"/>
  <c r="AK503" i="2" s="1"/>
  <c r="AN1057" i="2"/>
  <c r="AO1057" i="2" s="1"/>
  <c r="AK537" i="2"/>
  <c r="AP537" i="2" s="1"/>
  <c r="AM99" i="2"/>
  <c r="AN99" i="2" s="1"/>
  <c r="AO716" i="2"/>
  <c r="AM442" i="2"/>
  <c r="AN442" i="2" s="1"/>
  <c r="AJ902" i="2"/>
  <c r="AK902" i="2" s="1"/>
  <c r="AO297" i="2"/>
  <c r="AK377" i="2"/>
  <c r="AJ377" i="2"/>
  <c r="AI377" i="2"/>
  <c r="AP1035" i="2"/>
  <c r="AJ168" i="2"/>
  <c r="AK168" i="2" s="1"/>
  <c r="AO1147" i="2"/>
  <c r="AN81" i="2"/>
  <c r="AO81" i="2" s="1"/>
  <c r="AM113" i="2"/>
  <c r="AN113" i="2" s="1"/>
  <c r="AO131" i="2"/>
  <c r="AN762" i="2"/>
  <c r="AO762" i="2" s="1"/>
  <c r="AL67" i="2"/>
  <c r="AM67" i="2"/>
  <c r="AJ1088" i="2"/>
  <c r="AK1088" i="2" s="1"/>
  <c r="AI205" i="2"/>
  <c r="AJ205" i="2"/>
  <c r="AK205" i="2" s="1"/>
  <c r="AN8" i="2"/>
  <c r="AO8" i="2" s="1"/>
  <c r="AO721" i="2"/>
  <c r="AJ465" i="2"/>
  <c r="AK465" i="2" s="1"/>
  <c r="AJ385" i="2"/>
  <c r="AK385" i="2" s="1"/>
  <c r="AI385" i="2"/>
  <c r="AO461" i="2"/>
  <c r="AP826" i="2"/>
  <c r="AM213" i="2"/>
  <c r="AN213" i="2" s="1"/>
  <c r="AI628" i="2"/>
  <c r="AM1041" i="2"/>
  <c r="AN1041" i="2" s="1"/>
  <c r="AP52" i="2"/>
  <c r="AO68" i="2"/>
  <c r="AN996" i="2"/>
  <c r="AM996" i="2"/>
  <c r="AL996" i="2"/>
  <c r="AL468" i="2"/>
  <c r="AO155" i="2"/>
  <c r="AK1160" i="2"/>
  <c r="AP1160" i="2" s="1"/>
  <c r="AL672" i="2"/>
  <c r="AO1062" i="2"/>
  <c r="AM1044" i="2"/>
  <c r="AN1044" i="2"/>
  <c r="AL1044" i="2"/>
  <c r="AM330" i="2"/>
  <c r="AN330" i="2" s="1"/>
  <c r="AL481" i="2"/>
  <c r="AM942" i="2"/>
  <c r="AN942" i="2" s="1"/>
  <c r="AP878" i="2"/>
  <c r="AM16" i="2"/>
  <c r="AN16" i="2" s="1"/>
  <c r="AK440" i="2"/>
  <c r="AP440" i="2" s="1"/>
  <c r="AO23" i="2"/>
  <c r="AJ270" i="2"/>
  <c r="AK270" i="2" s="1"/>
  <c r="AP318" i="2"/>
  <c r="AK95" i="2"/>
  <c r="AP95" i="2" s="1"/>
  <c r="AN752" i="2"/>
  <c r="AO752" i="2" s="1"/>
  <c r="AK964" i="2"/>
  <c r="AP964" i="2" s="1"/>
  <c r="AJ1177" i="2"/>
  <c r="AK1177" i="2" s="1"/>
  <c r="AP21" i="2"/>
  <c r="AM28" i="2"/>
  <c r="AN28" i="2" s="1"/>
  <c r="AO109" i="2"/>
  <c r="AK134" i="2"/>
  <c r="AP134" i="2" s="1"/>
  <c r="AO676" i="2"/>
  <c r="AK320" i="2"/>
  <c r="AJ294" i="2"/>
  <c r="AK294" i="2" s="1"/>
  <c r="AP295" i="2"/>
  <c r="AJ671" i="2"/>
  <c r="AM644" i="2"/>
  <c r="AN644" i="2" s="1"/>
  <c r="AO413" i="2"/>
  <c r="AN357" i="2"/>
  <c r="AO357" i="2" s="1"/>
  <c r="AM772" i="2"/>
  <c r="AN772" i="2" s="1"/>
  <c r="AO537" i="2"/>
  <c r="AN697" i="2"/>
  <c r="AO697" i="2" s="1"/>
  <c r="AM749" i="2"/>
  <c r="AN749" i="2" s="1"/>
  <c r="AP353" i="2"/>
  <c r="AM410" i="2"/>
  <c r="AN410" i="2" s="1"/>
  <c r="AN603" i="2"/>
  <c r="AO603" i="2" s="1"/>
  <c r="AI646" i="2"/>
  <c r="AJ568" i="2"/>
  <c r="AK568" i="2" s="1"/>
  <c r="AI568" i="2"/>
  <c r="AK119" i="2"/>
  <c r="AP119" i="2" s="1"/>
  <c r="AN469" i="2"/>
  <c r="AM469" i="2"/>
  <c r="AL469" i="2"/>
  <c r="AP266" i="2"/>
  <c r="AM1047" i="2"/>
  <c r="AN1047" i="2" s="1"/>
  <c r="AO1099" i="2"/>
  <c r="AK131" i="2"/>
  <c r="AP131" i="2" s="1"/>
  <c r="AJ520" i="2"/>
  <c r="AK520" i="2" s="1"/>
  <c r="AI520" i="2"/>
  <c r="AO55" i="2"/>
  <c r="AM753" i="2"/>
  <c r="AN753" i="2" s="1"/>
  <c r="AM376" i="2"/>
  <c r="AN376" i="2"/>
  <c r="AL376" i="2"/>
  <c r="AM335" i="2"/>
  <c r="AN335" i="2" s="1"/>
  <c r="AO465" i="2"/>
  <c r="AI836" i="2"/>
  <c r="AJ812" i="2"/>
  <c r="AK812" i="2" s="1"/>
  <c r="AO1165" i="2"/>
  <c r="AO826" i="2"/>
  <c r="AP594" i="2"/>
  <c r="AJ304" i="2"/>
  <c r="AK304" i="2" s="1"/>
  <c r="AI293" i="2"/>
  <c r="AJ946" i="2"/>
  <c r="AK946" i="2" s="1"/>
  <c r="AO882" i="2"/>
  <c r="AO639" i="2"/>
  <c r="AP448" i="2"/>
  <c r="AP249" i="2"/>
  <c r="AN462" i="2"/>
  <c r="AO462" i="2" s="1"/>
  <c r="AL831" i="2"/>
  <c r="AI1107" i="2"/>
  <c r="AJ651" i="2"/>
  <c r="AK651" i="2" s="1"/>
  <c r="AJ43" i="2"/>
  <c r="AK43" i="2" s="1"/>
  <c r="AH743" i="2"/>
  <c r="AE743" i="2"/>
  <c r="AF743" i="2" s="1"/>
  <c r="AG743" i="2" s="1"/>
  <c r="AJ122" i="2"/>
  <c r="AK122" i="2" s="1"/>
  <c r="AI122" i="2"/>
  <c r="AK943" i="2"/>
  <c r="AP943" i="2" s="1"/>
  <c r="AO238" i="2"/>
  <c r="AN703" i="2"/>
  <c r="AO703" i="2" s="1"/>
  <c r="AJ745" i="2"/>
  <c r="AK745" i="2" s="1"/>
  <c r="AP23" i="2"/>
  <c r="AM392" i="2"/>
  <c r="AN392" i="2"/>
  <c r="AL392" i="2"/>
  <c r="AP1161" i="2"/>
  <c r="AN364" i="2"/>
  <c r="AO364" i="2" s="1"/>
  <c r="AP843" i="2"/>
  <c r="AP752" i="2"/>
  <c r="AN91" i="2"/>
  <c r="AO91" i="2" s="1"/>
  <c r="AO50" i="2"/>
  <c r="AO187" i="2"/>
  <c r="AN874" i="2"/>
  <c r="AO874" i="2" s="1"/>
  <c r="AM261" i="2"/>
  <c r="AN261" i="2" s="1"/>
  <c r="AO134" i="2"/>
  <c r="AJ347" i="2"/>
  <c r="AJ51" i="2"/>
  <c r="AK51" i="2" s="1"/>
  <c r="AN950" i="2"/>
  <c r="AO950" i="2" s="1"/>
  <c r="AM729" i="2"/>
  <c r="AN729" i="2" s="1"/>
  <c r="AO671" i="2"/>
  <c r="AK1128" i="2"/>
  <c r="AP1128" i="2" s="1"/>
  <c r="AM101" i="2"/>
  <c r="AN101" i="2" s="1"/>
  <c r="AP357" i="2"/>
  <c r="AP559" i="2"/>
  <c r="AP224" i="2"/>
  <c r="AP1081" i="2"/>
  <c r="AK886" i="2"/>
  <c r="AP886" i="2" s="1"/>
  <c r="AJ811" i="2"/>
  <c r="AK811" i="2" s="1"/>
  <c r="AL424" i="2"/>
  <c r="AJ1097" i="2"/>
  <c r="AK1097" i="2" s="1"/>
  <c r="AL1090" i="2"/>
  <c r="AM1031" i="2"/>
  <c r="AN1031" i="2" s="1"/>
  <c r="AL1031" i="2"/>
  <c r="AN1109" i="2"/>
  <c r="AO1109" i="2" s="1"/>
  <c r="AN69" i="2"/>
  <c r="AO69" i="2" s="1"/>
  <c r="AM285" i="2"/>
  <c r="AN285" i="2" s="1"/>
  <c r="AE459" i="2"/>
  <c r="AF459" i="2" s="1"/>
  <c r="AG459" i="2" s="1"/>
  <c r="AH459" i="2"/>
  <c r="AO402" i="2"/>
  <c r="AL287" i="2"/>
  <c r="AM287" i="2"/>
  <c r="AN287" i="2" s="1"/>
  <c r="AM567" i="2"/>
  <c r="AN567" i="2" s="1"/>
  <c r="AL567" i="2"/>
  <c r="AH383" i="2"/>
  <c r="AE383" i="2"/>
  <c r="AF383" i="2" s="1"/>
  <c r="AG383" i="2" s="1"/>
  <c r="AP1134" i="2"/>
  <c r="AO434" i="2"/>
  <c r="AM509" i="2"/>
  <c r="AN509" i="2" s="1"/>
  <c r="AM409" i="2"/>
  <c r="AN409" i="2" s="1"/>
  <c r="AO1008" i="2"/>
  <c r="AM594" i="2"/>
  <c r="AN594" i="2" s="1"/>
  <c r="AO419" i="2"/>
  <c r="AK593" i="2"/>
  <c r="AP593" i="2" s="1"/>
  <c r="AH154" i="2"/>
  <c r="AE154" i="2"/>
  <c r="AF154" i="2" s="1"/>
  <c r="AG154" i="2" s="1"/>
  <c r="AJ639" i="2"/>
  <c r="AK639" i="2" s="1"/>
  <c r="AP177" i="2"/>
  <c r="AN249" i="2"/>
  <c r="AO249" i="2" s="1"/>
  <c r="AI371" i="2"/>
  <c r="AL83" i="2"/>
  <c r="AM43" i="2"/>
  <c r="AN43" i="2" s="1"/>
  <c r="AK1144" i="2"/>
  <c r="AP1144" i="2" s="1"/>
  <c r="AH564" i="2"/>
  <c r="AE564" i="2"/>
  <c r="AF564" i="2" s="1"/>
  <c r="AG564" i="2" s="1"/>
  <c r="AJ436" i="2"/>
  <c r="AK436" i="2" s="1"/>
  <c r="AM943" i="2"/>
  <c r="AN943" i="2" s="1"/>
  <c r="AM563" i="2"/>
  <c r="AN563" i="2" s="1"/>
  <c r="AP1033" i="2"/>
  <c r="AP742" i="2"/>
  <c r="AP602" i="2"/>
  <c r="AN675" i="2"/>
  <c r="AO675" i="2" s="1"/>
  <c r="AJ1151" i="2"/>
  <c r="AK1151" i="2" s="1"/>
  <c r="AM258" i="2"/>
  <c r="AN258" i="2" s="1"/>
  <c r="AP837" i="2"/>
  <c r="AJ949" i="2"/>
  <c r="AK949" i="2" s="1"/>
  <c r="AJ159" i="2"/>
  <c r="AK159" i="2" s="1"/>
  <c r="AP187" i="2"/>
  <c r="AK788" i="2"/>
  <c r="AP788" i="2" s="1"/>
  <c r="AM123" i="2"/>
  <c r="AN123" i="2" s="1"/>
  <c r="AO218" i="2"/>
  <c r="AN833" i="2"/>
  <c r="AO833" i="2" s="1"/>
  <c r="AP169" i="2"/>
  <c r="AO936" i="2"/>
  <c r="AJ145" i="2"/>
  <c r="AK145" i="2" s="1"/>
  <c r="AP612" i="2"/>
  <c r="AK729" i="2"/>
  <c r="AP729" i="2" s="1"/>
  <c r="AM412" i="2"/>
  <c r="AJ1209" i="2"/>
  <c r="AK1209" i="2" s="1"/>
  <c r="AN998" i="2"/>
  <c r="AO998" i="2" s="1"/>
  <c r="AK49" i="2"/>
  <c r="AP49" i="2" s="1"/>
  <c r="AO273" i="2"/>
  <c r="AM197" i="2"/>
  <c r="AJ723" i="2"/>
  <c r="AK723" i="2" s="1"/>
  <c r="AJ800" i="2"/>
  <c r="AK800" i="2" s="1"/>
  <c r="AJ148" i="2"/>
  <c r="AK148" i="2" s="1"/>
  <c r="AN695" i="2"/>
  <c r="AO695" i="2" s="1"/>
  <c r="AP69" i="2"/>
  <c r="AO384" i="2"/>
  <c r="AO1126" i="2"/>
  <c r="AO951" i="2"/>
  <c r="AM157" i="2"/>
  <c r="AN157" i="2" s="1"/>
  <c r="AP333" i="2"/>
  <c r="AO62" i="2"/>
  <c r="AO1039" i="2"/>
  <c r="AI271" i="2"/>
  <c r="AK1015" i="2"/>
  <c r="AP1015" i="2" s="1"/>
  <c r="AK1179" i="2"/>
  <c r="AI1179" i="2"/>
  <c r="AJ1179" i="2"/>
  <c r="AK409" i="2"/>
  <c r="AP409" i="2" s="1"/>
  <c r="AM466" i="2"/>
  <c r="AN466" i="2" s="1"/>
  <c r="AK1008" i="2"/>
  <c r="AP1008" i="2" s="1"/>
  <c r="AM254" i="2"/>
  <c r="AN254" i="2" s="1"/>
  <c r="AL254" i="2"/>
  <c r="AI274" i="2"/>
  <c r="AM783" i="2"/>
  <c r="AN783" i="2" s="1"/>
  <c r="AL783" i="2"/>
  <c r="AM177" i="2"/>
  <c r="AN177" i="2" s="1"/>
  <c r="AM242" i="2"/>
  <c r="AN242" i="2" s="1"/>
  <c r="AO1162" i="2"/>
  <c r="AI1021" i="2"/>
  <c r="AJ1069" i="2"/>
  <c r="AK1069" i="2" s="1"/>
  <c r="AL405" i="2"/>
  <c r="AK425" i="2"/>
  <c r="AP425" i="2" s="1"/>
  <c r="AI166" i="2"/>
  <c r="AN340" i="2"/>
  <c r="AO340" i="2" s="1"/>
  <c r="AJ501" i="2"/>
  <c r="AK501" i="2" s="1"/>
  <c r="AI501" i="2"/>
  <c r="AI994" i="2"/>
  <c r="AN793" i="2"/>
  <c r="AO793" i="2" s="1"/>
  <c r="AN292" i="2"/>
  <c r="AO292" i="2" s="1"/>
  <c r="AP962" i="2"/>
  <c r="AO583" i="2"/>
  <c r="AP478" i="2"/>
  <c r="AJ344" i="2"/>
  <c r="AK344" i="2" s="1"/>
  <c r="AN709" i="2"/>
  <c r="AO709" i="2" s="1"/>
  <c r="AM264" i="2"/>
  <c r="AN264" i="2" s="1"/>
  <c r="AO817" i="2"/>
  <c r="AK218" i="2"/>
  <c r="AP218" i="2" s="1"/>
  <c r="AJ833" i="2"/>
  <c r="AK833" i="2" s="1"/>
  <c r="AO169" i="2"/>
  <c r="AM398" i="2"/>
  <c r="AN398" i="2" s="1"/>
  <c r="AM145" i="2"/>
  <c r="AN145" i="2" s="1"/>
  <c r="AP663" i="2"/>
  <c r="AK717" i="2"/>
  <c r="AP717" i="2" s="1"/>
  <c r="AM765" i="2"/>
  <c r="AN765" i="2" s="1"/>
  <c r="AO992" i="2"/>
  <c r="AP412" i="2"/>
  <c r="AM829" i="2"/>
  <c r="AN829" i="2" s="1"/>
  <c r="AP193" i="2"/>
  <c r="AJ301" i="2"/>
  <c r="AK301" i="2" s="1"/>
  <c r="AP1085" i="2"/>
  <c r="AI1119" i="2"/>
  <c r="AJ1119" i="2"/>
  <c r="AI486" i="2"/>
  <c r="AK486" i="2" s="1"/>
  <c r="AJ486" i="2"/>
  <c r="AO29" i="2"/>
  <c r="AL684" i="2"/>
  <c r="AM684" i="2"/>
  <c r="AP438" i="2"/>
  <c r="AI219" i="2"/>
  <c r="AJ219" i="2" s="1"/>
  <c r="AO289" i="2"/>
  <c r="AP873" i="2"/>
  <c r="AL70" i="2"/>
  <c r="AJ263" i="2"/>
  <c r="AK263" i="2" s="1"/>
  <c r="AJ172" i="2"/>
  <c r="AK172" i="2" s="1"/>
  <c r="AL1103" i="2"/>
  <c r="AJ156" i="2"/>
  <c r="AK156" i="2" s="1"/>
  <c r="AI156" i="2"/>
  <c r="AI1188" i="2"/>
  <c r="AJ1188" i="2" s="1"/>
  <c r="AK1188" i="2" s="1"/>
  <c r="AI1004" i="2"/>
  <c r="AJ1004" i="2"/>
  <c r="AK1004" i="2" s="1"/>
  <c r="AI358" i="2"/>
  <c r="AP217" i="2"/>
  <c r="AO1211" i="2"/>
  <c r="AN494" i="2"/>
  <c r="AO494" i="2" s="1"/>
  <c r="AI1178" i="2"/>
  <c r="AP41" i="2"/>
  <c r="AJ100" i="2"/>
  <c r="AK100" i="2" s="1"/>
  <c r="AI100" i="2"/>
  <c r="AH875" i="2"/>
  <c r="AE875" i="2"/>
  <c r="AF875" i="2" s="1"/>
  <c r="AG875" i="2" s="1"/>
  <c r="AO322" i="2"/>
  <c r="AP980" i="2"/>
  <c r="AP63" i="2"/>
  <c r="AJ428" i="2"/>
  <c r="AK428" i="2" s="1"/>
  <c r="AI428" i="2"/>
  <c r="AI360" i="2"/>
  <c r="AL498" i="2"/>
  <c r="AH637" i="2"/>
  <c r="AE637" i="2"/>
  <c r="AF637" i="2" s="1"/>
  <c r="AG637" i="2" s="1"/>
  <c r="AP445" i="2"/>
  <c r="AO889" i="2"/>
  <c r="AN748" i="2"/>
  <c r="AO748" i="2" s="1"/>
  <c r="AN588" i="2"/>
  <c r="AO643" i="2"/>
  <c r="AN624" i="2"/>
  <c r="AO624" i="2" s="1"/>
  <c r="AE401" i="2"/>
  <c r="AF401" i="2" s="1"/>
  <c r="AG401" i="2" s="1"/>
  <c r="AH401" i="2"/>
  <c r="AJ898" i="2"/>
  <c r="AK898" i="2" s="1"/>
  <c r="AM179" i="2"/>
  <c r="AN179" i="2" s="1"/>
  <c r="AO108" i="2"/>
  <c r="AJ176" i="2"/>
  <c r="AK176" i="2" s="1"/>
  <c r="AM577" i="2"/>
  <c r="AJ630" i="2"/>
  <c r="AK630" i="2" s="1"/>
  <c r="AO708" i="2"/>
  <c r="AK180" i="2"/>
  <c r="AP180" i="2" s="1"/>
  <c r="AJ525" i="2"/>
  <c r="AK525" i="2" s="1"/>
  <c r="AN754" i="2"/>
  <c r="AO754" i="2" s="1"/>
  <c r="AP204" i="2"/>
  <c r="AK214" i="2"/>
  <c r="AP214" i="2" s="1"/>
  <c r="AM129" i="2"/>
  <c r="AN129" i="2" s="1"/>
  <c r="AO1195" i="2"/>
  <c r="AN65" i="2"/>
  <c r="AO65" i="2" s="1"/>
  <c r="AP1113" i="2"/>
  <c r="AP1127" i="2"/>
  <c r="AJ829" i="2"/>
  <c r="AK829" i="2" s="1"/>
  <c r="AO554" i="2"/>
  <c r="AM1012" i="2"/>
  <c r="AN1012" i="2" s="1"/>
  <c r="AM301" i="2"/>
  <c r="AN301" i="2" s="1"/>
  <c r="AJ253" i="2"/>
  <c r="AK253" i="2" s="1"/>
  <c r="AO251" i="2"/>
  <c r="AI904" i="2"/>
  <c r="AN438" i="2"/>
  <c r="AO438" i="2" s="1"/>
  <c r="AP449" i="2"/>
  <c r="AP444" i="2"/>
  <c r="AM1059" i="2"/>
  <c r="AN1059" i="2" s="1"/>
  <c r="AP1135" i="2"/>
  <c r="AJ235" i="2"/>
  <c r="AK235" i="2" s="1"/>
  <c r="AL441" i="2"/>
  <c r="AI124" i="2"/>
  <c r="AI458" i="2"/>
  <c r="AK1089" i="2"/>
  <c r="AJ517" i="2"/>
  <c r="AK517" i="2" s="1"/>
  <c r="AO217" i="2"/>
  <c r="AP233" i="2"/>
  <c r="AK1032" i="2"/>
  <c r="AP1032" i="2" s="1"/>
  <c r="AJ1108" i="2"/>
  <c r="AK1108" i="2" s="1"/>
  <c r="AI850" i="2"/>
  <c r="AP11" i="2"/>
  <c r="AP759" i="2"/>
  <c r="AM41" i="2"/>
  <c r="AN41" i="2" s="1"/>
  <c r="AJ417" i="2"/>
  <c r="AK417" i="2" s="1"/>
  <c r="AI417" i="2"/>
  <c r="AH613" i="2"/>
  <c r="AE613" i="2"/>
  <c r="AF613" i="2" s="1"/>
  <c r="AG613" i="2" s="1"/>
  <c r="AO903" i="2"/>
  <c r="AJ919" i="2"/>
  <c r="AK919" i="2" s="1"/>
  <c r="AP307" i="2"/>
  <c r="AL751" i="2"/>
  <c r="AM751" i="2" s="1"/>
  <c r="AN751" i="2" s="1"/>
  <c r="AL806" i="2"/>
  <c r="AL13" i="2"/>
  <c r="AM991" i="2"/>
  <c r="AL991" i="2"/>
  <c r="AN991" i="2" s="1"/>
  <c r="AK437" i="2"/>
  <c r="AP437" i="2" s="1"/>
  <c r="AJ12" i="2"/>
  <c r="AK12" i="2" s="1"/>
  <c r="AN71" i="2"/>
  <c r="AO71" i="2" s="1"/>
  <c r="AM782" i="2"/>
  <c r="AN782" i="2" s="1"/>
  <c r="AN135" i="2"/>
  <c r="AO135" i="2" s="1"/>
  <c r="AN390" i="2"/>
  <c r="AO390" i="2" s="1"/>
  <c r="AO420" i="2"/>
  <c r="AK916" i="2"/>
  <c r="AP916" i="2" s="1"/>
  <c r="AP1186" i="2"/>
  <c r="AJ775" i="2"/>
  <c r="AK775" i="2" s="1"/>
  <c r="AN348" i="2"/>
  <c r="AO348" i="2" s="1"/>
  <c r="AP141" i="2"/>
  <c r="AO610" i="2"/>
  <c r="AP502" i="2"/>
  <c r="AO460" i="2"/>
  <c r="AO1045" i="2"/>
  <c r="AO816" i="2"/>
  <c r="AK1169" i="2"/>
  <c r="AP1169" i="2" s="1"/>
  <c r="AN204" i="2"/>
  <c r="AO204" i="2" s="1"/>
  <c r="AM804" i="2"/>
  <c r="AN804" i="2" s="1"/>
  <c r="AK1159" i="2"/>
  <c r="AP1159" i="2" s="1"/>
  <c r="AK65" i="2"/>
  <c r="AP65" i="2" s="1"/>
  <c r="AN426" i="2"/>
  <c r="AO426" i="2" s="1"/>
  <c r="AM526" i="2"/>
  <c r="AN526" i="2" s="1"/>
  <c r="AO121" i="2"/>
  <c r="AN228" i="2"/>
  <c r="AO228" i="2" s="1"/>
  <c r="AM1145" i="2"/>
  <c r="AN1145" i="2" s="1"/>
  <c r="AO770" i="2"/>
  <c r="AN165" i="2"/>
  <c r="AO165" i="2" s="1"/>
  <c r="AN1149" i="2"/>
  <c r="AM1149" i="2"/>
  <c r="AL1149" i="2"/>
  <c r="AL845" i="2"/>
  <c r="AI653" i="2"/>
  <c r="AJ653" i="2"/>
  <c r="AK653" i="2" s="1"/>
  <c r="AI500" i="2"/>
  <c r="AJ1187" i="2"/>
  <c r="AK1187" i="2" s="1"/>
  <c r="AI1187" i="2"/>
  <c r="AN388" i="2"/>
  <c r="AO388" i="2" s="1"/>
  <c r="AJ764" i="2"/>
  <c r="AK764" i="2" s="1"/>
  <c r="AO901" i="2"/>
  <c r="AN696" i="2"/>
  <c r="AO771" i="2"/>
  <c r="AL309" i="2"/>
  <c r="AM739" i="2"/>
  <c r="AN739" i="2" s="1"/>
  <c r="AL739" i="2"/>
  <c r="AI781" i="2"/>
  <c r="AJ781" i="2"/>
  <c r="AK781" i="2" s="1"/>
  <c r="AO1089" i="2"/>
  <c r="AM517" i="2"/>
  <c r="AN517" i="2" s="1"/>
  <c r="AP755" i="2"/>
  <c r="AM233" i="2"/>
  <c r="AN233" i="2" s="1"/>
  <c r="AP713" i="2"/>
  <c r="AO1108" i="2"/>
  <c r="AP492" i="2"/>
  <c r="AJ246" i="2"/>
  <c r="AK246" i="2" s="1"/>
  <c r="AI246" i="2"/>
  <c r="AO315" i="2"/>
  <c r="AK324" i="2"/>
  <c r="AP324" i="2" s="1"/>
  <c r="AL622" i="2"/>
  <c r="AL1150" i="2"/>
  <c r="AL375" i="2"/>
  <c r="AM375" i="2" s="1"/>
  <c r="AN375" i="2" s="1"/>
  <c r="AM248" i="2"/>
  <c r="AN248" i="2" s="1"/>
  <c r="AJ1112" i="2"/>
  <c r="AK1112" i="2" s="1"/>
  <c r="AM467" i="2"/>
  <c r="AN467" i="2" s="1"/>
  <c r="AL467" i="2"/>
  <c r="AM142" i="2"/>
  <c r="AN142" i="2" s="1"/>
  <c r="AL142" i="2"/>
  <c r="AO437" i="2"/>
  <c r="AP595" i="2"/>
  <c r="AM768" i="2"/>
  <c r="AN768" i="2" s="1"/>
  <c r="AP71" i="2"/>
  <c r="AP160" i="2"/>
  <c r="AK782" i="2"/>
  <c r="AP782" i="2" s="1"/>
  <c r="AJ698" i="2"/>
  <c r="AK698" i="2" s="1"/>
  <c r="AO853" i="2"/>
  <c r="AJ89" i="2"/>
  <c r="AK89" i="2" s="1"/>
  <c r="AN913" i="2"/>
  <c r="AO913" i="2" s="1"/>
  <c r="AJ677" i="2"/>
  <c r="AK677" i="2"/>
  <c r="AI677" i="2"/>
  <c r="AL491" i="2"/>
  <c r="AM491" i="2" s="1"/>
  <c r="AI543" i="2"/>
  <c r="AJ543" i="2"/>
  <c r="AK543" i="2" s="1"/>
  <c r="AM378" i="2"/>
  <c r="AL378" i="2"/>
  <c r="AK411" i="2"/>
  <c r="AJ411" i="2"/>
  <c r="AI411" i="2"/>
  <c r="AL1046" i="2"/>
  <c r="AL584" i="2"/>
  <c r="AK631" i="2"/>
  <c r="AI631" i="2"/>
  <c r="AJ631" i="2"/>
  <c r="AM852" i="2"/>
  <c r="AN852" i="2" s="1"/>
  <c r="AL852" i="2"/>
  <c r="AM596" i="2"/>
  <c r="AN596" i="2" s="1"/>
  <c r="AL596" i="2"/>
  <c r="AI541" i="2"/>
  <c r="AJ541" i="2"/>
  <c r="AK541" i="2"/>
  <c r="AM609" i="2"/>
  <c r="AL609" i="2"/>
  <c r="AI978" i="2"/>
  <c r="AI959" i="2"/>
  <c r="AI1182" i="2"/>
  <c r="AL876" i="2"/>
  <c r="AM979" i="2"/>
  <c r="AN979" i="2"/>
  <c r="AL979" i="2"/>
  <c r="AM369" i="2"/>
  <c r="AN369" i="2" s="1"/>
  <c r="AL369" i="2"/>
  <c r="AL999" i="2"/>
  <c r="AI884" i="2"/>
  <c r="AK848" i="2"/>
  <c r="AJ848" i="2"/>
  <c r="AI848" i="2"/>
  <c r="AI515" i="2"/>
  <c r="AI406" i="2"/>
  <c r="AJ406" i="2"/>
  <c r="AK406" i="2" s="1"/>
  <c r="AI888" i="2"/>
  <c r="AK965" i="2"/>
  <c r="AJ965" i="2"/>
  <c r="AI965" i="2"/>
  <c r="AI421" i="2"/>
  <c r="AE1055" i="2"/>
  <c r="AF1055" i="2" s="1"/>
  <c r="AG1055" i="2" s="1"/>
  <c r="AH1055" i="2"/>
  <c r="AH78" i="2"/>
  <c r="AE78" i="2"/>
  <c r="AF78" i="2" s="1"/>
  <c r="AG78" i="2" s="1"/>
  <c r="AL206" i="2"/>
  <c r="AL636" i="2"/>
  <c r="AJ660" i="2"/>
  <c r="AK660" i="2" s="1"/>
  <c r="AI660" i="2"/>
  <c r="AN958" i="2"/>
  <c r="AM958" i="2"/>
  <c r="AL958" i="2"/>
  <c r="AJ542" i="2"/>
  <c r="AK542" i="2" s="1"/>
  <c r="AI542" i="2"/>
  <c r="AL551" i="2"/>
  <c r="AO95" i="2"/>
  <c r="AP571" i="2"/>
  <c r="AL377" i="2"/>
  <c r="AJ508" i="2"/>
  <c r="AI508" i="2"/>
  <c r="AI67" i="2"/>
  <c r="AL457" i="2"/>
  <c r="AL385" i="2"/>
  <c r="AL839" i="2"/>
  <c r="AL628" i="2"/>
  <c r="AM784" i="2"/>
  <c r="AN784" i="2" s="1"/>
  <c r="AL784" i="2"/>
  <c r="AJ278" i="2"/>
  <c r="AI278" i="2"/>
  <c r="AL893" i="2"/>
  <c r="AJ672" i="2"/>
  <c r="AI672" i="2"/>
  <c r="AI481" i="2"/>
  <c r="AL646" i="2"/>
  <c r="AL940" i="2"/>
  <c r="AK469" i="2"/>
  <c r="AJ469" i="2"/>
  <c r="AI469" i="2"/>
  <c r="AH1070" i="2"/>
  <c r="AE1070" i="2"/>
  <c r="AF1070" i="2" s="1"/>
  <c r="AG1070" i="2" s="1"/>
  <c r="AL520" i="2"/>
  <c r="AJ807" i="2"/>
  <c r="AK807" i="2" s="1"/>
  <c r="AI807" i="2"/>
  <c r="AL231" i="2"/>
  <c r="AN231" i="2"/>
  <c r="AM231" i="2"/>
  <c r="AI831" i="2"/>
  <c r="AL1107" i="2"/>
  <c r="AI1090" i="2"/>
  <c r="AJ1090" i="2"/>
  <c r="AK1090" i="2" s="1"/>
  <c r="AH395" i="2"/>
  <c r="AE395" i="2"/>
  <c r="AF395" i="2" s="1"/>
  <c r="AG395" i="2" s="1"/>
  <c r="AJ287" i="2"/>
  <c r="AI287" i="2"/>
  <c r="AL692" i="2"/>
  <c r="AO1015" i="2"/>
  <c r="AH94" i="2"/>
  <c r="AE94" i="2"/>
  <c r="AF94" i="2" s="1"/>
  <c r="AG94" i="2" s="1"/>
  <c r="AH359" i="2"/>
  <c r="AE359" i="2"/>
  <c r="AF359" i="2" s="1"/>
  <c r="AG359" i="2" s="1"/>
  <c r="AL539" i="2"/>
  <c r="AM539" i="2"/>
  <c r="AN539" i="2" s="1"/>
  <c r="AH130" i="2"/>
  <c r="AE130" i="2"/>
  <c r="AF130" i="2" s="1"/>
  <c r="AG130" i="2" s="1"/>
  <c r="AM809" i="2"/>
  <c r="AN809" i="2" s="1"/>
  <c r="AL809" i="2"/>
  <c r="AO224" i="2"/>
  <c r="AI701" i="2"/>
  <c r="AP494" i="2"/>
  <c r="AO778" i="2"/>
  <c r="AL346" i="2"/>
  <c r="AN274" i="2"/>
  <c r="AM274" i="2"/>
  <c r="AL274" i="2"/>
  <c r="AI447" i="2"/>
  <c r="AI18" i="2"/>
  <c r="AM657" i="2"/>
  <c r="AN657" i="2" s="1"/>
  <c r="AL657" i="2"/>
  <c r="AO605" i="2"/>
  <c r="AO143" i="2"/>
  <c r="AL1119" i="2"/>
  <c r="AN486" i="2"/>
  <c r="AM486" i="2"/>
  <c r="AL486" i="2"/>
  <c r="AI684" i="2"/>
  <c r="AL232" i="2"/>
  <c r="AL892" i="2"/>
  <c r="AI70" i="2"/>
  <c r="AL1188" i="2"/>
  <c r="AN1188" i="2"/>
  <c r="AM1188" i="2"/>
  <c r="AL1004" i="2"/>
  <c r="AL1178" i="2"/>
  <c r="AL260" i="2"/>
  <c r="AM428" i="2"/>
  <c r="AN428" i="2" s="1"/>
  <c r="AL428" i="2"/>
  <c r="AI498" i="2"/>
  <c r="AE984" i="2"/>
  <c r="AF984" i="2" s="1"/>
  <c r="AG984" i="2" s="1"/>
  <c r="AH984" i="2"/>
  <c r="AH576" i="2"/>
  <c r="AE576" i="2"/>
  <c r="AF576" i="2" s="1"/>
  <c r="AG576" i="2" s="1"/>
  <c r="AL1064" i="2"/>
  <c r="AP482" i="2"/>
  <c r="AM887" i="2"/>
  <c r="AN887" i="2" s="1"/>
  <c r="AL887" i="2"/>
  <c r="AM896" i="2"/>
  <c r="AL896" i="2"/>
  <c r="AI441" i="2"/>
  <c r="AL342" i="2"/>
  <c r="AM342" i="2"/>
  <c r="AN342" i="2" s="1"/>
  <c r="AI877" i="2"/>
  <c r="AM758" i="2"/>
  <c r="AN758" i="2" s="1"/>
  <c r="AL758" i="2"/>
  <c r="AN850" i="2"/>
  <c r="AM850" i="2"/>
  <c r="AL850" i="2"/>
  <c r="AM417" i="2"/>
  <c r="AN417" i="2" s="1"/>
  <c r="AL417" i="2"/>
  <c r="AL726" i="2"/>
  <c r="AN726" i="2"/>
  <c r="AM726" i="2"/>
  <c r="AI751" i="2"/>
  <c r="AI13" i="2"/>
  <c r="AJ13" i="2"/>
  <c r="AK13" i="2" s="1"/>
  <c r="AL17" i="2"/>
  <c r="AL199" i="2"/>
  <c r="AM500" i="2"/>
  <c r="AN500" i="2" s="1"/>
  <c r="AL500" i="2"/>
  <c r="AM1187" i="2"/>
  <c r="AN1187" i="2" s="1"/>
  <c r="AL1187" i="2"/>
  <c r="AI309" i="2"/>
  <c r="AJ739" i="2"/>
  <c r="AK739" i="2" s="1"/>
  <c r="AI739" i="2"/>
  <c r="AL246" i="2"/>
  <c r="AI1150" i="2"/>
  <c r="AI375" i="2"/>
  <c r="AI970" i="2"/>
  <c r="AK142" i="2"/>
  <c r="AJ142" i="2"/>
  <c r="AI142" i="2"/>
  <c r="AH1029" i="2"/>
  <c r="AE1029" i="2"/>
  <c r="AF1029" i="2" s="1"/>
  <c r="AG1029" i="2" s="1"/>
  <c r="AL714" i="2"/>
  <c r="AM714" i="2"/>
  <c r="AN714" i="2" s="1"/>
  <c r="AO396" i="2"/>
  <c r="AJ491" i="2"/>
  <c r="AI491" i="2"/>
  <c r="AL543" i="2"/>
  <c r="AL174" i="2"/>
  <c r="AK527" i="2"/>
  <c r="AJ527" i="2"/>
  <c r="AI527" i="2"/>
  <c r="AL572" i="2"/>
  <c r="AL1171" i="2"/>
  <c r="AI549" i="2"/>
  <c r="AJ549" i="2" s="1"/>
  <c r="AI852" i="2"/>
  <c r="AJ1163" i="2"/>
  <c r="AI1163" i="2"/>
  <c r="AL973" i="2"/>
  <c r="AM973" i="2"/>
  <c r="AN973" i="2"/>
  <c r="AM541" i="2"/>
  <c r="AL541" i="2"/>
  <c r="AK609" i="2"/>
  <c r="AJ609" i="2"/>
  <c r="AI609" i="2"/>
  <c r="AI553" i="2"/>
  <c r="AJ553" i="2"/>
  <c r="AK553" i="2"/>
  <c r="AL978" i="2"/>
  <c r="AL1014" i="2"/>
  <c r="AM1014" i="2" s="1"/>
  <c r="AL479" i="2"/>
  <c r="AM1036" i="2"/>
  <c r="AL1036" i="2"/>
  <c r="AI999" i="2"/>
  <c r="AJ999" i="2"/>
  <c r="AK999" i="2" s="1"/>
  <c r="AL884" i="2"/>
  <c r="AN556" i="2"/>
  <c r="AM556" i="2"/>
  <c r="AL556" i="2"/>
  <c r="AL515" i="2"/>
  <c r="AM890" i="2"/>
  <c r="AO890" i="2" s="1"/>
  <c r="AO132" i="2"/>
  <c r="AP1115" i="2"/>
  <c r="AM196" i="2"/>
  <c r="AO196" i="2" s="1"/>
  <c r="AJ439" i="2"/>
  <c r="AP439" i="2" s="1"/>
  <c r="AJ257" i="2"/>
  <c r="AJ770" i="2"/>
  <c r="AK770" i="2" s="1"/>
  <c r="AJ710" i="2"/>
  <c r="AP710" i="2" s="1"/>
  <c r="AM780" i="2"/>
  <c r="AI589" i="2"/>
  <c r="AL735" i="2"/>
  <c r="AL1061" i="2"/>
  <c r="AJ516" i="2"/>
  <c r="AK516" i="2" s="1"/>
  <c r="AI516" i="2"/>
  <c r="AL406" i="2"/>
  <c r="AM764" i="2"/>
  <c r="AJ1147" i="2"/>
  <c r="AK1147" i="2" s="1"/>
  <c r="AM823" i="2"/>
  <c r="AN823" i="2" s="1"/>
  <c r="AM1000" i="2"/>
  <c r="AL1000" i="2"/>
  <c r="AL888" i="2"/>
  <c r="AI432" i="2"/>
  <c r="AJ8" i="2"/>
  <c r="AJ818" i="2"/>
  <c r="AP818" i="2" s="1"/>
  <c r="AJ957" i="2"/>
  <c r="AJ1063" i="2"/>
  <c r="AP1063" i="2" s="1"/>
  <c r="AI206" i="2"/>
  <c r="AK636" i="2"/>
  <c r="AJ636" i="2"/>
  <c r="AI636" i="2"/>
  <c r="AM855" i="2"/>
  <c r="AJ958" i="2"/>
  <c r="AK958" i="2" s="1"/>
  <c r="AI958" i="2"/>
  <c r="AN1160" i="2"/>
  <c r="AL542" i="2"/>
  <c r="AM79" i="2"/>
  <c r="AO79" i="2" s="1"/>
  <c r="AM535" i="2"/>
  <c r="AH483" i="2"/>
  <c r="AE483" i="2"/>
  <c r="AF483" i="2" s="1"/>
  <c r="AG483" i="2" s="1"/>
  <c r="AJ1101" i="2"/>
  <c r="AI250" i="2"/>
  <c r="AE1072" i="2"/>
  <c r="AF1072" i="2" s="1"/>
  <c r="AG1072" i="2" s="1"/>
  <c r="AH1072" i="2"/>
  <c r="AM95" i="2"/>
  <c r="AM964" i="2"/>
  <c r="AO964" i="2" s="1"/>
  <c r="AP97" i="2"/>
  <c r="AP430" i="2"/>
  <c r="AN316" i="2"/>
  <c r="AO316" i="2" s="1"/>
  <c r="AP750" i="2"/>
  <c r="AN484" i="2"/>
  <c r="AP410" i="2"/>
  <c r="AP603" i="2"/>
  <c r="AL338" i="2"/>
  <c r="AI1129" i="2"/>
  <c r="AM508" i="2"/>
  <c r="AL508" i="2"/>
  <c r="AN508" i="2" s="1"/>
  <c r="AJ457" i="2"/>
  <c r="AK457" i="2" s="1"/>
  <c r="AI457" i="2"/>
  <c r="AJ275" i="2"/>
  <c r="AP275" i="2" s="1"/>
  <c r="AJ839" i="2"/>
  <c r="AK839" i="2" s="1"/>
  <c r="AI839" i="2"/>
  <c r="AJ736" i="2"/>
  <c r="AP736" i="2" s="1"/>
  <c r="AI784" i="2"/>
  <c r="AL278" i="2"/>
  <c r="AM932" i="2"/>
  <c r="AO932" i="2" s="1"/>
  <c r="AM1110" i="2"/>
  <c r="AJ893" i="2"/>
  <c r="AI893" i="2"/>
  <c r="AL1190" i="2"/>
  <c r="AK976" i="2"/>
  <c r="AP976" i="2" s="1"/>
  <c r="AL150" i="2"/>
  <c r="AM790" i="2"/>
  <c r="AO790" i="2" s="1"/>
  <c r="AJ472" i="2"/>
  <c r="AM1101" i="2"/>
  <c r="AP730" i="2"/>
  <c r="AM45" i="2"/>
  <c r="AO45" i="2" s="1"/>
  <c r="AO619" i="2"/>
  <c r="AN332" i="2"/>
  <c r="AO332" i="2" s="1"/>
  <c r="AM774" i="2"/>
  <c r="AM922" i="2"/>
  <c r="AN922" i="2" s="1"/>
  <c r="AK581" i="2"/>
  <c r="AP581" i="2" s="1"/>
  <c r="AJ354" i="2"/>
  <c r="AP354" i="2" s="1"/>
  <c r="AJ245" i="2"/>
  <c r="AP245" i="2" s="1"/>
  <c r="AO681" i="2"/>
  <c r="AM847" i="2"/>
  <c r="AO847" i="2" s="1"/>
  <c r="AM789" i="2"/>
  <c r="AN789" i="2" s="1"/>
  <c r="AL789" i="2"/>
  <c r="AJ550" i="2"/>
  <c r="AI550" i="2"/>
  <c r="AI940" i="2"/>
  <c r="AM1091" i="2"/>
  <c r="AO1091" i="2" s="1"/>
  <c r="AH489" i="2"/>
  <c r="AE489" i="2"/>
  <c r="AF489" i="2" s="1"/>
  <c r="AG489" i="2" s="1"/>
  <c r="AL279" i="2"/>
  <c r="AO1134" i="2"/>
  <c r="AP859" i="2"/>
  <c r="AM634" i="2"/>
  <c r="AO634" i="2" s="1"/>
  <c r="AM688" i="2"/>
  <c r="AO688" i="2" s="1"/>
  <c r="AM807" i="2"/>
  <c r="AN807" i="2" s="1"/>
  <c r="AL807" i="2"/>
  <c r="AJ231" i="2"/>
  <c r="AK231" i="2" s="1"/>
  <c r="AI231" i="2"/>
  <c r="AJ1105" i="2"/>
  <c r="AP1105" i="2" s="1"/>
  <c r="AM314" i="2"/>
  <c r="AL314" i="2"/>
  <c r="AN314" i="2" s="1"/>
  <c r="AP414" i="2"/>
  <c r="AE872" i="2"/>
  <c r="AF872" i="2" s="1"/>
  <c r="AG872" i="2" s="1"/>
  <c r="AH872" i="2"/>
  <c r="AL966" i="2"/>
  <c r="AJ239" i="2"/>
  <c r="AP239" i="2" s="1"/>
  <c r="AM972" i="2"/>
  <c r="AN972" i="2" s="1"/>
  <c r="AM878" i="2"/>
  <c r="AO878" i="2" s="1"/>
  <c r="AM103" i="2"/>
  <c r="AN103" i="2" s="1"/>
  <c r="AM159" i="2"/>
  <c r="AO159" i="2" s="1"/>
  <c r="AM21" i="2"/>
  <c r="AO21" i="2" s="1"/>
  <c r="AM825" i="2"/>
  <c r="AN825" i="2" s="1"/>
  <c r="AN320" i="2"/>
  <c r="AO320" i="2" s="1"/>
  <c r="AJ188" i="2"/>
  <c r="AP188" i="2" s="1"/>
  <c r="AJ533" i="2"/>
  <c r="AP533" i="2" s="1"/>
  <c r="AM1138" i="2"/>
  <c r="AM25" i="2"/>
  <c r="AL25" i="2"/>
  <c r="AI654" i="2"/>
  <c r="AP695" i="2"/>
  <c r="AM798" i="2"/>
  <c r="AO798" i="2" s="1"/>
  <c r="AJ1091" i="2"/>
  <c r="AP1091" i="2" s="1"/>
  <c r="AJ951" i="2"/>
  <c r="AP951" i="2" s="1"/>
  <c r="AJ157" i="2"/>
  <c r="AJ692" i="2"/>
  <c r="AK692" i="2" s="1"/>
  <c r="AI692" i="2"/>
  <c r="AM1015" i="2"/>
  <c r="AL473" i="2"/>
  <c r="AM907" i="2"/>
  <c r="AO907" i="2" s="1"/>
  <c r="AJ356" i="2"/>
  <c r="AJ521" i="2"/>
  <c r="AJ512" i="2"/>
  <c r="AI512" i="2"/>
  <c r="AM414" i="2"/>
  <c r="AN414" i="2" s="1"/>
  <c r="AO414" i="2" s="1"/>
  <c r="AL937" i="2"/>
  <c r="AI539" i="2"/>
  <c r="AK539" i="2"/>
  <c r="AJ539" i="2"/>
  <c r="AM1069" i="2"/>
  <c r="AH495" i="2"/>
  <c r="AE495" i="2"/>
  <c r="AF495" i="2" s="1"/>
  <c r="AG495" i="2" s="1"/>
  <c r="AP760" i="2"/>
  <c r="AI809" i="2"/>
  <c r="AJ809" i="2"/>
  <c r="AK809" i="2" s="1"/>
  <c r="AL805" i="2"/>
  <c r="AE373" i="2"/>
  <c r="AF373" i="2" s="1"/>
  <c r="AG373" i="2" s="1"/>
  <c r="AH373" i="2"/>
  <c r="AM745" i="2"/>
  <c r="AO745" i="2" s="1"/>
  <c r="AK794" i="2"/>
  <c r="AJ794" i="2"/>
  <c r="AI794" i="2"/>
  <c r="AJ1176" i="2"/>
  <c r="AK1176" i="2" s="1"/>
  <c r="AP292" i="2"/>
  <c r="AM478" i="2"/>
  <c r="AO478" i="2" s="1"/>
  <c r="AJ241" i="2"/>
  <c r="AP241" i="2" s="1"/>
  <c r="AJ718" i="2"/>
  <c r="AO188" i="2"/>
  <c r="AM345" i="2"/>
  <c r="AO345" i="2" s="1"/>
  <c r="AO362" i="2"/>
  <c r="AM952" i="2"/>
  <c r="AN224" i="2"/>
  <c r="AM1081" i="2"/>
  <c r="AO1081" i="2" s="1"/>
  <c r="AL701" i="2"/>
  <c r="AJ620" i="2"/>
  <c r="AK620" i="2" s="1"/>
  <c r="AI139" i="2"/>
  <c r="AL1020" i="2"/>
  <c r="AP1198" i="2"/>
  <c r="AM334" i="2"/>
  <c r="AN334" i="2" s="1"/>
  <c r="AL334" i="2"/>
  <c r="AL208" i="2"/>
  <c r="AM208" i="2" s="1"/>
  <c r="AL679" i="2"/>
  <c r="AM679" i="2"/>
  <c r="AM719" i="2"/>
  <c r="AL548" i="2"/>
  <c r="AM548" i="2"/>
  <c r="AN548" i="2" s="1"/>
  <c r="AJ255" i="2"/>
  <c r="AP255" i="2" s="1"/>
  <c r="AI990" i="2"/>
  <c r="AJ990" i="2"/>
  <c r="AL192" i="2"/>
  <c r="AI346" i="2"/>
  <c r="AM521" i="2"/>
  <c r="AO521" i="2" s="1"/>
  <c r="AM667" i="2"/>
  <c r="AN667" i="2" s="1"/>
  <c r="AL447" i="2"/>
  <c r="AL687" i="2"/>
  <c r="AL734" i="2"/>
  <c r="AM18" i="2"/>
  <c r="AL18" i="2"/>
  <c r="AI657" i="2"/>
  <c r="AJ657" i="2"/>
  <c r="AK657" i="2" s="1"/>
  <c r="AN1144" i="2"/>
  <c r="AO1144" i="2" s="1"/>
  <c r="AM281" i="2"/>
  <c r="AJ706" i="2"/>
  <c r="AJ1002" i="2"/>
  <c r="AP1002" i="2" s="1"/>
  <c r="AP579" i="2"/>
  <c r="AM143" i="2"/>
  <c r="AM456" i="2"/>
  <c r="AM788" i="2"/>
  <c r="AO788" i="2" s="1"/>
  <c r="AJ510" i="2"/>
  <c r="AP510" i="2" s="1"/>
  <c r="AJ712" i="2"/>
  <c r="AP712" i="2" s="1"/>
  <c r="AJ345" i="2"/>
  <c r="AJ952" i="2"/>
  <c r="AP952" i="2" s="1"/>
  <c r="AJ153" i="2"/>
  <c r="AK153" i="2" s="1"/>
  <c r="AJ705" i="2"/>
  <c r="AP705" i="2" s="1"/>
  <c r="AE423" i="2"/>
  <c r="AF423" i="2" s="1"/>
  <c r="AG423" i="2" s="1"/>
  <c r="AH423" i="2"/>
  <c r="AI232" i="2"/>
  <c r="AI892" i="2"/>
  <c r="AK892" i="2"/>
  <c r="AJ892" i="2"/>
  <c r="AE555" i="2"/>
  <c r="AF555" i="2" s="1"/>
  <c r="AG555" i="2" s="1"/>
  <c r="AH555" i="2"/>
  <c r="AE983" i="2"/>
  <c r="AF983" i="2" s="1"/>
  <c r="AG983" i="2" s="1"/>
  <c r="AH983" i="2"/>
  <c r="AN1017" i="2"/>
  <c r="AM1017" i="2"/>
  <c r="AL1017" i="2"/>
  <c r="AJ311" i="2"/>
  <c r="AI260" i="2"/>
  <c r="AJ667" i="2"/>
  <c r="AP667" i="2" s="1"/>
  <c r="AJ647" i="2"/>
  <c r="AP647" i="2" s="1"/>
  <c r="AH110" i="2"/>
  <c r="AE110" i="2"/>
  <c r="AF110" i="2" s="1"/>
  <c r="AG110" i="2" s="1"/>
  <c r="AO116" i="2"/>
  <c r="AJ690" i="2"/>
  <c r="AO911" i="2"/>
  <c r="AH870" i="2"/>
  <c r="AE870" i="2"/>
  <c r="AF870" i="2" s="1"/>
  <c r="AG870" i="2" s="1"/>
  <c r="AM236" i="2"/>
  <c r="AL236" i="2"/>
  <c r="AI1064" i="2"/>
  <c r="AJ1064" i="2"/>
  <c r="AO350" i="2"/>
  <c r="AJ24" i="2"/>
  <c r="AP24" i="2" s="1"/>
  <c r="AJ1093" i="2"/>
  <c r="AM185" i="2"/>
  <c r="AO185" i="2" s="1"/>
  <c r="AJ804" i="2"/>
  <c r="AK804" i="2" s="1"/>
  <c r="AP426" i="2"/>
  <c r="AJ220" i="2"/>
  <c r="AN1183" i="2"/>
  <c r="AL1183" i="2"/>
  <c r="AM1183" i="2"/>
  <c r="AI887" i="2"/>
  <c r="AP867" i="2"/>
  <c r="AI896" i="2"/>
  <c r="AI393" i="2"/>
  <c r="AJ342" i="2"/>
  <c r="AK342" i="2" s="1"/>
  <c r="AI342" i="2"/>
  <c r="AJ1067" i="2"/>
  <c r="AI1067" i="2"/>
  <c r="AL877" i="2"/>
  <c r="AK758" i="2"/>
  <c r="AI758" i="2"/>
  <c r="AJ758" i="2"/>
  <c r="AM713" i="2"/>
  <c r="AO713" i="2" s="1"/>
  <c r="AM1131" i="2"/>
  <c r="AO1131" i="2" s="1"/>
  <c r="AL64" i="2"/>
  <c r="AM64" i="2"/>
  <c r="AJ662" i="2"/>
  <c r="AI662" i="2"/>
  <c r="AI726" i="2"/>
  <c r="AL60" i="2"/>
  <c r="AM60" i="2"/>
  <c r="AN60" i="2"/>
  <c r="AM265" i="2"/>
  <c r="AP1102" i="2"/>
  <c r="AP1136" i="2"/>
  <c r="AM814" i="2"/>
  <c r="AO814" i="2" s="1"/>
  <c r="AP913" i="2"/>
  <c r="AI17" i="2"/>
  <c r="AJ17" i="2"/>
  <c r="AK17" i="2" s="1"/>
  <c r="AP948" i="2"/>
  <c r="AM1115" i="2"/>
  <c r="AO1115" i="2" s="1"/>
  <c r="AJ325" i="2"/>
  <c r="AK325" i="2" s="1"/>
  <c r="AM580" i="2"/>
  <c r="AN580" i="2" s="1"/>
  <c r="AJ827" i="2"/>
  <c r="AK827" i="2" s="1"/>
  <c r="AP995" i="2"/>
  <c r="AM474" i="2"/>
  <c r="AO474" i="2" s="1"/>
  <c r="AM253" i="2"/>
  <c r="AJ780" i="2"/>
  <c r="AP780" i="2" s="1"/>
  <c r="AI199" i="2"/>
  <c r="AJ199" i="2"/>
  <c r="AK199" i="2" s="1"/>
  <c r="AJ1170" i="2"/>
  <c r="AK1170" i="2" s="1"/>
  <c r="AP1170" i="2" s="1"/>
  <c r="AJ519" i="2"/>
  <c r="AK519" i="2" s="1"/>
  <c r="AI519" i="2"/>
  <c r="AJ731" i="2"/>
  <c r="AM1056" i="2"/>
  <c r="AN1056" i="2" s="1"/>
  <c r="AJ738" i="2"/>
  <c r="AP738" i="2" s="1"/>
  <c r="AL84" i="2"/>
  <c r="AM84" i="2"/>
  <c r="AN84" i="2" s="1"/>
  <c r="AM163" i="2"/>
  <c r="AM648" i="2"/>
  <c r="AO648" i="2" s="1"/>
  <c r="AM429" i="2"/>
  <c r="AM225" i="2"/>
  <c r="AN225" i="2" s="1"/>
  <c r="AL225" i="2"/>
  <c r="AM331" i="2"/>
  <c r="AO331" i="2" s="1"/>
  <c r="AO1210" i="2"/>
  <c r="AI374" i="2"/>
  <c r="AJ374" i="2"/>
  <c r="AK374" i="2" s="1"/>
  <c r="AL970" i="2"/>
  <c r="AM12" i="2"/>
  <c r="AO12" i="2" s="1"/>
  <c r="AM560" i="2"/>
  <c r="AO560" i="2" s="1"/>
  <c r="AL1065" i="2"/>
  <c r="AM1136" i="2"/>
  <c r="AJ824" i="2"/>
  <c r="AH351" i="2"/>
  <c r="AE351" i="2"/>
  <c r="AF351" i="2" s="1"/>
  <c r="AG351" i="2" s="1"/>
  <c r="AI714" i="2"/>
  <c r="AI993" i="2"/>
  <c r="AJ993" i="2" s="1"/>
  <c r="AI174" i="2"/>
  <c r="AL527" i="2"/>
  <c r="AK572" i="2"/>
  <c r="AJ572" i="2"/>
  <c r="AI572" i="2"/>
  <c r="AI1171" i="2"/>
  <c r="AL549" i="2"/>
  <c r="AL1163" i="2"/>
  <c r="AI973" i="2"/>
  <c r="AM828" i="2"/>
  <c r="AL828" i="2"/>
  <c r="AI988" i="2"/>
  <c r="AM553" i="2"/>
  <c r="AL553" i="2"/>
  <c r="AL953" i="2"/>
  <c r="AM953" i="2" s="1"/>
  <c r="AL1054" i="2"/>
  <c r="AI1014" i="2"/>
  <c r="AJ1014" i="2"/>
  <c r="AK1014" i="2" s="1"/>
  <c r="AI479" i="2"/>
  <c r="AI1036" i="2"/>
  <c r="AJ1005" i="2"/>
  <c r="AI1005" i="2"/>
  <c r="AI556" i="2"/>
  <c r="AI404" i="2"/>
  <c r="AO137" i="2"/>
  <c r="AO678" i="2"/>
  <c r="AM276" i="2"/>
  <c r="AO141" i="2"/>
  <c r="AN890" i="2"/>
  <c r="AM502" i="2"/>
  <c r="AP460" i="2"/>
  <c r="AP587" i="2"/>
  <c r="AJ277" i="2"/>
  <c r="AP626" i="2"/>
  <c r="AN196" i="2"/>
  <c r="AK33" i="2"/>
  <c r="AP33" i="2" s="1"/>
  <c r="AO733" i="2"/>
  <c r="AK439" i="2"/>
  <c r="AJ394" i="2"/>
  <c r="AK394" i="2" s="1"/>
  <c r="AO737" i="2"/>
  <c r="AK257" i="2"/>
  <c r="AP257" i="2" s="1"/>
  <c r="AN1094" i="2"/>
  <c r="AO1094" i="2" s="1"/>
  <c r="AO954" i="2"/>
  <c r="AM571" i="2"/>
  <c r="AN571" i="2" s="1"/>
  <c r="AP228" i="2"/>
  <c r="AK1145" i="2"/>
  <c r="AP1145" i="2" s="1"/>
  <c r="AM487" i="2"/>
  <c r="AN487" i="2" s="1"/>
  <c r="AK710" i="2"/>
  <c r="AN780" i="2"/>
  <c r="AO780" i="2" s="1"/>
  <c r="AL589" i="2"/>
  <c r="AJ735" i="2"/>
  <c r="AK735" i="2" s="1"/>
  <c r="AI735" i="2"/>
  <c r="AI1061" i="2"/>
  <c r="AJ1061" i="2" s="1"/>
  <c r="AL516" i="2"/>
  <c r="AN764" i="2"/>
  <c r="AO764" i="2" s="1"/>
  <c r="AK901" i="2"/>
  <c r="AP901" i="2" s="1"/>
  <c r="AO731" i="2"/>
  <c r="AP113" i="2"/>
  <c r="AM935" i="2"/>
  <c r="AN935" i="2" s="1"/>
  <c r="AI1000" i="2"/>
  <c r="AJ1000" i="2"/>
  <c r="AM327" i="2"/>
  <c r="AL327" i="2"/>
  <c r="AO1088" i="2"/>
  <c r="AL432" i="2"/>
  <c r="AK818" i="2"/>
  <c r="AK957" i="2"/>
  <c r="AP957" i="2" s="1"/>
  <c r="AK1030" i="2"/>
  <c r="AP1030" i="2" s="1"/>
  <c r="AM650" i="2"/>
  <c r="AN650" i="2" s="1"/>
  <c r="AP461" i="2"/>
  <c r="AK1063" i="2"/>
  <c r="AI597" i="2"/>
  <c r="AM324" i="2"/>
  <c r="AN324" i="2" s="1"/>
  <c r="AP77" i="2"/>
  <c r="AL329" i="2"/>
  <c r="AM329" i="2"/>
  <c r="AN329" i="2"/>
  <c r="AP1028" i="2"/>
  <c r="AP68" i="2"/>
  <c r="AJ532" i="2"/>
  <c r="AI532" i="2"/>
  <c r="AJ90" i="2"/>
  <c r="AK90" i="2" s="1"/>
  <c r="AP183" i="2"/>
  <c r="AM1160" i="2"/>
  <c r="AO1160" i="2" s="1"/>
  <c r="AK416" i="2"/>
  <c r="AI416" i="2"/>
  <c r="AJ416" i="2"/>
  <c r="AN79" i="2"/>
  <c r="AO625" i="2"/>
  <c r="AO160" i="2"/>
  <c r="AO582" i="2"/>
  <c r="AO36" i="2"/>
  <c r="AP16" i="2"/>
  <c r="AP853" i="2"/>
  <c r="AN824" i="2"/>
  <c r="AO824" i="2" s="1"/>
  <c r="AJ38" i="2"/>
  <c r="AL250" i="2"/>
  <c r="AI638" i="2"/>
  <c r="AJ795" i="2"/>
  <c r="AP290" i="2"/>
  <c r="AN95" i="2"/>
  <c r="AM181" i="2"/>
  <c r="AN181" i="2" s="1"/>
  <c r="AO181" i="2" s="1"/>
  <c r="AJ619" i="2"/>
  <c r="AK619" i="2" s="1"/>
  <c r="AN964" i="2"/>
  <c r="AM57" i="2"/>
  <c r="AN57" i="2" s="1"/>
  <c r="AO732" i="2"/>
  <c r="AP1006" i="2"/>
  <c r="AJ28" i="2"/>
  <c r="AK28" i="2" s="1"/>
  <c r="AK109" i="2"/>
  <c r="AP109" i="2" s="1"/>
  <c r="AO830" i="2"/>
  <c r="AK676" i="2"/>
  <c r="AP676" i="2" s="1"/>
  <c r="AO284" i="2"/>
  <c r="AJ97" i="2"/>
  <c r="AK97" i="2" s="1"/>
  <c r="AJ140" i="2"/>
  <c r="AN747" i="2"/>
  <c r="AO747" i="2" s="1"/>
  <c r="AO1202" i="2"/>
  <c r="AM1133" i="2"/>
  <c r="AN1133" i="2" s="1"/>
  <c r="AO1133" i="2" s="1"/>
  <c r="AM128" i="2"/>
  <c r="AJ954" i="2"/>
  <c r="AM310" i="2"/>
  <c r="AP540" i="2"/>
  <c r="AM484" i="2"/>
  <c r="AO484" i="2" s="1"/>
  <c r="AJ749" i="2"/>
  <c r="AO353" i="2"/>
  <c r="AM710" i="2"/>
  <c r="AN710" i="2" s="1"/>
  <c r="AI338" i="2"/>
  <c r="AO119" i="2"/>
  <c r="AL1129" i="2"/>
  <c r="AO54" i="2"/>
  <c r="AP283" i="2"/>
  <c r="AJ823" i="2"/>
  <c r="AP741" i="2"/>
  <c r="AL212" i="2"/>
  <c r="AM212" i="2"/>
  <c r="AJ753" i="2"/>
  <c r="AK753" i="2" s="1"/>
  <c r="AO927" i="2"/>
  <c r="AK380" i="2"/>
  <c r="AP380" i="2" s="1"/>
  <c r="AK275" i="2"/>
  <c r="AO15" i="2"/>
  <c r="AM957" i="2"/>
  <c r="AN957" i="2" s="1"/>
  <c r="AO1030" i="2"/>
  <c r="AJ552" i="2"/>
  <c r="AK552" i="2" s="1"/>
  <c r="AP1165" i="2"/>
  <c r="AP688" i="2"/>
  <c r="AP869" i="2"/>
  <c r="AK736" i="2"/>
  <c r="AN946" i="2"/>
  <c r="AO946" i="2" s="1"/>
  <c r="AP882" i="2"/>
  <c r="AM928" i="2"/>
  <c r="AL928" i="2"/>
  <c r="AN932" i="2"/>
  <c r="AM448" i="2"/>
  <c r="AN448" i="2" s="1"/>
  <c r="AO834" i="2"/>
  <c r="AJ462" i="2"/>
  <c r="AK93" i="2"/>
  <c r="AP93" i="2" s="1"/>
  <c r="AK1190" i="2"/>
  <c r="AJ1190" i="2"/>
  <c r="AI1190" i="2"/>
  <c r="AN651" i="2"/>
  <c r="AO651" i="2" s="1"/>
  <c r="AJ150" i="2"/>
  <c r="AK150" i="2" s="1"/>
  <c r="AI150" i="2"/>
  <c r="AN790" i="2"/>
  <c r="AJ535" i="2"/>
  <c r="AK535" i="2" s="1"/>
  <c r="AP815" i="2"/>
  <c r="AJ36" i="2"/>
  <c r="AK36" i="2" s="1"/>
  <c r="AK608" i="2"/>
  <c r="AP608" i="2" s="1"/>
  <c r="AP267" i="2"/>
  <c r="AN1101" i="2"/>
  <c r="AO1101" i="2" s="1"/>
  <c r="AP926" i="2"/>
  <c r="AP223" i="2"/>
  <c r="AP1077" i="2"/>
  <c r="AN45" i="2"/>
  <c r="AJ914" i="2"/>
  <c r="AK914" i="2" s="1"/>
  <c r="AP592" i="2"/>
  <c r="AJ173" i="2"/>
  <c r="AK173" i="2" s="1"/>
  <c r="AM47" i="2"/>
  <c r="AN47" i="2" s="1"/>
  <c r="AP874" i="2"/>
  <c r="AN774" i="2"/>
  <c r="AO774" i="2" s="1"/>
  <c r="AM352" i="2"/>
  <c r="AN352" i="2" s="1"/>
  <c r="AO175" i="2"/>
  <c r="AM776" i="2"/>
  <c r="AN776" i="2" s="1"/>
  <c r="AO97" i="2"/>
  <c r="AK354" i="2"/>
  <c r="AM430" i="2"/>
  <c r="AN430" i="2" s="1"/>
  <c r="AK280" i="2"/>
  <c r="AP280" i="2" s="1"/>
  <c r="AK245" i="2"/>
  <c r="AP316" i="2"/>
  <c r="AN1121" i="2"/>
  <c r="AO1121" i="2" s="1"/>
  <c r="AM559" i="2"/>
  <c r="AN559" i="2" s="1"/>
  <c r="AM750" i="2"/>
  <c r="AN750" i="2" s="1"/>
  <c r="AK484" i="2"/>
  <c r="AP484" i="2" s="1"/>
  <c r="AN681" i="2"/>
  <c r="AM117" i="2"/>
  <c r="AN117" i="2" s="1"/>
  <c r="AE397" i="2"/>
  <c r="AF397" i="2" s="1"/>
  <c r="AG397" i="2" s="1"/>
  <c r="AH397" i="2"/>
  <c r="AM19" i="2"/>
  <c r="AN19" i="2" s="1"/>
  <c r="AN847" i="2"/>
  <c r="AI789" i="2"/>
  <c r="AM550" i="2"/>
  <c r="AL550" i="2"/>
  <c r="AI171" i="2"/>
  <c r="AK1189" i="2"/>
  <c r="AP1189" i="2" s="1"/>
  <c r="AM168" i="2"/>
  <c r="AN1091" i="2"/>
  <c r="AO851" i="2"/>
  <c r="AO741" i="2"/>
  <c r="AL9" i="2"/>
  <c r="AI279" i="2"/>
  <c r="AK865" i="2"/>
  <c r="AJ865" i="2"/>
  <c r="AI865" i="2"/>
  <c r="AJ927" i="2"/>
  <c r="AM1134" i="2"/>
  <c r="AN1134" i="2" s="1"/>
  <c r="AK434" i="2"/>
  <c r="AP434" i="2" s="1"/>
  <c r="AP721" i="2"/>
  <c r="AP509" i="2"/>
  <c r="AN634" i="2"/>
  <c r="AH170" i="2"/>
  <c r="AE170" i="2"/>
  <c r="AF170" i="2" s="1"/>
  <c r="AG170" i="2" s="1"/>
  <c r="AE546" i="2"/>
  <c r="AF546" i="2" s="1"/>
  <c r="AG546" i="2" s="1"/>
  <c r="AH546" i="2"/>
  <c r="AN688" i="2"/>
  <c r="AP308" i="2"/>
  <c r="AO736" i="2"/>
  <c r="AN593" i="2"/>
  <c r="AO593" i="2" s="1"/>
  <c r="AK1105" i="2"/>
  <c r="AN52" i="2"/>
  <c r="AO52" i="2" s="1"/>
  <c r="AI314" i="2"/>
  <c r="AK727" i="2"/>
  <c r="AP727" i="2" s="1"/>
  <c r="AH1058" i="2"/>
  <c r="AE1058" i="2"/>
  <c r="AF1058" i="2" s="1"/>
  <c r="AG1058" i="2" s="1"/>
  <c r="AP155" i="2"/>
  <c r="AO93" i="2"/>
  <c r="AI966" i="2"/>
  <c r="AJ635" i="2"/>
  <c r="AE1042" i="2"/>
  <c r="AF1042" i="2" s="1"/>
  <c r="AG1042" i="2" s="1"/>
  <c r="AH1042" i="2"/>
  <c r="AJ790" i="2"/>
  <c r="AK239" i="2"/>
  <c r="AH627" i="2"/>
  <c r="AE627" i="2"/>
  <c r="AF627" i="2" s="1"/>
  <c r="AG627" i="2" s="1"/>
  <c r="AJ942" i="2"/>
  <c r="AK942" i="2" s="1"/>
  <c r="AN878" i="2"/>
  <c r="AO608" i="2"/>
  <c r="AO267" i="2"/>
  <c r="AM742" i="2"/>
  <c r="AN742" i="2" s="1"/>
  <c r="AN1186" i="2"/>
  <c r="AO1186" i="2" s="1"/>
  <c r="AM223" i="2"/>
  <c r="AN223" i="2" s="1"/>
  <c r="AM318" i="2"/>
  <c r="AN318" i="2" s="1"/>
  <c r="AO1168" i="2"/>
  <c r="AP262" i="2"/>
  <c r="AN159" i="2"/>
  <c r="AP149" i="2"/>
  <c r="AJ1132" i="2"/>
  <c r="AK1132" i="2" s="1"/>
  <c r="AN21" i="2"/>
  <c r="AN368" i="2"/>
  <c r="AO368" i="2" s="1"/>
  <c r="AP922" i="2"/>
  <c r="AM306" i="2"/>
  <c r="AM354" i="2"/>
  <c r="AN354" i="2" s="1"/>
  <c r="AK188" i="2"/>
  <c r="AN295" i="2"/>
  <c r="AO295" i="2" s="1"/>
  <c r="AO245" i="2"/>
  <c r="AP591" i="2"/>
  <c r="AJ413" i="2"/>
  <c r="AO1209" i="2"/>
  <c r="AK1007" i="2"/>
  <c r="AP1007" i="2" s="1"/>
  <c r="AP105" i="2"/>
  <c r="AP697" i="2"/>
  <c r="AK533" i="2"/>
  <c r="AK197" i="2"/>
  <c r="AP197" i="2" s="1"/>
  <c r="AJ19" i="2"/>
  <c r="AM488" i="2"/>
  <c r="AN488" i="2" s="1"/>
  <c r="AI25" i="2"/>
  <c r="AJ25" i="2"/>
  <c r="AK25" i="2" s="1"/>
  <c r="AL654" i="2"/>
  <c r="AJ695" i="2"/>
  <c r="AK695" i="2" s="1"/>
  <c r="AN798" i="2"/>
  <c r="AK1091" i="2"/>
  <c r="AP1126" i="2"/>
  <c r="AK951" i="2"/>
  <c r="AO658" i="2"/>
  <c r="AO917" i="2"/>
  <c r="AM1139" i="2"/>
  <c r="AM803" i="2"/>
  <c r="AN803" i="2" s="1"/>
  <c r="AH475" i="2"/>
  <c r="AE475" i="2"/>
  <c r="AF475" i="2" s="1"/>
  <c r="AG475" i="2" s="1"/>
  <c r="AJ528" i="2"/>
  <c r="AI528" i="2"/>
  <c r="AN1015" i="2"/>
  <c r="AI473" i="2"/>
  <c r="AM812" i="2"/>
  <c r="AN812" i="2" s="1"/>
  <c r="AN907" i="2"/>
  <c r="AK466" i="2"/>
  <c r="AP466" i="2" s="1"/>
  <c r="AO308" i="2"/>
  <c r="AK521" i="2"/>
  <c r="AP521" i="2" s="1"/>
  <c r="AL512" i="2"/>
  <c r="AO727" i="2"/>
  <c r="AI937" i="2"/>
  <c r="AM725" i="2"/>
  <c r="AK1162" i="2"/>
  <c r="AP1162" i="2" s="1"/>
  <c r="AL715" i="2"/>
  <c r="AN1069" i="2"/>
  <c r="AO1069" i="2" s="1"/>
  <c r="AM216" i="2"/>
  <c r="AN216" i="2" s="1"/>
  <c r="AM239" i="2"/>
  <c r="AN239" i="2" s="1"/>
  <c r="AK760" i="2"/>
  <c r="AP281" i="2"/>
  <c r="AI805" i="2"/>
  <c r="AP238" i="2"/>
  <c r="AJ340" i="2"/>
  <c r="AN745" i="2"/>
  <c r="AL794" i="2"/>
  <c r="AP103" i="2"/>
  <c r="AM1002" i="2"/>
  <c r="AO1161" i="2"/>
  <c r="AJ292" i="2"/>
  <c r="AK292" i="2" s="1"/>
  <c r="AM843" i="2"/>
  <c r="AJ583" i="2"/>
  <c r="AK583" i="2" s="1"/>
  <c r="AN478" i="2"/>
  <c r="AM149" i="2"/>
  <c r="AO1132" i="2"/>
  <c r="AK241" i="2"/>
  <c r="AP817" i="2"/>
  <c r="AK368" i="2"/>
  <c r="AP368" i="2" s="1"/>
  <c r="AM31" i="2"/>
  <c r="AN31" i="2" s="1"/>
  <c r="AM347" i="2"/>
  <c r="AN347" i="2" s="1"/>
  <c r="AO574" i="2"/>
  <c r="AK718" i="2"/>
  <c r="AP718" i="2" s="1"/>
  <c r="AO663" i="2"/>
  <c r="AO717" i="2"/>
  <c r="AN345" i="2"/>
  <c r="AO1128" i="2"/>
  <c r="AP20" i="2"/>
  <c r="AJ895" i="2"/>
  <c r="AK895" i="2" s="1"/>
  <c r="AO105" i="2"/>
  <c r="AN1081" i="2"/>
  <c r="AM886" i="2"/>
  <c r="AN886" i="2" s="1"/>
  <c r="AK1123" i="2"/>
  <c r="AP1123" i="2" s="1"/>
  <c r="AP96" i="2"/>
  <c r="AP1138" i="2"/>
  <c r="AN1097" i="2"/>
  <c r="AO1097" i="2" s="1"/>
  <c r="AJ1174" i="2"/>
  <c r="AK1174" i="2" s="1"/>
  <c r="AL139" i="2"/>
  <c r="AI1020" i="2"/>
  <c r="AJ1020" i="2" s="1"/>
  <c r="AK1020" i="2" s="1"/>
  <c r="AJ798" i="2"/>
  <c r="AK798" i="2" s="1"/>
  <c r="AN1192" i="2"/>
  <c r="AO1192" i="2" s="1"/>
  <c r="AJ575" i="2"/>
  <c r="AK575" i="2" s="1"/>
  <c r="AP929" i="2"/>
  <c r="AJ658" i="2"/>
  <c r="AK658" i="2" s="1"/>
  <c r="AJ334" i="2"/>
  <c r="AK334" i="2" s="1"/>
  <c r="AI334" i="2"/>
  <c r="AI208" i="2"/>
  <c r="AI679" i="2"/>
  <c r="AL819" i="2"/>
  <c r="AI548" i="2"/>
  <c r="AJ1211" i="2"/>
  <c r="AK1211" i="2" s="1"/>
  <c r="AK255" i="2"/>
  <c r="AL990" i="2"/>
  <c r="AO761" i="2"/>
  <c r="AI192" i="2"/>
  <c r="AP419" i="2"/>
  <c r="AL268" i="2"/>
  <c r="AN521" i="2"/>
  <c r="AP87" i="2"/>
  <c r="AJ668" i="2"/>
  <c r="AK668" i="2" s="1"/>
  <c r="AJ687" i="2"/>
  <c r="AK687" i="2" s="1"/>
  <c r="AI687" i="2"/>
  <c r="AI734" i="2"/>
  <c r="AI1111" i="2"/>
  <c r="AL1180" i="2"/>
  <c r="AN1084" i="2"/>
  <c r="AO1084" i="2" s="1"/>
  <c r="AI880" i="2"/>
  <c r="AP116" i="2"/>
  <c r="AN281" i="2"/>
  <c r="AO281" i="2" s="1"/>
  <c r="AK563" i="2"/>
  <c r="AP563" i="2" s="1"/>
  <c r="AM898" i="2"/>
  <c r="AN898" i="2" s="1"/>
  <c r="AK1002" i="2"/>
  <c r="AO1151" i="2"/>
  <c r="AO48" i="2"/>
  <c r="AM365" i="2"/>
  <c r="AN365" i="2" s="1"/>
  <c r="AM949" i="2"/>
  <c r="AN143" i="2"/>
  <c r="AP363" i="2"/>
  <c r="AN756" i="2"/>
  <c r="AO756" i="2" s="1"/>
  <c r="AN788" i="2"/>
  <c r="AK510" i="2"/>
  <c r="AM1122" i="2"/>
  <c r="AN1122" i="2" s="1"/>
  <c r="AP754" i="2"/>
  <c r="AJ31" i="2"/>
  <c r="AK31" i="2" s="1"/>
  <c r="AO482" i="2"/>
  <c r="AK712" i="2"/>
  <c r="AN718" i="2"/>
  <c r="AO718" i="2" s="1"/>
  <c r="AK129" i="2"/>
  <c r="AP129" i="2" s="1"/>
  <c r="AK345" i="2"/>
  <c r="AP345" i="2" s="1"/>
  <c r="AN1113" i="2"/>
  <c r="AO1113" i="2" s="1"/>
  <c r="AO20" i="2"/>
  <c r="AK952" i="2"/>
  <c r="AM282" i="2"/>
  <c r="AN282" i="2" s="1"/>
  <c r="AO282" i="2" s="1"/>
  <c r="AJ1012" i="2"/>
  <c r="AK1012" i="2" s="1"/>
  <c r="AK705" i="2"/>
  <c r="AM127" i="2"/>
  <c r="AM96" i="2"/>
  <c r="AN96" i="2" s="1"/>
  <c r="AJ251" i="2"/>
  <c r="AK46" i="2"/>
  <c r="AP46" i="2" s="1"/>
  <c r="AO1174" i="2"/>
  <c r="AO800" i="2"/>
  <c r="AM148" i="2"/>
  <c r="AN148" i="2" s="1"/>
  <c r="AJ1125" i="2"/>
  <c r="AK1125" i="2" s="1"/>
  <c r="AI1125" i="2"/>
  <c r="AI863" i="2"/>
  <c r="AK863" i="2"/>
  <c r="AJ863" i="2"/>
  <c r="AJ493" i="2"/>
  <c r="AM575" i="2"/>
  <c r="AN575" i="2" s="1"/>
  <c r="AO1173" i="2"/>
  <c r="AE986" i="2"/>
  <c r="AF986" i="2" s="1"/>
  <c r="AG986" i="2" s="1"/>
  <c r="AH986" i="2"/>
  <c r="AO694" i="2"/>
  <c r="AO666" i="2"/>
  <c r="AK777" i="2"/>
  <c r="AP777" i="2" s="1"/>
  <c r="AI1017" i="2"/>
  <c r="AO757" i="2"/>
  <c r="AM255" i="2"/>
  <c r="AN255" i="2" s="1"/>
  <c r="AK311" i="2"/>
  <c r="AP311" i="2" s="1"/>
  <c r="AM11" i="2"/>
  <c r="AN11" i="2" s="1"/>
  <c r="AJ107" i="2"/>
  <c r="AK107" i="2" s="1"/>
  <c r="AP107" i="2" s="1"/>
  <c r="AI59" i="2"/>
  <c r="AN779" i="2"/>
  <c r="AO779" i="2" s="1"/>
  <c r="AK903" i="2"/>
  <c r="AP903" i="2" s="1"/>
  <c r="AK667" i="2"/>
  <c r="AO857" i="2"/>
  <c r="AM668" i="2"/>
  <c r="AM614" i="2"/>
  <c r="AN614" i="2" s="1"/>
  <c r="AJ37" i="2"/>
  <c r="AJ265" i="2"/>
  <c r="AK265" i="2" s="1"/>
  <c r="AP265" i="2" s="1"/>
  <c r="AK647" i="2"/>
  <c r="AK944" i="2"/>
  <c r="AP944" i="2" s="1"/>
  <c r="AH379" i="2"/>
  <c r="AE379" i="2"/>
  <c r="AF379" i="2" s="1"/>
  <c r="AG379" i="2" s="1"/>
  <c r="AM30" i="2"/>
  <c r="AP763" i="2"/>
  <c r="AO425" i="2"/>
  <c r="AO1203" i="2"/>
  <c r="AP822" i="2"/>
  <c r="AH891" i="2"/>
  <c r="AE891" i="2"/>
  <c r="AF891" i="2" s="1"/>
  <c r="AG891" i="2" s="1"/>
  <c r="AJ236" i="2"/>
  <c r="AI236" i="2"/>
  <c r="AK236" i="2" s="1"/>
  <c r="AH629" i="2"/>
  <c r="AE629" i="2"/>
  <c r="AF629" i="2" s="1"/>
  <c r="AG629" i="2" s="1"/>
  <c r="AM579" i="2"/>
  <c r="AN579" i="2" s="1"/>
  <c r="AM962" i="2"/>
  <c r="AP348" i="2"/>
  <c r="AK24" i="2"/>
  <c r="AM344" i="2"/>
  <c r="AP456" i="2"/>
  <c r="AJ756" i="2"/>
  <c r="AP133" i="2"/>
  <c r="AP816" i="2"/>
  <c r="AN185" i="2"/>
  <c r="AK398" i="2"/>
  <c r="AP398" i="2" s="1"/>
  <c r="AP580" i="2"/>
  <c r="AM226" i="2"/>
  <c r="AN226" i="2" s="1"/>
  <c r="AP164" i="2"/>
  <c r="AP422" i="2"/>
  <c r="AJ906" i="2"/>
  <c r="AJ215" i="2"/>
  <c r="AK215" i="2" s="1"/>
  <c r="AP526" i="2"/>
  <c r="AJ282" i="2"/>
  <c r="AO153" i="2"/>
  <c r="AM193" i="2"/>
  <c r="AN193" i="2" s="1"/>
  <c r="AJ127" i="2"/>
  <c r="AO1085" i="2"/>
  <c r="AI1183" i="2"/>
  <c r="AN146" i="2"/>
  <c r="AM146" i="2"/>
  <c r="AL146" i="2"/>
  <c r="AL104" i="2"/>
  <c r="AM104" i="2"/>
  <c r="AN104" i="2" s="1"/>
  <c r="AK969" i="2"/>
  <c r="AP969" i="2" s="1"/>
  <c r="AJ785" i="2"/>
  <c r="AK785" i="2" s="1"/>
  <c r="AK699" i="2"/>
  <c r="AP699" i="2" s="1"/>
  <c r="AN493" i="2"/>
  <c r="AO493" i="2" s="1"/>
  <c r="AH665" i="2"/>
  <c r="AE665" i="2"/>
  <c r="AF665" i="2" s="1"/>
  <c r="AG665" i="2" s="1"/>
  <c r="AL393" i="2"/>
  <c r="AN172" i="2"/>
  <c r="AO172" i="2" s="1"/>
  <c r="AN820" i="2"/>
  <c r="AO820" i="2" s="1"/>
  <c r="AO1153" i="2"/>
  <c r="AL1067" i="2"/>
  <c r="AO777" i="2"/>
  <c r="AM303" i="2"/>
  <c r="AN303" i="2" s="1"/>
  <c r="AJ291" i="2"/>
  <c r="AK291" i="2" s="1"/>
  <c r="AP291" i="2" s="1"/>
  <c r="AJ32" i="2"/>
  <c r="AK32" i="2" s="1"/>
  <c r="AL485" i="2"/>
  <c r="AN713" i="2"/>
  <c r="AO337" i="2"/>
  <c r="AO492" i="2"/>
  <c r="AN1131" i="2"/>
  <c r="AI64" i="2"/>
  <c r="AL662" i="2"/>
  <c r="AI452" i="2"/>
  <c r="AL796" i="2"/>
  <c r="AJ1210" i="2"/>
  <c r="AK1210" i="2" s="1"/>
  <c r="AP1210" i="2" s="1"/>
  <c r="AI151" i="2"/>
  <c r="AI60" i="2"/>
  <c r="AN265" i="2"/>
  <c r="AO265" i="2" s="1"/>
  <c r="AN686" i="2"/>
  <c r="AO686" i="2" s="1"/>
  <c r="AM944" i="2"/>
  <c r="AN944" i="2" s="1"/>
  <c r="AP889" i="2"/>
  <c r="AJ748" i="2"/>
  <c r="AK748" i="2" s="1"/>
  <c r="AJ588" i="2"/>
  <c r="AK588" i="2" s="1"/>
  <c r="AO147" i="2"/>
  <c r="AP518" i="2"/>
  <c r="AJ560" i="2"/>
  <c r="AJ810" i="2"/>
  <c r="AK810" i="2" s="1"/>
  <c r="AP299" i="2"/>
  <c r="AN814" i="2"/>
  <c r="AO573" i="2"/>
  <c r="AP179" i="2"/>
  <c r="AP931" i="2"/>
  <c r="AP1206" i="2"/>
  <c r="AJ53" i="2"/>
  <c r="AK53" i="2" s="1"/>
  <c r="AK678" i="2"/>
  <c r="AP678" i="2" s="1"/>
  <c r="AK276" i="2"/>
  <c r="AP276" i="2" s="1"/>
  <c r="AP577" i="2"/>
  <c r="AP835" i="2"/>
  <c r="AJ883" i="2"/>
  <c r="AK883" i="2" s="1"/>
  <c r="AO180" i="2"/>
  <c r="AM525" i="2"/>
  <c r="AN525" i="2" s="1"/>
  <c r="AO1093" i="2"/>
  <c r="AN1115" i="2"/>
  <c r="AK196" i="2"/>
  <c r="AP196" i="2" s="1"/>
  <c r="AO451" i="2"/>
  <c r="AK313" i="2"/>
  <c r="AP313" i="2" s="1"/>
  <c r="AP226" i="2"/>
  <c r="AP1195" i="2"/>
  <c r="AM422" i="2"/>
  <c r="AN422" i="2" s="1"/>
  <c r="AO422" i="2" s="1"/>
  <c r="AP1094" i="2"/>
  <c r="AO215" i="2"/>
  <c r="AJ222" i="2"/>
  <c r="AK222" i="2" s="1"/>
  <c r="AP554" i="2"/>
  <c r="AN474" i="2"/>
  <c r="AK649" i="2"/>
  <c r="AP649" i="2" s="1"/>
  <c r="AK1026" i="2"/>
  <c r="AP1026" i="2" s="1"/>
  <c r="AN220" i="2"/>
  <c r="AO220" i="2" s="1"/>
  <c r="AK780" i="2"/>
  <c r="AI881" i="2"/>
  <c r="AI1076" i="2"/>
  <c r="AJ243" i="2"/>
  <c r="AK243" i="2" s="1"/>
  <c r="AL519" i="2"/>
  <c r="AN885" i="2"/>
  <c r="AO885" i="2" s="1"/>
  <c r="AP1024" i="2"/>
  <c r="AP1059" i="2"/>
  <c r="AL615" i="2"/>
  <c r="AM615" i="2"/>
  <c r="AN615" i="2" s="1"/>
  <c r="AP182" i="2"/>
  <c r="AK738" i="2"/>
  <c r="AL387" i="2"/>
  <c r="AK326" i="2"/>
  <c r="AP326" i="2" s="1"/>
  <c r="AJ84" i="2"/>
  <c r="AK84" i="2" s="1"/>
  <c r="AI84" i="2"/>
  <c r="AM1080" i="2"/>
  <c r="AN1080" i="2" s="1"/>
  <c r="AN244" i="2"/>
  <c r="AM244" i="2"/>
  <c r="AL244" i="2"/>
  <c r="AN163" i="2"/>
  <c r="AO163" i="2" s="1"/>
  <c r="AN291" i="2"/>
  <c r="AO291" i="2" s="1"/>
  <c r="AM923" i="2"/>
  <c r="AN923" i="2" s="1"/>
  <c r="AM75" i="2"/>
  <c r="AN75" i="2" s="1"/>
  <c r="AP924" i="2"/>
  <c r="AJ337" i="2"/>
  <c r="AK337" i="2" s="1"/>
  <c r="AN759" i="2"/>
  <c r="AO759" i="2" s="1"/>
  <c r="AN27" i="2"/>
  <c r="AO27" i="2" s="1"/>
  <c r="AN648" i="2"/>
  <c r="AN429" i="2"/>
  <c r="AO429" i="2" s="1"/>
  <c r="AJ225" i="2"/>
  <c r="AK225" i="2" s="1"/>
  <c r="AI225" i="2"/>
  <c r="AN331" i="2"/>
  <c r="AN570" i="2"/>
  <c r="AL570" i="2"/>
  <c r="AM570" i="2"/>
  <c r="AK1166" i="2"/>
  <c r="AP1166" i="2" s="1"/>
  <c r="AM374" i="2"/>
  <c r="AL374" i="2"/>
  <c r="AN858" i="2"/>
  <c r="AM858" i="2"/>
  <c r="AL858" i="2"/>
  <c r="AI746" i="2"/>
  <c r="AJ746" i="2"/>
  <c r="AK746" i="2" s="1"/>
  <c r="AP305" i="2"/>
  <c r="AN12" i="2"/>
  <c r="AM1102" i="2"/>
  <c r="AN1102" i="2" s="1"/>
  <c r="AO518" i="2"/>
  <c r="AK680" i="2"/>
  <c r="AP680" i="2" s="1"/>
  <c r="AN560" i="2"/>
  <c r="AI1065" i="2"/>
  <c r="AN1136" i="2"/>
  <c r="AO1136" i="2" s="1"/>
  <c r="AJ135" i="2"/>
  <c r="AP814" i="2"/>
  <c r="AJ400" i="2"/>
  <c r="AP704" i="2"/>
  <c r="AO916" i="2"/>
  <c r="AN38" i="2"/>
  <c r="AO38" i="2" s="1"/>
  <c r="AL993" i="2"/>
  <c r="AL98" i="2"/>
  <c r="AL1140" i="2"/>
  <c r="AK1196" i="2"/>
  <c r="AJ1196" i="2"/>
  <c r="AI1196" i="2"/>
  <c r="AL1053" i="2"/>
  <c r="AI1051" i="2"/>
  <c r="AK1049" i="2"/>
  <c r="AI1049" i="2"/>
  <c r="AJ1049" i="2"/>
  <c r="AJ427" i="2"/>
  <c r="AK427" i="2" s="1"/>
  <c r="AI427" i="2"/>
  <c r="AJ828" i="2"/>
  <c r="AI828" i="2"/>
  <c r="AL988" i="2"/>
  <c r="AL844" i="2"/>
  <c r="AI953" i="2"/>
  <c r="AI1054" i="2"/>
  <c r="AJ1054" i="2"/>
  <c r="AK1054" i="2" s="1"/>
  <c r="AL674" i="2"/>
  <c r="AM674" i="2"/>
  <c r="AN674" i="2" s="1"/>
  <c r="AL162" i="2"/>
  <c r="AM661" i="2"/>
  <c r="AN661" i="2" s="1"/>
  <c r="AL661" i="2"/>
  <c r="AM1005" i="2"/>
  <c r="AL1005" i="2"/>
  <c r="AL1013" i="2"/>
  <c r="AM1013" i="2"/>
  <c r="AL114" i="2"/>
  <c r="AM404" i="2"/>
  <c r="AN404" i="2" s="1"/>
  <c r="AL404" i="2"/>
  <c r="AP823" i="2" l="1"/>
  <c r="AN1114" i="2"/>
  <c r="AO1114" i="2" s="1"/>
  <c r="AN464" i="2"/>
  <c r="AP906" i="2"/>
  <c r="AK458" i="2"/>
  <c r="AP458" i="2" s="1"/>
  <c r="AK92" i="2"/>
  <c r="AN156" i="2"/>
  <c r="AO156" i="2" s="1"/>
  <c r="AO456" i="2"/>
  <c r="AK1010" i="2"/>
  <c r="AP1010" i="2" s="1"/>
  <c r="AO668" i="2"/>
  <c r="AN965" i="2"/>
  <c r="AN1076" i="2"/>
  <c r="AO344" i="2"/>
  <c r="AO394" i="2"/>
  <c r="AO253" i="2"/>
  <c r="AP137" i="2"/>
  <c r="AP282" i="2"/>
  <c r="AO952" i="2"/>
  <c r="AN76" i="2"/>
  <c r="AO76" i="2" s="1"/>
  <c r="AL986" i="2"/>
  <c r="AO794" i="2"/>
  <c r="AI475" i="2"/>
  <c r="AJ475" i="2" s="1"/>
  <c r="AP896" i="2"/>
  <c r="AO579" i="2"/>
  <c r="AI870" i="2"/>
  <c r="AJ870" i="2" s="1"/>
  <c r="AI555" i="2"/>
  <c r="AK555" i="2" s="1"/>
  <c r="AJ555" i="2"/>
  <c r="AP232" i="2"/>
  <c r="AJ373" i="2"/>
  <c r="AK373" i="2" s="1"/>
  <c r="AI373" i="2"/>
  <c r="AP942" i="2"/>
  <c r="AJ872" i="2"/>
  <c r="AI872" i="2"/>
  <c r="AI1072" i="2"/>
  <c r="AJ1072" i="2"/>
  <c r="AK1072" i="2" s="1"/>
  <c r="AP53" i="2"/>
  <c r="AL984" i="2"/>
  <c r="AL359" i="2"/>
  <c r="AO488" i="2"/>
  <c r="AO318" i="2"/>
  <c r="AI1070" i="2"/>
  <c r="AK1070" i="2" s="1"/>
  <c r="AJ1070" i="2"/>
  <c r="AO922" i="2"/>
  <c r="AM78" i="2"/>
  <c r="AL78" i="2"/>
  <c r="AL383" i="2"/>
  <c r="AM383" i="2"/>
  <c r="AN383" i="2" s="1"/>
  <c r="AO421" i="2"/>
  <c r="AP764" i="2"/>
  <c r="AP845" i="2"/>
  <c r="AP919" i="2"/>
  <c r="AP253" i="2"/>
  <c r="AM864" i="2"/>
  <c r="AL864" i="2"/>
  <c r="AN864" i="2"/>
  <c r="AJ312" i="2"/>
  <c r="AI312" i="2"/>
  <c r="AP172" i="2"/>
  <c r="AO398" i="2"/>
  <c r="AO258" i="2"/>
  <c r="AP639" i="2"/>
  <c r="AO509" i="2"/>
  <c r="AO261" i="2"/>
  <c r="AI1078" i="2"/>
  <c r="AK1078" i="2" s="1"/>
  <c r="AJ1078" i="2"/>
  <c r="AI1191" i="2"/>
  <c r="AJ1191" i="2" s="1"/>
  <c r="AK1191" i="2" s="1"/>
  <c r="AO213" i="2"/>
  <c r="AP465" i="2"/>
  <c r="AO113" i="2"/>
  <c r="AP902" i="2"/>
  <c r="AO99" i="2"/>
  <c r="AO595" i="2"/>
  <c r="AJ832" i="2"/>
  <c r="AI832" i="2"/>
  <c r="AO182" i="2"/>
  <c r="AP297" i="2"/>
  <c r="AO230" i="2"/>
  <c r="AO948" i="2"/>
  <c r="AL897" i="2"/>
  <c r="AN897" i="2" s="1"/>
  <c r="AM897" i="2"/>
  <c r="AO862" i="2"/>
  <c r="AO1012" i="2"/>
  <c r="AI1158" i="2"/>
  <c r="AJ1158" i="2"/>
  <c r="AK1158" i="2" s="1"/>
  <c r="AI1075" i="2"/>
  <c r="AJ1075" i="2" s="1"/>
  <c r="AJ178" i="2"/>
  <c r="AI178" i="2"/>
  <c r="AP669" i="2"/>
  <c r="AL566" i="2"/>
  <c r="AM566" i="2"/>
  <c r="AN566" i="2" s="1"/>
  <c r="AO908" i="2"/>
  <c r="AO400" i="2"/>
  <c r="AO775" i="2"/>
  <c r="AO148" i="2"/>
  <c r="AO1073" i="2"/>
  <c r="AP583" i="2"/>
  <c r="AO239" i="2"/>
  <c r="AO354" i="2"/>
  <c r="AP504" i="2"/>
  <c r="AO635" i="2"/>
  <c r="AP847" i="2"/>
  <c r="AI1034" i="2"/>
  <c r="AL1079" i="2"/>
  <c r="AO1156" i="2"/>
  <c r="AP956" i="2"/>
  <c r="AI981" i="2"/>
  <c r="AJ981" i="2" s="1"/>
  <c r="AK981" i="2" s="1"/>
  <c r="AM1137" i="2"/>
  <c r="AN1137" i="2" s="1"/>
  <c r="AL1137" i="2"/>
  <c r="AI1124" i="2"/>
  <c r="AP394" i="2"/>
  <c r="AK1093" i="2"/>
  <c r="AP1093" i="2" s="1"/>
  <c r="AK1101" i="2"/>
  <c r="AP1101" i="2" s="1"/>
  <c r="AK127" i="2"/>
  <c r="AP127" i="2" s="1"/>
  <c r="AN1138" i="2"/>
  <c r="AO1138" i="2" s="1"/>
  <c r="AN496" i="2"/>
  <c r="AO496" i="2" s="1"/>
  <c r="AK906" i="2"/>
  <c r="AN197" i="2"/>
  <c r="AO197" i="2" s="1"/>
  <c r="AN436" i="2"/>
  <c r="AO436" i="2" s="1"/>
  <c r="AK85" i="2"/>
  <c r="AP85" i="2" s="1"/>
  <c r="AK19" i="2"/>
  <c r="AP19" i="2" s="1"/>
  <c r="AK135" i="2"/>
  <c r="AP135" i="2" s="1"/>
  <c r="AN843" i="2"/>
  <c r="AO843" i="2" s="1"/>
  <c r="AK220" i="2"/>
  <c r="AP220" i="2" s="1"/>
  <c r="AK927" i="2"/>
  <c r="AP927" i="2" s="1"/>
  <c r="AK282" i="2"/>
  <c r="AK413" i="2"/>
  <c r="AP413" i="2" s="1"/>
  <c r="AM1053" i="2"/>
  <c r="AN1053" i="2" s="1"/>
  <c r="AN253" i="2"/>
  <c r="AM662" i="2"/>
  <c r="AO662" i="2" s="1"/>
  <c r="AL629" i="2"/>
  <c r="AM629" i="2" s="1"/>
  <c r="AK706" i="2"/>
  <c r="AP706" i="2" s="1"/>
  <c r="AJ734" i="2"/>
  <c r="AP734" i="2" s="1"/>
  <c r="AN719" i="2"/>
  <c r="AO719" i="2" s="1"/>
  <c r="AM794" i="2"/>
  <c r="AM512" i="2"/>
  <c r="AO512" i="2" s="1"/>
  <c r="AJ473" i="2"/>
  <c r="AP473" i="2" s="1"/>
  <c r="AL627" i="2"/>
  <c r="AN627" i="2" s="1"/>
  <c r="AM627" i="2"/>
  <c r="AP966" i="2"/>
  <c r="AI546" i="2"/>
  <c r="AJ338" i="2"/>
  <c r="AK338" i="2" s="1"/>
  <c r="AM1054" i="2"/>
  <c r="AO1054" i="2" s="1"/>
  <c r="AP988" i="2"/>
  <c r="AJ1171" i="2"/>
  <c r="AP1171" i="2" s="1"/>
  <c r="AJ714" i="2"/>
  <c r="AP714" i="2" s="1"/>
  <c r="AM1065" i="2"/>
  <c r="AO1065" i="2" s="1"/>
  <c r="AP588" i="2"/>
  <c r="AO64" i="2"/>
  <c r="AK37" i="2"/>
  <c r="AP37" i="2" s="1"/>
  <c r="AO11" i="2"/>
  <c r="AL555" i="2"/>
  <c r="AJ232" i="2"/>
  <c r="AP990" i="2"/>
  <c r="AJ139" i="2"/>
  <c r="AP139" i="2" s="1"/>
  <c r="AO886" i="2"/>
  <c r="AL373" i="2"/>
  <c r="AL495" i="2"/>
  <c r="AM495" i="2"/>
  <c r="AM937" i="2"/>
  <c r="AO937" i="2" s="1"/>
  <c r="AL872" i="2"/>
  <c r="AO430" i="2"/>
  <c r="AO47" i="2"/>
  <c r="AJ1129" i="2"/>
  <c r="AP1129" i="2" s="1"/>
  <c r="AL1072" i="2"/>
  <c r="AP90" i="2"/>
  <c r="AJ589" i="2"/>
  <c r="AM515" i="2"/>
  <c r="AO515" i="2" s="1"/>
  <c r="AM572" i="2"/>
  <c r="AO572" i="2" s="1"/>
  <c r="AP751" i="2"/>
  <c r="AJ441" i="2"/>
  <c r="AP441" i="2" s="1"/>
  <c r="AJ684" i="2"/>
  <c r="AP684" i="2" s="1"/>
  <c r="AO667" i="2"/>
  <c r="AJ701" i="2"/>
  <c r="AP701" i="2" s="1"/>
  <c r="AJ359" i="2"/>
  <c r="AI359" i="2"/>
  <c r="AO103" i="2"/>
  <c r="AO385" i="2"/>
  <c r="AM377" i="2"/>
  <c r="AO377" i="2" s="1"/>
  <c r="AI78" i="2"/>
  <c r="AJ421" i="2"/>
  <c r="AP421" i="2" s="1"/>
  <c r="AO823" i="2"/>
  <c r="AJ515" i="2"/>
  <c r="AP515" i="2" s="1"/>
  <c r="AJ959" i="2"/>
  <c r="AP959" i="2" s="1"/>
  <c r="AM845" i="2"/>
  <c r="AO845" i="2" s="1"/>
  <c r="AO806" i="2"/>
  <c r="AM70" i="2"/>
  <c r="AO70" i="2" s="1"/>
  <c r="AJ166" i="2"/>
  <c r="AK166" i="2" s="1"/>
  <c r="AJ1021" i="2"/>
  <c r="AP1021" i="2" s="1"/>
  <c r="AL564" i="2"/>
  <c r="AN564" i="2"/>
  <c r="AM564" i="2"/>
  <c r="AJ371" i="2"/>
  <c r="AP371" i="2" s="1"/>
  <c r="AJ383" i="2"/>
  <c r="AI383" i="2"/>
  <c r="AI459" i="2"/>
  <c r="AK66" i="2"/>
  <c r="AM421" i="2"/>
  <c r="AM286" i="2"/>
  <c r="AO286" i="2" s="1"/>
  <c r="AJ369" i="2"/>
  <c r="AP369" i="2" s="1"/>
  <c r="AJ967" i="2"/>
  <c r="AP967" i="2" s="1"/>
  <c r="AP1046" i="2"/>
  <c r="AM443" i="2"/>
  <c r="AO443" i="2" s="1"/>
  <c r="AP89" i="2"/>
  <c r="AJ722" i="2"/>
  <c r="AP722" i="2" s="1"/>
  <c r="AJ845" i="2"/>
  <c r="AO526" i="2"/>
  <c r="AK22" i="2"/>
  <c r="AJ22" i="2"/>
  <c r="AI22" i="2"/>
  <c r="AJ702" i="2"/>
  <c r="AP702" i="2" s="1"/>
  <c r="AI1050" i="2"/>
  <c r="AJ1050" i="2"/>
  <c r="AK1050" i="2" s="1"/>
  <c r="AO301" i="2"/>
  <c r="AP525" i="2"/>
  <c r="AJ1098" i="2"/>
  <c r="AP1098" i="2" s="1"/>
  <c r="AP263" i="2"/>
  <c r="AP301" i="2"/>
  <c r="AP145" i="2"/>
  <c r="AP1151" i="2"/>
  <c r="AL102" i="2"/>
  <c r="AJ317" i="2"/>
  <c r="AP317" i="2" s="1"/>
  <c r="AO101" i="2"/>
  <c r="AP745" i="2"/>
  <c r="AL1191" i="2"/>
  <c r="AM1191" i="2" s="1"/>
  <c r="AP270" i="2"/>
  <c r="AP168" i="2"/>
  <c r="AO442" i="2"/>
  <c r="AO1083" i="2"/>
  <c r="AO795" i="2"/>
  <c r="AO1166" i="2"/>
  <c r="AP75" i="2"/>
  <c r="AP81" i="2"/>
  <c r="AP284" i="2"/>
  <c r="AJ897" i="2"/>
  <c r="AI897" i="2"/>
  <c r="AN394" i="2"/>
  <c r="AL621" i="2"/>
  <c r="AP860" i="2"/>
  <c r="AM1075" i="2"/>
  <c r="AL1075" i="2"/>
  <c r="AK821" i="2"/>
  <c r="AP821" i="2" s="1"/>
  <c r="AO942" i="2"/>
  <c r="AO190" i="2"/>
  <c r="AI566" i="2"/>
  <c r="AO499" i="2"/>
  <c r="AP272" i="2"/>
  <c r="AO303" i="2"/>
  <c r="AO931" i="2"/>
  <c r="AP185" i="2"/>
  <c r="AO620" i="2"/>
  <c r="AO612" i="2"/>
  <c r="AO957" i="2"/>
  <c r="AO710" i="2"/>
  <c r="AI10" i="2"/>
  <c r="AP674" i="2"/>
  <c r="AL72" i="2"/>
  <c r="AM72" i="2" s="1"/>
  <c r="AN72" i="2" s="1"/>
  <c r="AM1034" i="2"/>
  <c r="AL1034" i="2"/>
  <c r="AN1034" i="2"/>
  <c r="AI382" i="2"/>
  <c r="AK382" i="2"/>
  <c r="AJ382" i="2"/>
  <c r="AO216" i="2"/>
  <c r="AI531" i="2"/>
  <c r="AP524" i="2"/>
  <c r="AN1124" i="2"/>
  <c r="AM1124" i="2"/>
  <c r="AL1124" i="2"/>
  <c r="AO324" i="2"/>
  <c r="AK340" i="2"/>
  <c r="AP340" i="2" s="1"/>
  <c r="AN855" i="2"/>
  <c r="AO855" i="2" s="1"/>
  <c r="AN344" i="2"/>
  <c r="AN306" i="2"/>
  <c r="AO306" i="2" s="1"/>
  <c r="AN30" i="2"/>
  <c r="AO30" i="2" s="1"/>
  <c r="AN412" i="2"/>
  <c r="AO412" i="2" s="1"/>
  <c r="AK462" i="2"/>
  <c r="AP462" i="2" s="1"/>
  <c r="AK790" i="2"/>
  <c r="AP790" i="2" s="1"/>
  <c r="AN310" i="2"/>
  <c r="AO310" i="2" s="1"/>
  <c r="AN577" i="2"/>
  <c r="AO577" i="2" s="1"/>
  <c r="AN502" i="2"/>
  <c r="AO502" i="2" s="1"/>
  <c r="AK1173" i="2"/>
  <c r="AP1173" i="2" s="1"/>
  <c r="AP1054" i="2"/>
  <c r="AM98" i="2"/>
  <c r="AO98" i="2" s="1"/>
  <c r="AP746" i="2"/>
  <c r="AO615" i="2"/>
  <c r="AN662" i="2"/>
  <c r="AM485" i="2"/>
  <c r="AN485" i="2" s="1"/>
  <c r="AO485" i="2" s="1"/>
  <c r="AL665" i="2"/>
  <c r="AM665" i="2" s="1"/>
  <c r="AO104" i="2"/>
  <c r="AI629" i="2"/>
  <c r="AJ59" i="2"/>
  <c r="AP59" i="2" s="1"/>
  <c r="AJ1017" i="2"/>
  <c r="AP1017" i="2" s="1"/>
  <c r="AM1180" i="2"/>
  <c r="AN1180" i="2" s="1"/>
  <c r="AO1180" i="2" s="1"/>
  <c r="AK734" i="2"/>
  <c r="AM268" i="2"/>
  <c r="AO268" i="2" s="1"/>
  <c r="AM990" i="2"/>
  <c r="AO990" i="2" s="1"/>
  <c r="AJ208" i="2"/>
  <c r="AN952" i="2"/>
  <c r="AN794" i="2"/>
  <c r="AK473" i="2"/>
  <c r="AO654" i="2"/>
  <c r="AI627" i="2"/>
  <c r="AJ627" i="2" s="1"/>
  <c r="AK627" i="2" s="1"/>
  <c r="AJ966" i="2"/>
  <c r="AK966" i="2" s="1"/>
  <c r="AJ314" i="2"/>
  <c r="AL546" i="2"/>
  <c r="AM9" i="2"/>
  <c r="AO9" i="2" s="1"/>
  <c r="AJ171" i="2"/>
  <c r="AP171" i="2" s="1"/>
  <c r="AN1110" i="2"/>
  <c r="AO1110" i="2" s="1"/>
  <c r="AM250" i="2"/>
  <c r="AO250" i="2" s="1"/>
  <c r="AM432" i="2"/>
  <c r="AN432" i="2" s="1"/>
  <c r="AM516" i="2"/>
  <c r="AN516" i="2" s="1"/>
  <c r="AO589" i="2"/>
  <c r="AJ556" i="2"/>
  <c r="AP556" i="2" s="1"/>
  <c r="AN1054" i="2"/>
  <c r="AJ988" i="2"/>
  <c r="AK1171" i="2"/>
  <c r="AJ174" i="2"/>
  <c r="AP174" i="2" s="1"/>
  <c r="AK714" i="2"/>
  <c r="AN1065" i="2"/>
  <c r="AO84" i="2"/>
  <c r="AP243" i="2"/>
  <c r="AP17" i="2"/>
  <c r="AP748" i="2"/>
  <c r="AJ726" i="2"/>
  <c r="AP726" i="2" s="1"/>
  <c r="AP393" i="2"/>
  <c r="AO614" i="2"/>
  <c r="AO575" i="2"/>
  <c r="AI423" i="2"/>
  <c r="AO365" i="2"/>
  <c r="AO687" i="2"/>
  <c r="AK990" i="2"/>
  <c r="AP658" i="2"/>
  <c r="AK139" i="2"/>
  <c r="AO347" i="2"/>
  <c r="AN1002" i="2"/>
  <c r="AO1002" i="2" s="1"/>
  <c r="AO805" i="2"/>
  <c r="AK495" i="2"/>
  <c r="AJ495" i="2"/>
  <c r="AI495" i="2"/>
  <c r="AN937" i="2"/>
  <c r="AO812" i="2"/>
  <c r="AO803" i="2"/>
  <c r="AJ654" i="2"/>
  <c r="AP654" i="2" s="1"/>
  <c r="AM279" i="2"/>
  <c r="AN279" i="2" s="1"/>
  <c r="AJ940" i="2"/>
  <c r="AP940" i="2" s="1"/>
  <c r="AP173" i="2"/>
  <c r="AP36" i="2"/>
  <c r="AM1190" i="2"/>
  <c r="AO1190" i="2" s="1"/>
  <c r="AP753" i="2"/>
  <c r="AP28" i="2"/>
  <c r="AO650" i="2"/>
  <c r="AM888" i="2"/>
  <c r="AO888" i="2" s="1"/>
  <c r="AN515" i="2"/>
  <c r="AN1014" i="2"/>
  <c r="AO1014" i="2" s="1"/>
  <c r="AP553" i="2"/>
  <c r="AK549" i="2"/>
  <c r="AN572" i="2"/>
  <c r="AJ375" i="2"/>
  <c r="AP375" i="2" s="1"/>
  <c r="AM17" i="2"/>
  <c r="AN17" i="2" s="1"/>
  <c r="AJ751" i="2"/>
  <c r="AK441" i="2"/>
  <c r="AM1064" i="2"/>
  <c r="AO1064" i="2" s="1"/>
  <c r="AJ498" i="2"/>
  <c r="AK498" i="2" s="1"/>
  <c r="AP498" i="2" s="1"/>
  <c r="AO892" i="2"/>
  <c r="AK684" i="2"/>
  <c r="AP153" i="2"/>
  <c r="AK701" i="2"/>
  <c r="AL130" i="2"/>
  <c r="AN94" i="2"/>
  <c r="AM94" i="2"/>
  <c r="AL94" i="2"/>
  <c r="AM692" i="2"/>
  <c r="AO692" i="2" s="1"/>
  <c r="AJ831" i="2"/>
  <c r="AK831" i="2" s="1"/>
  <c r="AM646" i="2"/>
  <c r="AO646" i="2" s="1"/>
  <c r="AM385" i="2"/>
  <c r="AJ67" i="2"/>
  <c r="AK67" i="2" s="1"/>
  <c r="AN377" i="2"/>
  <c r="AK421" i="2"/>
  <c r="AP1147" i="2"/>
  <c r="AK515" i="2"/>
  <c r="AM999" i="2"/>
  <c r="AO999" i="2" s="1"/>
  <c r="AO876" i="2"/>
  <c r="AK959" i="2"/>
  <c r="AM1046" i="2"/>
  <c r="AN1046" i="2" s="1"/>
  <c r="AN845" i="2"/>
  <c r="AM806" i="2"/>
  <c r="AL613" i="2"/>
  <c r="AM441" i="2"/>
  <c r="AO441" i="2" s="1"/>
  <c r="AJ904" i="2"/>
  <c r="AK904" i="2" s="1"/>
  <c r="AP904" i="2" s="1"/>
  <c r="AJ360" i="2"/>
  <c r="AP360" i="2" s="1"/>
  <c r="AL875" i="2"/>
  <c r="AJ1178" i="2"/>
  <c r="AK1178" i="2" s="1"/>
  <c r="AN684" i="2"/>
  <c r="AO684" i="2" s="1"/>
  <c r="AJ994" i="2"/>
  <c r="AP994" i="2" s="1"/>
  <c r="AK1021" i="2"/>
  <c r="AJ274" i="2"/>
  <c r="AP274" i="2" s="1"/>
  <c r="AK564" i="2"/>
  <c r="AJ564" i="2"/>
  <c r="AI564" i="2"/>
  <c r="AK371" i="2"/>
  <c r="AL459" i="2"/>
  <c r="AM1090" i="2"/>
  <c r="AO1090" i="2" s="1"/>
  <c r="AL743" i="2"/>
  <c r="AM831" i="2"/>
  <c r="AO831" i="2" s="1"/>
  <c r="AM468" i="2"/>
  <c r="AN468" i="2" s="1"/>
  <c r="AP628" i="2"/>
  <c r="AJ707" i="2"/>
  <c r="AK707" i="2" s="1"/>
  <c r="AN421" i="2"/>
  <c r="AN286" i="2"/>
  <c r="AK211" i="2"/>
  <c r="AP211" i="2" s="1"/>
  <c r="AM848" i="2"/>
  <c r="AO848" i="2" s="1"/>
  <c r="AK369" i="2"/>
  <c r="AO408" i="2"/>
  <c r="AK967" i="2"/>
  <c r="AN443" i="2"/>
  <c r="AP698" i="2"/>
  <c r="AK76" i="2"/>
  <c r="AP76" i="2" s="1"/>
  <c r="AK722" i="2"/>
  <c r="AK845" i="2"/>
  <c r="AO782" i="2"/>
  <c r="AM22" i="2"/>
  <c r="AL22" i="2"/>
  <c r="AK702" i="2"/>
  <c r="AM1082" i="2"/>
  <c r="AL1082" i="2"/>
  <c r="AM1050" i="2"/>
  <c r="AL1050" i="2"/>
  <c r="AN1050" i="2"/>
  <c r="AP829" i="2"/>
  <c r="AL343" i="2"/>
  <c r="AM343" i="2" s="1"/>
  <c r="AN866" i="2"/>
  <c r="AM866" i="2"/>
  <c r="AL866" i="2"/>
  <c r="AM360" i="2"/>
  <c r="AO360" i="2" s="1"/>
  <c r="AM960" i="2"/>
  <c r="AO960" i="2" s="1"/>
  <c r="AK1098" i="2"/>
  <c r="AM156" i="2"/>
  <c r="AM1048" i="2"/>
  <c r="AN1048" i="2" s="1"/>
  <c r="AP833" i="2"/>
  <c r="AM994" i="2"/>
  <c r="AO994" i="2" s="1"/>
  <c r="AO242" i="2"/>
  <c r="AO466" i="2"/>
  <c r="AO271" i="2"/>
  <c r="AJ1023" i="2"/>
  <c r="AK1023" i="2" s="1"/>
  <c r="AO563" i="2"/>
  <c r="AM371" i="2"/>
  <c r="AN371" i="2" s="1"/>
  <c r="AO371" i="2" s="1"/>
  <c r="AO594" i="2"/>
  <c r="AM600" i="2"/>
  <c r="AO600" i="2" s="1"/>
  <c r="AK102" i="2"/>
  <c r="AJ102" i="2"/>
  <c r="AI102" i="2"/>
  <c r="AM939" i="2"/>
  <c r="AN939" i="2" s="1"/>
  <c r="AJ126" i="2"/>
  <c r="AP126" i="2" s="1"/>
  <c r="AP304" i="2"/>
  <c r="AO410" i="2"/>
  <c r="AO16" i="2"/>
  <c r="AN618" i="2"/>
  <c r="AO618" i="2" s="1"/>
  <c r="AO435" i="2"/>
  <c r="AP1009" i="2"/>
  <c r="AP766" i="2"/>
  <c r="AP505" i="2"/>
  <c r="AO89" i="2"/>
  <c r="AM367" i="2"/>
  <c r="AO367" i="2" s="1"/>
  <c r="AN1106" i="2"/>
  <c r="AO1106" i="2" s="1"/>
  <c r="AO1170" i="2"/>
  <c r="AP716" i="2"/>
  <c r="AO740" i="2"/>
  <c r="AO1167" i="2"/>
  <c r="AM1071" i="2"/>
  <c r="AO1071" i="2" s="1"/>
  <c r="AO967" i="2"/>
  <c r="AK523" i="2"/>
  <c r="AP523" i="2" s="1"/>
  <c r="AJ1003" i="2"/>
  <c r="AP1003" i="2" s="1"/>
  <c r="AP443" i="2"/>
  <c r="AN862" i="2"/>
  <c r="AM240" i="2"/>
  <c r="AM722" i="2"/>
  <c r="AN722" i="2" s="1"/>
  <c r="AO722" i="2" s="1"/>
  <c r="AK1114" i="2"/>
  <c r="AP1114" i="2" s="1"/>
  <c r="AP700" i="2"/>
  <c r="AI431" i="2"/>
  <c r="AO702" i="2"/>
  <c r="AJ194" i="2"/>
  <c r="AJ1095" i="2"/>
  <c r="AK1095" i="2" s="1"/>
  <c r="AI621" i="2"/>
  <c r="AK808" i="2"/>
  <c r="AP808" i="2" s="1"/>
  <c r="AP1048" i="2"/>
  <c r="AO88" i="2"/>
  <c r="AK198" i="2"/>
  <c r="AP198" i="2" s="1"/>
  <c r="AK860" i="2"/>
  <c r="AM601" i="2"/>
  <c r="AN601" i="2" s="1"/>
  <c r="AL74" i="2"/>
  <c r="AM504" i="2"/>
  <c r="AP946" i="2"/>
  <c r="AK167" i="2"/>
  <c r="AP167" i="2" s="1"/>
  <c r="AM190" i="2"/>
  <c r="AO1041" i="2"/>
  <c r="AM1009" i="2"/>
  <c r="AO1009" i="2" s="1"/>
  <c r="AM505" i="2"/>
  <c r="AO505" i="2" s="1"/>
  <c r="AM464" i="2"/>
  <c r="AO464" i="2" s="1"/>
  <c r="AM200" i="2"/>
  <c r="AO200" i="2" s="1"/>
  <c r="AN902" i="2"/>
  <c r="AO902" i="2" s="1"/>
  <c r="AK511" i="2"/>
  <c r="AP511" i="2" s="1"/>
  <c r="AO1208" i="2"/>
  <c r="AN1003" i="2"/>
  <c r="AO1003" i="2" s="1"/>
  <c r="AM499" i="2"/>
  <c r="AP248" i="2"/>
  <c r="AK912" i="2"/>
  <c r="AP912" i="2" s="1"/>
  <c r="AN808" i="2"/>
  <c r="AO808" i="2" s="1"/>
  <c r="AP668" i="2"/>
  <c r="AO860" i="2"/>
  <c r="AJ601" i="2"/>
  <c r="AP601" i="2" s="1"/>
  <c r="AK391" i="2"/>
  <c r="AP391" i="2" s="1"/>
  <c r="AM186" i="2"/>
  <c r="AL186" i="2"/>
  <c r="AK915" i="2"/>
  <c r="AP915" i="2" s="1"/>
  <c r="AK504" i="2"/>
  <c r="AJ234" i="2"/>
  <c r="AJ1207" i="2"/>
  <c r="AK1207" i="2" s="1"/>
  <c r="AM26" i="2"/>
  <c r="AO26" i="2" s="1"/>
  <c r="AK586" i="2"/>
  <c r="AP586" i="2" s="1"/>
  <c r="AO1177" i="2"/>
  <c r="AO976" i="2"/>
  <c r="AL10" i="2"/>
  <c r="AP661" i="2"/>
  <c r="AJ674" i="2"/>
  <c r="AM427" i="2"/>
  <c r="AO427" i="2" s="1"/>
  <c r="AP1140" i="2"/>
  <c r="AI72" i="2"/>
  <c r="AM746" i="2"/>
  <c r="AO746" i="2" s="1"/>
  <c r="AJ570" i="2"/>
  <c r="AP570" i="2" s="1"/>
  <c r="AK615" i="2"/>
  <c r="AP615" i="2" s="1"/>
  <c r="AM881" i="2"/>
  <c r="AN881" i="2" s="1"/>
  <c r="AO881" i="2" s="1"/>
  <c r="AJ796" i="2"/>
  <c r="AK796" i="2" s="1"/>
  <c r="AN912" i="2"/>
  <c r="AO912" i="2" s="1"/>
  <c r="AM288" i="2"/>
  <c r="AO288" i="2" s="1"/>
  <c r="AL623" i="2"/>
  <c r="AN623" i="2"/>
  <c r="AM623" i="2"/>
  <c r="AL382" i="2"/>
  <c r="AN880" i="2"/>
  <c r="AO880" i="2" s="1"/>
  <c r="AJ268" i="2"/>
  <c r="AM947" i="2"/>
  <c r="AO947" i="2" s="1"/>
  <c r="AN355" i="2"/>
  <c r="AO355" i="2" s="1"/>
  <c r="AO682" i="2"/>
  <c r="AK956" i="2"/>
  <c r="AM531" i="2"/>
  <c r="AL531" i="2"/>
  <c r="AN530" i="2"/>
  <c r="AO530" i="2" s="1"/>
  <c r="AJ524" i="2"/>
  <c r="AK928" i="2"/>
  <c r="AP928" i="2" s="1"/>
  <c r="AO487" i="2"/>
  <c r="AN456" i="2"/>
  <c r="AN725" i="2"/>
  <c r="AO725" i="2" s="1"/>
  <c r="AK731" i="2"/>
  <c r="AP731" i="2" s="1"/>
  <c r="AK820" i="2"/>
  <c r="AP820" i="2" s="1"/>
  <c r="AN1016" i="2"/>
  <c r="AO1016" i="2" s="1"/>
  <c r="AK277" i="2"/>
  <c r="AP277" i="2" s="1"/>
  <c r="AK251" i="2"/>
  <c r="AP251" i="2" s="1"/>
  <c r="AN149" i="2"/>
  <c r="AO149" i="2" s="1"/>
  <c r="AN128" i="2"/>
  <c r="AO128" i="2" s="1"/>
  <c r="AN668" i="2"/>
  <c r="AK635" i="2"/>
  <c r="AP635" i="2" s="1"/>
  <c r="AN962" i="2"/>
  <c r="AO962" i="2" s="1"/>
  <c r="AN1139" i="2"/>
  <c r="AO1139" i="2" s="1"/>
  <c r="AK686" i="2"/>
  <c r="AP686" i="2" s="1"/>
  <c r="AK795" i="2"/>
  <c r="AP795" i="2" s="1"/>
  <c r="AK347" i="2"/>
  <c r="AP347" i="2" s="1"/>
  <c r="AK256" i="2"/>
  <c r="AP256" i="2" s="1"/>
  <c r="AK493" i="2"/>
  <c r="AP493" i="2" s="1"/>
  <c r="AK749" i="2"/>
  <c r="AP749" i="2" s="1"/>
  <c r="AO404" i="2"/>
  <c r="AN1013" i="2"/>
  <c r="AO1013" i="2" s="1"/>
  <c r="AM162" i="2"/>
  <c r="AN162" i="2" s="1"/>
  <c r="AJ953" i="2"/>
  <c r="AK953" i="2" s="1"/>
  <c r="AP953" i="2" s="1"/>
  <c r="AM988" i="2"/>
  <c r="AN988" i="2" s="1"/>
  <c r="AP1049" i="2"/>
  <c r="AP1196" i="2"/>
  <c r="AN98" i="2"/>
  <c r="AK824" i="2"/>
  <c r="AP824" i="2" s="1"/>
  <c r="AO858" i="2"/>
  <c r="AO570" i="2"/>
  <c r="AO244" i="2"/>
  <c r="AM387" i="2"/>
  <c r="AN387" i="2" s="1"/>
  <c r="AO387" i="2" s="1"/>
  <c r="AJ1076" i="2"/>
  <c r="AK1076" i="2" s="1"/>
  <c r="AJ60" i="2"/>
  <c r="AK60" i="2" s="1"/>
  <c r="AP60" i="2" s="1"/>
  <c r="AM796" i="2"/>
  <c r="AN796" i="2" s="1"/>
  <c r="AJ64" i="2"/>
  <c r="AK64" i="2" s="1"/>
  <c r="AM1067" i="2"/>
  <c r="AI665" i="2"/>
  <c r="AK665" i="2" s="1"/>
  <c r="AJ665" i="2"/>
  <c r="AO146" i="2"/>
  <c r="AK59" i="2"/>
  <c r="AK1017" i="2"/>
  <c r="AP687" i="2"/>
  <c r="AN268" i="2"/>
  <c r="AN990" i="2"/>
  <c r="AM819" i="2"/>
  <c r="AN819" i="2" s="1"/>
  <c r="AP334" i="2"/>
  <c r="AJ937" i="2"/>
  <c r="AK937" i="2" s="1"/>
  <c r="AP937" i="2" s="1"/>
  <c r="AK356" i="2"/>
  <c r="AP356" i="2" s="1"/>
  <c r="AM654" i="2"/>
  <c r="AN654" i="2" s="1"/>
  <c r="AN170" i="2"/>
  <c r="AM170" i="2"/>
  <c r="AL170" i="2"/>
  <c r="AP865" i="2"/>
  <c r="AN9" i="2"/>
  <c r="AK171" i="2"/>
  <c r="AP1190" i="2"/>
  <c r="AN250" i="2"/>
  <c r="AN535" i="2"/>
  <c r="AO535" i="2" s="1"/>
  <c r="AO329" i="2"/>
  <c r="AK1061" i="2"/>
  <c r="AM589" i="2"/>
  <c r="AN589" i="2" s="1"/>
  <c r="AK556" i="2"/>
  <c r="AJ479" i="2"/>
  <c r="AK479" i="2" s="1"/>
  <c r="AN953" i="2"/>
  <c r="AK988" i="2"/>
  <c r="AM1163" i="2"/>
  <c r="AN1163" i="2" s="1"/>
  <c r="AP572" i="2"/>
  <c r="AK174" i="2"/>
  <c r="AM351" i="2"/>
  <c r="AL351" i="2"/>
  <c r="AP374" i="2"/>
  <c r="AP337" i="2"/>
  <c r="AP222" i="2"/>
  <c r="AO944" i="2"/>
  <c r="AK726" i="2"/>
  <c r="AM877" i="2"/>
  <c r="AN877" i="2" s="1"/>
  <c r="AJ393" i="2"/>
  <c r="AK393" i="2" s="1"/>
  <c r="AJ887" i="2"/>
  <c r="AK887" i="2" s="1"/>
  <c r="AP887" i="2" s="1"/>
  <c r="AO193" i="2"/>
  <c r="AK756" i="2"/>
  <c r="AP756" i="2" s="1"/>
  <c r="AK1064" i="2"/>
  <c r="AP1064" i="2" s="1"/>
  <c r="AO1017" i="2"/>
  <c r="AL423" i="2"/>
  <c r="AP657" i="2"/>
  <c r="AM687" i="2"/>
  <c r="AN687" i="2" s="1"/>
  <c r="AJ346" i="2"/>
  <c r="AK346" i="2" s="1"/>
  <c r="AN679" i="2"/>
  <c r="AO679" i="2" s="1"/>
  <c r="AP798" i="2"/>
  <c r="AP1174" i="2"/>
  <c r="AO31" i="2"/>
  <c r="AP794" i="2"/>
  <c r="AM805" i="2"/>
  <c r="AN805" i="2" s="1"/>
  <c r="AM473" i="2"/>
  <c r="AN473" i="2" s="1"/>
  <c r="AO473" i="2" s="1"/>
  <c r="AK654" i="2"/>
  <c r="AO807" i="2"/>
  <c r="AK940" i="2"/>
  <c r="AO19" i="2"/>
  <c r="AP535" i="2"/>
  <c r="AN1190" i="2"/>
  <c r="AM278" i="2"/>
  <c r="AN278" i="2" s="1"/>
  <c r="AP839" i="2"/>
  <c r="AM338" i="2"/>
  <c r="AN338" i="2" s="1"/>
  <c r="AK954" i="2"/>
  <c r="AP954" i="2" s="1"/>
  <c r="AO57" i="2"/>
  <c r="AJ250" i="2"/>
  <c r="AK250" i="2" s="1"/>
  <c r="AM542" i="2"/>
  <c r="AN542" i="2" s="1"/>
  <c r="AP636" i="2"/>
  <c r="AN888" i="2"/>
  <c r="AM1061" i="2"/>
  <c r="AN1061" i="2" s="1"/>
  <c r="AO556" i="2"/>
  <c r="AP999" i="2"/>
  <c r="AP609" i="2"/>
  <c r="AO973" i="2"/>
  <c r="AP527" i="2"/>
  <c r="AM543" i="2"/>
  <c r="AN543" i="2" s="1"/>
  <c r="AO714" i="2"/>
  <c r="AP142" i="2"/>
  <c r="AK375" i="2"/>
  <c r="AM246" i="2"/>
  <c r="AN246" i="2" s="1"/>
  <c r="AJ309" i="2"/>
  <c r="AK309" i="2" s="1"/>
  <c r="AO500" i="2"/>
  <c r="AK751" i="2"/>
  <c r="AO850" i="2"/>
  <c r="AJ877" i="2"/>
  <c r="AK877" i="2" s="1"/>
  <c r="AP804" i="2"/>
  <c r="AN1064" i="2"/>
  <c r="AM260" i="2"/>
  <c r="AN260" i="2" s="1"/>
  <c r="AM1004" i="2"/>
  <c r="AM892" i="2"/>
  <c r="AN892" i="2" s="1"/>
  <c r="AO486" i="2"/>
  <c r="AJ18" i="2"/>
  <c r="AK18" i="2" s="1"/>
  <c r="AO274" i="2"/>
  <c r="AP1176" i="2"/>
  <c r="AK130" i="2"/>
  <c r="AJ130" i="2"/>
  <c r="AI130" i="2"/>
  <c r="AJ94" i="2"/>
  <c r="AI94" i="2"/>
  <c r="AN692" i="2"/>
  <c r="AM395" i="2"/>
  <c r="AL395" i="2"/>
  <c r="AO972" i="2"/>
  <c r="AP469" i="2"/>
  <c r="AN646" i="2"/>
  <c r="AM628" i="2"/>
  <c r="AN628" i="2" s="1"/>
  <c r="AN385" i="2"/>
  <c r="AM551" i="2"/>
  <c r="AN551" i="2" s="1"/>
  <c r="AO958" i="2"/>
  <c r="AM636" i="2"/>
  <c r="AN636" i="2" s="1"/>
  <c r="AJ1055" i="2"/>
  <c r="AI1055" i="2"/>
  <c r="AP965" i="2"/>
  <c r="AP770" i="2"/>
  <c r="AP848" i="2"/>
  <c r="AN999" i="2"/>
  <c r="AM876" i="2"/>
  <c r="AN876" i="2" s="1"/>
  <c r="AJ978" i="2"/>
  <c r="AK978" i="2" s="1"/>
  <c r="AP978" i="2" s="1"/>
  <c r="AP541" i="2"/>
  <c r="AP631" i="2"/>
  <c r="AP411" i="2"/>
  <c r="AP543" i="2"/>
  <c r="AM622" i="2"/>
  <c r="AN622" i="2" s="1"/>
  <c r="AP781" i="2"/>
  <c r="AJ500" i="2"/>
  <c r="AK500" i="2" s="1"/>
  <c r="AO1149" i="2"/>
  <c r="AN806" i="2"/>
  <c r="AI613" i="2"/>
  <c r="AJ613" i="2"/>
  <c r="AJ850" i="2"/>
  <c r="AK850" i="2" s="1"/>
  <c r="AJ458" i="2"/>
  <c r="AN441" i="2"/>
  <c r="AK360" i="2"/>
  <c r="AI875" i="2"/>
  <c r="AP1004" i="2"/>
  <c r="AM1103" i="2"/>
  <c r="AN1103" i="2" s="1"/>
  <c r="AK994" i="2"/>
  <c r="AK274" i="2"/>
  <c r="AP1179" i="2"/>
  <c r="AO567" i="2"/>
  <c r="AN1090" i="2"/>
  <c r="AI743" i="2"/>
  <c r="AN831" i="2"/>
  <c r="AJ293" i="2"/>
  <c r="AK293" i="2" s="1"/>
  <c r="AJ836" i="2"/>
  <c r="AK836" i="2" s="1"/>
  <c r="AO469" i="2"/>
  <c r="AJ646" i="2"/>
  <c r="AK646" i="2" s="1"/>
  <c r="AM481" i="2"/>
  <c r="AN481" i="2" s="1"/>
  <c r="AO481" i="2" s="1"/>
  <c r="AM672" i="2"/>
  <c r="AN672" i="2" s="1"/>
  <c r="AO672" i="2" s="1"/>
  <c r="AO996" i="2"/>
  <c r="AJ628" i="2"/>
  <c r="AK628" i="2" s="1"/>
  <c r="AN67" i="2"/>
  <c r="AO67" i="2" s="1"/>
  <c r="AP377" i="2"/>
  <c r="AN1199" i="2"/>
  <c r="AM1199" i="2"/>
  <c r="AL1199" i="2"/>
  <c r="AM965" i="2"/>
  <c r="AK455" i="2"/>
  <c r="AJ455" i="2"/>
  <c r="AI455" i="2"/>
  <c r="AN848" i="2"/>
  <c r="AP979" i="2"/>
  <c r="AM408" i="2"/>
  <c r="AN408" i="2" s="1"/>
  <c r="AP399" i="2"/>
  <c r="AP596" i="2"/>
  <c r="AM631" i="2"/>
  <c r="AN631" i="2" s="1"/>
  <c r="AM411" i="2"/>
  <c r="AN411" i="2" s="1"/>
  <c r="AP467" i="2"/>
  <c r="AJ240" i="2"/>
  <c r="AK240" i="2" s="1"/>
  <c r="AO781" i="2"/>
  <c r="AP1149" i="2"/>
  <c r="AP775" i="2"/>
  <c r="AP806" i="2"/>
  <c r="AO41" i="2"/>
  <c r="AI1082" i="2"/>
  <c r="AI987" i="2"/>
  <c r="AP630" i="2"/>
  <c r="AJ343" i="2"/>
  <c r="AI343" i="2"/>
  <c r="AI866" i="2"/>
  <c r="AJ866" i="2" s="1"/>
  <c r="AN360" i="2"/>
  <c r="AN960" i="2"/>
  <c r="AI1038" i="2"/>
  <c r="AO829" i="2"/>
  <c r="AN994" i="2"/>
  <c r="AJ405" i="2"/>
  <c r="AK405" i="2" s="1"/>
  <c r="AO177" i="2"/>
  <c r="AP88" i="2"/>
  <c r="AJ450" i="2"/>
  <c r="AK450" i="2" s="1"/>
  <c r="AP148" i="2"/>
  <c r="AO123" i="2"/>
  <c r="AP711" i="2"/>
  <c r="AO943" i="2"/>
  <c r="AN600" i="2"/>
  <c r="AP470" i="2"/>
  <c r="AP424" i="2"/>
  <c r="AO729" i="2"/>
  <c r="AM122" i="2"/>
  <c r="AN122" i="2" s="1"/>
  <c r="AP598" i="2"/>
  <c r="AK126" i="2"/>
  <c r="AL645" i="2"/>
  <c r="AO335" i="2"/>
  <c r="AO749" i="2"/>
  <c r="AO28" i="2"/>
  <c r="AJ1096" i="2"/>
  <c r="AP468" i="2"/>
  <c r="AO205" i="2"/>
  <c r="AP361" i="2"/>
  <c r="AP1052" i="2"/>
  <c r="AN367" i="2"/>
  <c r="AO707" i="2"/>
  <c r="AP830" i="2"/>
  <c r="AP408" i="2"/>
  <c r="AN1071" i="2"/>
  <c r="AK1003" i="2"/>
  <c r="AO328" i="2"/>
  <c r="AO670" i="2"/>
  <c r="AO39" i="2"/>
  <c r="AL431" i="2"/>
  <c r="AL1194" i="2"/>
  <c r="AM1194" i="2"/>
  <c r="AJ960" i="2"/>
  <c r="AP960" i="2" s="1"/>
  <c r="AN1098" i="2"/>
  <c r="AO1098" i="2" s="1"/>
  <c r="AK1048" i="2"/>
  <c r="AN906" i="2"/>
  <c r="AO906" i="2" s="1"/>
  <c r="AP842" i="2"/>
  <c r="AM711" i="2"/>
  <c r="AO711" i="2" s="1"/>
  <c r="AI74" i="2"/>
  <c r="AJ74" i="2"/>
  <c r="AK74" i="2" s="1"/>
  <c r="AM470" i="2"/>
  <c r="AO470" i="2" s="1"/>
  <c r="AO317" i="2"/>
  <c r="AJ939" i="2"/>
  <c r="AO56" i="2"/>
  <c r="AI974" i="2"/>
  <c r="AK974" i="2" s="1"/>
  <c r="AJ974" i="2"/>
  <c r="AN190" i="2"/>
  <c r="AN1009" i="2"/>
  <c r="AN766" i="2"/>
  <c r="AO766" i="2" s="1"/>
  <c r="AN505" i="2"/>
  <c r="AP641" i="2"/>
  <c r="AN200" i="2"/>
  <c r="AO380" i="2"/>
  <c r="AP106" i="2"/>
  <c r="AP339" i="2"/>
  <c r="AJ1172" i="2"/>
  <c r="AP1172" i="2" s="1"/>
  <c r="AM1208" i="2"/>
  <c r="AM1141" i="2"/>
  <c r="AN1141" i="2" s="1"/>
  <c r="AN499" i="2"/>
  <c r="AO1095" i="2"/>
  <c r="AO1159" i="2"/>
  <c r="AO255" i="2"/>
  <c r="AO96" i="2"/>
  <c r="AM860" i="2"/>
  <c r="AK601" i="2"/>
  <c r="AP321" i="2"/>
  <c r="AO1155" i="2"/>
  <c r="AI186" i="2"/>
  <c r="AP366" i="2"/>
  <c r="AP1132" i="2"/>
  <c r="AP1074" i="2"/>
  <c r="AN26" i="2"/>
  <c r="AO1164" i="2"/>
  <c r="AJ111" i="2"/>
  <c r="AP111" i="2" s="1"/>
  <c r="AP547" i="2"/>
  <c r="AJ1013" i="2"/>
  <c r="AP1013" i="2" s="1"/>
  <c r="AK674" i="2"/>
  <c r="AJ844" i="2"/>
  <c r="AP844" i="2" s="1"/>
  <c r="AN427" i="2"/>
  <c r="AN746" i="2"/>
  <c r="AK570" i="2"/>
  <c r="AM210" i="2"/>
  <c r="AO210" i="2" s="1"/>
  <c r="AN288" i="2"/>
  <c r="AI623" i="2"/>
  <c r="AJ623" i="2" s="1"/>
  <c r="AK623" i="2" s="1"/>
  <c r="AL813" i="2"/>
  <c r="AK819" i="2"/>
  <c r="AN947" i="2"/>
  <c r="AM900" i="2"/>
  <c r="AO900" i="2" s="1"/>
  <c r="AI34" i="2"/>
  <c r="AJ767" i="2"/>
  <c r="AK767" i="2" s="1"/>
  <c r="AM171" i="2"/>
  <c r="AO171" i="2" s="1"/>
  <c r="AO1007" i="2"/>
  <c r="AK524" i="2"/>
  <c r="AO597" i="2"/>
  <c r="AM433" i="2"/>
  <c r="AO433" i="2" s="1"/>
  <c r="AL1200" i="2"/>
  <c r="AK140" i="2"/>
  <c r="AP140" i="2" s="1"/>
  <c r="AN949" i="2"/>
  <c r="AO949" i="2" s="1"/>
  <c r="AN168" i="2"/>
  <c r="AO168" i="2" s="1"/>
  <c r="AK690" i="2"/>
  <c r="AP690" i="2" s="1"/>
  <c r="AK157" i="2"/>
  <c r="AP157" i="2" s="1"/>
  <c r="AN276" i="2"/>
  <c r="AO276" i="2" s="1"/>
  <c r="AP236" i="2"/>
  <c r="AP1020" i="2"/>
  <c r="AI170" i="2"/>
  <c r="AI397" i="2"/>
  <c r="AI351" i="2"/>
  <c r="AO1102" i="2"/>
  <c r="AO75" i="2"/>
  <c r="AO525" i="2"/>
  <c r="AP32" i="2"/>
  <c r="AO236" i="2"/>
  <c r="AP1211" i="2"/>
  <c r="AP895" i="2"/>
  <c r="AO314" i="2"/>
  <c r="AP550" i="2"/>
  <c r="AO117" i="2"/>
  <c r="AO776" i="2"/>
  <c r="AP914" i="2"/>
  <c r="AO508" i="2"/>
  <c r="AO1036" i="2"/>
  <c r="AP549" i="2"/>
  <c r="AP827" i="2"/>
  <c r="AM576" i="2"/>
  <c r="AL576" i="2"/>
  <c r="AO898" i="2"/>
  <c r="AI395" i="2"/>
  <c r="AJ395" i="2"/>
  <c r="AP672" i="2"/>
  <c r="AM1055" i="2"/>
  <c r="AN1055" i="2" s="1"/>
  <c r="AL1055" i="2"/>
  <c r="AO369" i="2"/>
  <c r="AO596" i="2"/>
  <c r="AO142" i="2"/>
  <c r="AO739" i="2"/>
  <c r="AO991" i="2"/>
  <c r="AP417" i="2"/>
  <c r="AI401" i="2"/>
  <c r="AN637" i="2"/>
  <c r="AM637" i="2"/>
  <c r="AL637" i="2"/>
  <c r="AP428" i="2"/>
  <c r="AP100" i="2"/>
  <c r="AP501" i="2"/>
  <c r="AO254" i="2"/>
  <c r="AP520" i="2"/>
  <c r="AP367" i="2"/>
  <c r="AI1199" i="2"/>
  <c r="AL455" i="2"/>
  <c r="AO1182" i="2"/>
  <c r="AP584" i="2"/>
  <c r="AP862" i="2"/>
  <c r="AO561" i="2"/>
  <c r="AO14" i="2"/>
  <c r="AP39" i="2"/>
  <c r="AP12" i="2"/>
  <c r="AP1108" i="2"/>
  <c r="AO458" i="2"/>
  <c r="AO194" i="2"/>
  <c r="AM987" i="2"/>
  <c r="AL987" i="2"/>
  <c r="AN987" i="2" s="1"/>
  <c r="AL1038" i="2"/>
  <c r="AO264" i="2"/>
  <c r="AO501" i="2"/>
  <c r="AP783" i="2"/>
  <c r="AP800" i="2"/>
  <c r="AP436" i="2"/>
  <c r="AI463" i="2"/>
  <c r="AL977" i="2"/>
  <c r="AP1031" i="2"/>
  <c r="AL1204" i="2"/>
  <c r="AI645" i="2"/>
  <c r="AO568" i="2"/>
  <c r="AO772" i="2"/>
  <c r="AO330" i="2"/>
  <c r="AP190" i="2"/>
  <c r="AP503" i="2"/>
  <c r="AO815" i="2"/>
  <c r="AP200" i="2"/>
  <c r="AO728" i="2"/>
  <c r="AO300" i="2"/>
  <c r="AO399" i="2"/>
  <c r="AM76" i="2"/>
  <c r="AJ561" i="2"/>
  <c r="AK561" i="2" s="1"/>
  <c r="AP561" i="2" s="1"/>
  <c r="AN1212" i="2"/>
  <c r="AM1212" i="2"/>
  <c r="AL1212" i="2"/>
  <c r="AI389" i="2"/>
  <c r="AJ1194" i="2"/>
  <c r="AI1194" i="2"/>
  <c r="AK960" i="2"/>
  <c r="AN476" i="2"/>
  <c r="AO476" i="2" s="1"/>
  <c r="AN711" i="2"/>
  <c r="AN856" i="2"/>
  <c r="AM856" i="2"/>
  <c r="AL856" i="2"/>
  <c r="AM854" i="2"/>
  <c r="AN854" i="2" s="1"/>
  <c r="AL854" i="2"/>
  <c r="AJ600" i="2"/>
  <c r="AP600" i="2" s="1"/>
  <c r="AN470" i="2"/>
  <c r="AP1097" i="2"/>
  <c r="AO126" i="2"/>
  <c r="AM974" i="2"/>
  <c r="AN974" i="2"/>
  <c r="AL974" i="2"/>
  <c r="AM234" i="2"/>
  <c r="AO234" i="2" s="1"/>
  <c r="AO1047" i="2"/>
  <c r="AJ435" i="2"/>
  <c r="AM841" i="2"/>
  <c r="AN841" i="2" s="1"/>
  <c r="AJ1010" i="2"/>
  <c r="AO664" i="2"/>
  <c r="AO415" i="2"/>
  <c r="AL963" i="2"/>
  <c r="AP740" i="2"/>
  <c r="AK1118" i="2"/>
  <c r="AP1118" i="2" s="1"/>
  <c r="AJ106" i="2"/>
  <c r="AO840" i="2"/>
  <c r="AK1172" i="2"/>
  <c r="AN1208" i="2"/>
  <c r="AJ1120" i="2"/>
  <c r="AP1120" i="2" s="1"/>
  <c r="AJ871" i="2"/>
  <c r="AK871" i="2" s="1"/>
  <c r="AP871" i="2" s="1"/>
  <c r="AP381" i="2"/>
  <c r="AO1018" i="2"/>
  <c r="AP210" i="2"/>
  <c r="AM1114" i="2"/>
  <c r="AK1068" i="2"/>
  <c r="AP1068" i="2" s="1"/>
  <c r="AM1095" i="2"/>
  <c r="AJ569" i="2"/>
  <c r="AK569" i="2" s="1"/>
  <c r="AP569" i="2" s="1"/>
  <c r="AM1019" i="2"/>
  <c r="AO799" i="2"/>
  <c r="AM198" i="2"/>
  <c r="AO198" i="2" s="1"/>
  <c r="AN860" i="2"/>
  <c r="AM842" i="2"/>
  <c r="AN842" i="2" s="1"/>
  <c r="AO842" i="2" s="1"/>
  <c r="AP773" i="2"/>
  <c r="AO590" i="2"/>
  <c r="AJ947" i="2"/>
  <c r="AP947" i="2" s="1"/>
  <c r="AJ900" i="2"/>
  <c r="AM252" i="2"/>
  <c r="AO252" i="2" s="1"/>
  <c r="AJ366" i="2"/>
  <c r="AO1154" i="2"/>
  <c r="AJ386" i="2"/>
  <c r="AK386" i="2" s="1"/>
  <c r="AP386" i="2" s="1"/>
  <c r="AJ530" i="2"/>
  <c r="AK530" i="2" s="1"/>
  <c r="AP530" i="2" s="1"/>
  <c r="AM868" i="2"/>
  <c r="AN868" i="2" s="1"/>
  <c r="AM925" i="2"/>
  <c r="AO925" i="2" s="1"/>
  <c r="AJ841" i="2"/>
  <c r="AK841" i="2" s="1"/>
  <c r="AJ415" i="2"/>
  <c r="AP415" i="2" s="1"/>
  <c r="AO791" i="2"/>
  <c r="AK111" i="2"/>
  <c r="AP57" i="2"/>
  <c r="AK1013" i="2"/>
  <c r="AJ162" i="2"/>
  <c r="AP162" i="2" s="1"/>
  <c r="AM1116" i="2"/>
  <c r="AN1116" i="2" s="1"/>
  <c r="AO1116" i="2" s="1"/>
  <c r="AK844" i="2"/>
  <c r="AO1049" i="2"/>
  <c r="AK1053" i="2"/>
  <c r="AP1053" i="2" s="1"/>
  <c r="AJ98" i="2"/>
  <c r="AP98" i="2" s="1"/>
  <c r="AN210" i="2"/>
  <c r="AO44" i="2"/>
  <c r="AJ104" i="2"/>
  <c r="AP104" i="2" s="1"/>
  <c r="AI813" i="2"/>
  <c r="AM1125" i="2"/>
  <c r="AN1125" i="2" s="1"/>
  <c r="AO1122" i="2"/>
  <c r="AJ1180" i="2"/>
  <c r="AK1180" i="2" s="1"/>
  <c r="AP1180" i="2" s="1"/>
  <c r="AO980" i="2"/>
  <c r="AJ819" i="2"/>
  <c r="AP819" i="2" s="1"/>
  <c r="AJ861" i="2"/>
  <c r="AK861" i="2" s="1"/>
  <c r="AO773" i="2"/>
  <c r="AJ715" i="2"/>
  <c r="AK715" i="2" s="1"/>
  <c r="AN900" i="2"/>
  <c r="AM640" i="2"/>
  <c r="AN640" i="2" s="1"/>
  <c r="AL34" i="2"/>
  <c r="AP675" i="2"/>
  <c r="AO1074" i="2"/>
  <c r="AO1086" i="2"/>
  <c r="AM865" i="2"/>
  <c r="AN171" i="2"/>
  <c r="AM296" i="2"/>
  <c r="AO296" i="2" s="1"/>
  <c r="AM879" i="2"/>
  <c r="AO879" i="2" s="1"/>
  <c r="AP619" i="2"/>
  <c r="AM532" i="2"/>
  <c r="AN532" i="2" s="1"/>
  <c r="AM597" i="2"/>
  <c r="AN597" i="2" s="1"/>
  <c r="AN433" i="2"/>
  <c r="AJ1200" i="2"/>
  <c r="AK1200" i="2" s="1"/>
  <c r="AI1200" i="2"/>
  <c r="AK1203" i="2"/>
  <c r="AP1203" i="2" s="1"/>
  <c r="AN127" i="2"/>
  <c r="AO127" i="2" s="1"/>
  <c r="AK671" i="2"/>
  <c r="AP671" i="2" s="1"/>
  <c r="AK400" i="2"/>
  <c r="AP400" i="2" s="1"/>
  <c r="AK472" i="2"/>
  <c r="AP472" i="2" s="1"/>
  <c r="AK38" i="2"/>
  <c r="AP38" i="2" s="1"/>
  <c r="AP881" i="2"/>
  <c r="AL379" i="2"/>
  <c r="AI1042" i="2"/>
  <c r="AJ1042" i="2" s="1"/>
  <c r="AK1042" i="2" s="1"/>
  <c r="AL1058" i="2"/>
  <c r="AM397" i="2"/>
  <c r="AL397" i="2"/>
  <c r="AN397" i="2" s="1"/>
  <c r="AP1061" i="2"/>
  <c r="AO953" i="2"/>
  <c r="AO923" i="2"/>
  <c r="AL110" i="2"/>
  <c r="AP31" i="2"/>
  <c r="AO208" i="2"/>
  <c r="AL489" i="2"/>
  <c r="AM489" i="2" s="1"/>
  <c r="AN489" i="2" s="1"/>
  <c r="AP552" i="2"/>
  <c r="AO1056" i="2"/>
  <c r="AO580" i="2"/>
  <c r="AJ576" i="2"/>
  <c r="AI576" i="2"/>
  <c r="AO825" i="2"/>
  <c r="AM401" i="2"/>
  <c r="AL401" i="2"/>
  <c r="AN401" i="2" s="1"/>
  <c r="AI637" i="2"/>
  <c r="AK637" i="2"/>
  <c r="AJ637" i="2"/>
  <c r="AO965" i="2"/>
  <c r="AO233" i="2"/>
  <c r="AO804" i="2"/>
  <c r="AO129" i="2"/>
  <c r="AO765" i="2"/>
  <c r="AP1069" i="2"/>
  <c r="AP1209" i="2"/>
  <c r="AP159" i="2"/>
  <c r="AL463" i="2"/>
  <c r="AI977" i="2"/>
  <c r="AP51" i="2"/>
  <c r="AJ1204" i="2"/>
  <c r="AK1204" i="2" s="1"/>
  <c r="AI1204" i="2"/>
  <c r="AP812" i="2"/>
  <c r="AO644" i="2"/>
  <c r="AP1177" i="2"/>
  <c r="AP1088" i="2"/>
  <c r="AP47" i="2"/>
  <c r="AP1062" i="2"/>
  <c r="AO511" i="2"/>
  <c r="AK1208" i="2"/>
  <c r="AP1208" i="2" s="1"/>
  <c r="AO1120" i="2"/>
  <c r="AN39" i="2"/>
  <c r="AK138" i="2"/>
  <c r="AP138" i="2" s="1"/>
  <c r="AL562" i="2"/>
  <c r="AJ1212" i="2"/>
  <c r="AK1212" i="2" s="1"/>
  <c r="AI1212" i="2"/>
  <c r="AL389" i="2"/>
  <c r="AK1087" i="2"/>
  <c r="AJ1087" i="2"/>
  <c r="AI1087" i="2"/>
  <c r="AN941" i="2"/>
  <c r="AO941" i="2" s="1"/>
  <c r="AP955" i="2"/>
  <c r="AO536" i="2"/>
  <c r="AM578" i="2"/>
  <c r="AN578" i="2" s="1"/>
  <c r="AJ302" i="2"/>
  <c r="AK302" i="2" s="1"/>
  <c r="AN450" i="2"/>
  <c r="AO450" i="2" s="1"/>
  <c r="AN1023" i="2"/>
  <c r="AO1023" i="2" s="1"/>
  <c r="AK842" i="2"/>
  <c r="AJ1155" i="2"/>
  <c r="AK1155" i="2" s="1"/>
  <c r="AI856" i="2"/>
  <c r="AJ856" i="2"/>
  <c r="AK854" i="2"/>
  <c r="AJ854" i="2"/>
  <c r="AI854" i="2"/>
  <c r="AK600" i="2"/>
  <c r="AN234" i="2"/>
  <c r="AP925" i="2"/>
  <c r="AP618" i="2"/>
  <c r="AI963" i="2"/>
  <c r="AO111" i="2"/>
  <c r="AK106" i="2"/>
  <c r="AK1120" i="2"/>
  <c r="AP883" i="2"/>
  <c r="AP44" i="2"/>
  <c r="AN1095" i="2"/>
  <c r="AM985" i="2"/>
  <c r="AN198" i="2"/>
  <c r="AP575" i="2"/>
  <c r="AL86" i="2"/>
  <c r="AK947" i="2"/>
  <c r="AN252" i="2"/>
  <c r="AK366" i="2"/>
  <c r="AP216" i="2"/>
  <c r="AN925" i="2"/>
  <c r="AP407" i="2"/>
  <c r="AO144" i="2"/>
  <c r="AK415" i="2"/>
  <c r="AN1148" i="2"/>
  <c r="AM1148" i="2"/>
  <c r="AL1148" i="2"/>
  <c r="AK162" i="2"/>
  <c r="AM1049" i="2"/>
  <c r="AN1049" i="2" s="1"/>
  <c r="AK98" i="2"/>
  <c r="AJ858" i="2"/>
  <c r="AK858" i="2" s="1"/>
  <c r="AO452" i="2"/>
  <c r="AI982" i="2"/>
  <c r="AK104" i="2"/>
  <c r="AP215" i="2"/>
  <c r="AL1022" i="2"/>
  <c r="AN1022" i="2" s="1"/>
  <c r="AM1022" i="2"/>
  <c r="AO989" i="2"/>
  <c r="AN296" i="2"/>
  <c r="AN879" i="2"/>
  <c r="AO407" i="2"/>
  <c r="AP45" i="2"/>
  <c r="AM403" i="2"/>
  <c r="AL403" i="2"/>
  <c r="AK488" i="2"/>
  <c r="AP488" i="2" s="1"/>
  <c r="AN581" i="2"/>
  <c r="AO581" i="2" s="1"/>
  <c r="AN472" i="2"/>
  <c r="AO472" i="2" s="1"/>
  <c r="AN1005" i="2"/>
  <c r="AO1005" i="2" s="1"/>
  <c r="AK828" i="2"/>
  <c r="AP828" i="2" s="1"/>
  <c r="AJ1051" i="2"/>
  <c r="AP1051" i="2" s="1"/>
  <c r="AM993" i="2"/>
  <c r="AJ881" i="2"/>
  <c r="AJ452" i="2"/>
  <c r="AL891" i="2"/>
  <c r="AI379" i="2"/>
  <c r="AP863" i="2"/>
  <c r="AJ1111" i="2"/>
  <c r="AP1111" i="2" s="1"/>
  <c r="AJ805" i="2"/>
  <c r="AP805" i="2" s="1"/>
  <c r="AO715" i="2"/>
  <c r="AK528" i="2"/>
  <c r="AP528" i="2" s="1"/>
  <c r="AM1042" i="2"/>
  <c r="AL1042" i="2"/>
  <c r="AN1042" i="2"/>
  <c r="AI1058" i="2"/>
  <c r="AP279" i="2"/>
  <c r="AN550" i="2"/>
  <c r="AO550" i="2" s="1"/>
  <c r="AN928" i="2"/>
  <c r="AO928" i="2" s="1"/>
  <c r="AM1129" i="2"/>
  <c r="AN1129" i="2" s="1"/>
  <c r="AK532" i="2"/>
  <c r="AP532" i="2" s="1"/>
  <c r="AN327" i="2"/>
  <c r="AO327" i="2" s="1"/>
  <c r="AJ404" i="2"/>
  <c r="AP404" i="2" s="1"/>
  <c r="AK1005" i="2"/>
  <c r="AP1005" i="2" s="1"/>
  <c r="AN828" i="2"/>
  <c r="AO828" i="2" s="1"/>
  <c r="AK993" i="2"/>
  <c r="AP993" i="2" s="1"/>
  <c r="AO970" i="2"/>
  <c r="AP199" i="2"/>
  <c r="AP810" i="2"/>
  <c r="AK662" i="2"/>
  <c r="AP662" i="2" s="1"/>
  <c r="AK1067" i="2"/>
  <c r="AP1067" i="2" s="1"/>
  <c r="AJ896" i="2"/>
  <c r="AN236" i="2"/>
  <c r="AJ110" i="2"/>
  <c r="AI110" i="2"/>
  <c r="AJ983" i="2"/>
  <c r="AK983" i="2" s="1"/>
  <c r="AI983" i="2"/>
  <c r="AP892" i="2"/>
  <c r="AN18" i="2"/>
  <c r="AO18" i="2" s="1"/>
  <c r="AM447" i="2"/>
  <c r="AM192" i="2"/>
  <c r="AO192" i="2" s="1"/>
  <c r="AN208" i="2"/>
  <c r="AP539" i="2"/>
  <c r="AK512" i="2"/>
  <c r="AP512" i="2" s="1"/>
  <c r="AN25" i="2"/>
  <c r="AO25" i="2" s="1"/>
  <c r="AO742" i="2"/>
  <c r="AM966" i="2"/>
  <c r="AO966" i="2" s="1"/>
  <c r="AI489" i="2"/>
  <c r="AK550" i="2"/>
  <c r="AO750" i="2"/>
  <c r="AO352" i="2"/>
  <c r="AM150" i="2"/>
  <c r="AN150" i="2" s="1"/>
  <c r="AK893" i="2"/>
  <c r="AP893" i="2" s="1"/>
  <c r="AJ784" i="2"/>
  <c r="AP784" i="2" s="1"/>
  <c r="AK823" i="2"/>
  <c r="AL483" i="2"/>
  <c r="AP432" i="2"/>
  <c r="AN1000" i="2"/>
  <c r="AO1000" i="2" s="1"/>
  <c r="AM406" i="2"/>
  <c r="AN406" i="2" s="1"/>
  <c r="AM735" i="2"/>
  <c r="AO735" i="2" s="1"/>
  <c r="AO571" i="2"/>
  <c r="AN1036" i="2"/>
  <c r="AO541" i="2"/>
  <c r="AK1163" i="2"/>
  <c r="AP1163" i="2" s="1"/>
  <c r="AM1171" i="2"/>
  <c r="AO1171" i="2" s="1"/>
  <c r="AK491" i="2"/>
  <c r="AP491" i="2" s="1"/>
  <c r="AL1029" i="2"/>
  <c r="AJ970" i="2"/>
  <c r="AJ1150" i="2"/>
  <c r="AP1150" i="2" s="1"/>
  <c r="AP325" i="2"/>
  <c r="AO726" i="2"/>
  <c r="AN896" i="2"/>
  <c r="AO896" i="2" s="1"/>
  <c r="AO1188" i="2"/>
  <c r="AM232" i="2"/>
  <c r="AM346" i="2"/>
  <c r="AO346" i="2" s="1"/>
  <c r="AK287" i="2"/>
  <c r="AP287" i="2" s="1"/>
  <c r="AO231" i="2"/>
  <c r="AM520" i="2"/>
  <c r="AN520" i="2" s="1"/>
  <c r="AO940" i="2"/>
  <c r="AK672" i="2"/>
  <c r="AK278" i="2"/>
  <c r="AP278" i="2" s="1"/>
  <c r="AK508" i="2"/>
  <c r="AP508" i="2" s="1"/>
  <c r="AM206" i="2"/>
  <c r="AO206" i="2" s="1"/>
  <c r="AP888" i="2"/>
  <c r="AM584" i="2"/>
  <c r="AO584" i="2" s="1"/>
  <c r="AN491" i="2"/>
  <c r="AO491" i="2" s="1"/>
  <c r="AO375" i="2"/>
  <c r="AO13" i="2"/>
  <c r="AO751" i="2"/>
  <c r="AP1188" i="2"/>
  <c r="AK219" i="2"/>
  <c r="AP219" i="2" s="1"/>
  <c r="AP486" i="2"/>
  <c r="AM405" i="2"/>
  <c r="AM83" i="2"/>
  <c r="AO83" i="2" s="1"/>
  <c r="AM154" i="2"/>
  <c r="AN154" i="2" s="1"/>
  <c r="AL154" i="2"/>
  <c r="AJ551" i="2"/>
  <c r="AK551" i="2" s="1"/>
  <c r="AM660" i="2"/>
  <c r="AO660" i="2" s="1"/>
  <c r="AO611" i="2"/>
  <c r="AO677" i="2"/>
  <c r="AP1112" i="2"/>
  <c r="AO517" i="2"/>
  <c r="AM653" i="2"/>
  <c r="AO653" i="2" s="1"/>
  <c r="AJ991" i="2"/>
  <c r="AP991" i="2" s="1"/>
  <c r="AP176" i="2"/>
  <c r="AP1025" i="2"/>
  <c r="AO1184" i="2"/>
  <c r="AP941" i="2"/>
  <c r="AO100" i="2"/>
  <c r="AO358" i="2"/>
  <c r="AJ1103" i="2"/>
  <c r="AP1103" i="2" s="1"/>
  <c r="AP344" i="2"/>
  <c r="AP254" i="2"/>
  <c r="AM1179" i="2"/>
  <c r="AN1179" i="2" s="1"/>
  <c r="AO1179" i="2" s="1"/>
  <c r="AO157" i="2"/>
  <c r="AP723" i="2"/>
  <c r="AP949" i="2"/>
  <c r="AO43" i="2"/>
  <c r="AL82" i="2"/>
  <c r="AP490" i="2"/>
  <c r="AP811" i="2"/>
  <c r="AP392" i="2"/>
  <c r="AP43" i="2"/>
  <c r="AP376" i="2"/>
  <c r="AM298" i="2"/>
  <c r="AO298" i="2" s="1"/>
  <c r="AJ664" i="2"/>
  <c r="AP664" i="2" s="1"/>
  <c r="AP230" i="2"/>
  <c r="AI370" i="2"/>
  <c r="AJ286" i="2"/>
  <c r="AP286" i="2" s="1"/>
  <c r="AO995" i="2"/>
  <c r="AP908" i="2"/>
  <c r="AM511" i="2"/>
  <c r="AN975" i="2"/>
  <c r="AI562" i="2"/>
  <c r="AO1059" i="2"/>
  <c r="AN1087" i="2"/>
  <c r="AM1087" i="2"/>
  <c r="AL1087" i="2"/>
  <c r="AI545" i="2"/>
  <c r="AJ545" i="2" s="1"/>
  <c r="AK545" i="2" s="1"/>
  <c r="AL617" i="2"/>
  <c r="AK1011" i="2"/>
  <c r="AJ1011" i="2"/>
  <c r="AI1011" i="2"/>
  <c r="AP476" i="2"/>
  <c r="AP264" i="2"/>
  <c r="AK86" i="2"/>
  <c r="AJ86" i="2"/>
  <c r="AI86" i="2"/>
  <c r="AO223" i="2"/>
  <c r="AI1148" i="2"/>
  <c r="AM982" i="2"/>
  <c r="AN982" i="2" s="1"/>
  <c r="AL982" i="2"/>
  <c r="AJ1022" i="2"/>
  <c r="AI1022" i="2"/>
  <c r="AK1022" i="2"/>
  <c r="AP1099" i="2"/>
  <c r="AI403" i="2"/>
  <c r="AJ403" i="2"/>
  <c r="AK560" i="2"/>
  <c r="AP560" i="2" s="1"/>
  <c r="AK137" i="2"/>
  <c r="AM114" i="2"/>
  <c r="AN114" i="2" s="1"/>
  <c r="AO661" i="2"/>
  <c r="AO674" i="2"/>
  <c r="AM844" i="2"/>
  <c r="AN844" i="2" s="1"/>
  <c r="AP427" i="2"/>
  <c r="AK1051" i="2"/>
  <c r="AM1140" i="2"/>
  <c r="AN1140" i="2" s="1"/>
  <c r="AJ1065" i="2"/>
  <c r="AK1065" i="2" s="1"/>
  <c r="AN374" i="2"/>
  <c r="AO374" i="2" s="1"/>
  <c r="AP225" i="2"/>
  <c r="AP84" i="2"/>
  <c r="AM519" i="2"/>
  <c r="AN519" i="2" s="1"/>
  <c r="AK881" i="2"/>
  <c r="AJ151" i="2"/>
  <c r="AK151" i="2" s="1"/>
  <c r="AM393" i="2"/>
  <c r="AN393" i="2" s="1"/>
  <c r="AJ1183" i="2"/>
  <c r="AK1183" i="2" s="1"/>
  <c r="AI891" i="2"/>
  <c r="AI986" i="2"/>
  <c r="AJ986" i="2" s="1"/>
  <c r="AP1125" i="2"/>
  <c r="AJ880" i="2"/>
  <c r="AK880" i="2" s="1"/>
  <c r="AK1111" i="2"/>
  <c r="AJ192" i="2"/>
  <c r="AK192" i="2" s="1"/>
  <c r="AP192" i="2" s="1"/>
  <c r="AJ548" i="2"/>
  <c r="AK548" i="2" s="1"/>
  <c r="AJ679" i="2"/>
  <c r="AK679" i="2" s="1"/>
  <c r="AM139" i="2"/>
  <c r="AN139" i="2" s="1"/>
  <c r="AK805" i="2"/>
  <c r="AM715" i="2"/>
  <c r="AN715" i="2" s="1"/>
  <c r="AN512" i="2"/>
  <c r="AL475" i="2"/>
  <c r="AP25" i="2"/>
  <c r="AJ279" i="2"/>
  <c r="AK279" i="2" s="1"/>
  <c r="AJ789" i="2"/>
  <c r="AK789" i="2" s="1"/>
  <c r="AP150" i="2"/>
  <c r="AN212" i="2"/>
  <c r="AO212" i="2" s="1"/>
  <c r="AJ638" i="2"/>
  <c r="AK638" i="2" s="1"/>
  <c r="AP416" i="2"/>
  <c r="AJ597" i="2"/>
  <c r="AK597" i="2" s="1"/>
  <c r="AK8" i="2"/>
  <c r="AP8" i="2" s="1"/>
  <c r="AK1000" i="2"/>
  <c r="AP1000" i="2" s="1"/>
  <c r="AP735" i="2"/>
  <c r="AK404" i="2"/>
  <c r="AJ1036" i="2"/>
  <c r="AP1014" i="2"/>
  <c r="AN553" i="2"/>
  <c r="AO553" i="2" s="1"/>
  <c r="AJ973" i="2"/>
  <c r="AM549" i="2"/>
  <c r="AN549" i="2" s="1"/>
  <c r="AM527" i="2"/>
  <c r="AN527" i="2" s="1"/>
  <c r="AM970" i="2"/>
  <c r="AN970" i="2" s="1"/>
  <c r="AO225" i="2"/>
  <c r="AO1080" i="2"/>
  <c r="AP519" i="2"/>
  <c r="AO60" i="2"/>
  <c r="AN64" i="2"/>
  <c r="AP758" i="2"/>
  <c r="AP342" i="2"/>
  <c r="AK896" i="2"/>
  <c r="AO1183" i="2"/>
  <c r="AO226" i="2"/>
  <c r="AN870" i="2"/>
  <c r="AM870" i="2"/>
  <c r="AL870" i="2"/>
  <c r="AJ260" i="2"/>
  <c r="AK260" i="2" s="1"/>
  <c r="AM983" i="2"/>
  <c r="AL983" i="2"/>
  <c r="AK232" i="2"/>
  <c r="AM734" i="2"/>
  <c r="AN734" i="2" s="1"/>
  <c r="AN192" i="2"/>
  <c r="AO548" i="2"/>
  <c r="AO334" i="2"/>
  <c r="AM1020" i="2"/>
  <c r="AN1020" i="2" s="1"/>
  <c r="AM701" i="2"/>
  <c r="AN701" i="2" s="1"/>
  <c r="AP809" i="2"/>
  <c r="AP692" i="2"/>
  <c r="AN966" i="2"/>
  <c r="AP231" i="2"/>
  <c r="AO789" i="2"/>
  <c r="AO559" i="2"/>
  <c r="AO448" i="2"/>
  <c r="AK784" i="2"/>
  <c r="AP457" i="2"/>
  <c r="AK1129" i="2"/>
  <c r="AI483" i="2"/>
  <c r="AP958" i="2"/>
  <c r="AJ206" i="2"/>
  <c r="AK206" i="2" s="1"/>
  <c r="AJ432" i="2"/>
  <c r="AK432" i="2" s="1"/>
  <c r="AO935" i="2"/>
  <c r="AP516" i="2"/>
  <c r="AN735" i="2"/>
  <c r="AM884" i="2"/>
  <c r="AN884" i="2" s="1"/>
  <c r="AM479" i="2"/>
  <c r="AN479" i="2" s="1"/>
  <c r="AM978" i="2"/>
  <c r="AN541" i="2"/>
  <c r="AJ852" i="2"/>
  <c r="AK852" i="2" s="1"/>
  <c r="AP852" i="2" s="1"/>
  <c r="AN1171" i="2"/>
  <c r="AM174" i="2"/>
  <c r="AN174" i="2" s="1"/>
  <c r="AI1029" i="2"/>
  <c r="AJ1029" i="2"/>
  <c r="AK1029" i="2"/>
  <c r="AK1150" i="2"/>
  <c r="AP739" i="2"/>
  <c r="AO1187" i="2"/>
  <c r="AM199" i="2"/>
  <c r="AN199" i="2" s="1"/>
  <c r="AP13" i="2"/>
  <c r="AO417" i="2"/>
  <c r="AO758" i="2"/>
  <c r="AO342" i="2"/>
  <c r="AO887" i="2"/>
  <c r="AJ984" i="2"/>
  <c r="AI984" i="2"/>
  <c r="AO428" i="2"/>
  <c r="AM1178" i="2"/>
  <c r="AJ70" i="2"/>
  <c r="AK70" i="2" s="1"/>
  <c r="AM1119" i="2"/>
  <c r="AN1119" i="2" s="1"/>
  <c r="AO657" i="2"/>
  <c r="AJ447" i="2"/>
  <c r="AK447" i="2" s="1"/>
  <c r="AN346" i="2"/>
  <c r="AP620" i="2"/>
  <c r="AO809" i="2"/>
  <c r="AO539" i="2"/>
  <c r="AP1090" i="2"/>
  <c r="AM1107" i="2"/>
  <c r="AP807" i="2"/>
  <c r="AM1070" i="2"/>
  <c r="AN1070" i="2" s="1"/>
  <c r="AL1070" i="2"/>
  <c r="AM940" i="2"/>
  <c r="AN940" i="2" s="1"/>
  <c r="AJ481" i="2"/>
  <c r="AK481" i="2" s="1"/>
  <c r="AM893" i="2"/>
  <c r="AN893" i="2" s="1"/>
  <c r="AO784" i="2"/>
  <c r="AM839" i="2"/>
  <c r="AN839" i="2" s="1"/>
  <c r="AM457" i="2"/>
  <c r="AN457" i="2" s="1"/>
  <c r="AP542" i="2"/>
  <c r="AP660" i="2"/>
  <c r="AN206" i="2"/>
  <c r="AJ888" i="2"/>
  <c r="AK888" i="2" s="1"/>
  <c r="AP406" i="2"/>
  <c r="AJ884" i="2"/>
  <c r="AK884" i="2" s="1"/>
  <c r="AO979" i="2"/>
  <c r="AJ1182" i="2"/>
  <c r="AK1182" i="2" s="1"/>
  <c r="AN609" i="2"/>
  <c r="AO609" i="2" s="1"/>
  <c r="AO852" i="2"/>
  <c r="AN584" i="2"/>
  <c r="AN378" i="2"/>
  <c r="AO378" i="2" s="1"/>
  <c r="AP677" i="2"/>
  <c r="AO467" i="2"/>
  <c r="AM1150" i="2"/>
  <c r="AN1150" i="2" s="1"/>
  <c r="AP246" i="2"/>
  <c r="AM309" i="2"/>
  <c r="AN309" i="2" s="1"/>
  <c r="AP1187" i="2"/>
  <c r="AP653" i="2"/>
  <c r="AM13" i="2"/>
  <c r="AN13" i="2" s="1"/>
  <c r="AJ124" i="2"/>
  <c r="AK124" i="2" s="1"/>
  <c r="AM498" i="2"/>
  <c r="AN498" i="2" s="1"/>
  <c r="AJ358" i="2"/>
  <c r="AK358" i="2" s="1"/>
  <c r="AP156" i="2"/>
  <c r="AN70" i="2"/>
  <c r="AK1119" i="2"/>
  <c r="AP1119" i="2" s="1"/>
  <c r="AO783" i="2"/>
  <c r="AJ271" i="2"/>
  <c r="AK271" i="2" s="1"/>
  <c r="AN83" i="2"/>
  <c r="AI154" i="2"/>
  <c r="AO287" i="2"/>
  <c r="AO1031" i="2"/>
  <c r="AM424" i="2"/>
  <c r="AN424" i="2" s="1"/>
  <c r="AO392" i="2"/>
  <c r="AP122" i="2"/>
  <c r="AJ1107" i="2"/>
  <c r="AK1107" i="2" s="1"/>
  <c r="AO376" i="2"/>
  <c r="AP568" i="2"/>
  <c r="AO1044" i="2"/>
  <c r="AP385" i="2"/>
  <c r="AP205" i="2"/>
  <c r="AP945" i="2"/>
  <c r="AJ66" i="2"/>
  <c r="AP66" i="2" s="1"/>
  <c r="AN660" i="2"/>
  <c r="AP1106" i="2"/>
  <c r="AJ728" i="2"/>
  <c r="AK728" i="2" s="1"/>
  <c r="AJ300" i="2"/>
  <c r="AK300" i="2" s="1"/>
  <c r="AJ876" i="2"/>
  <c r="AK876" i="2" s="1"/>
  <c r="AO959" i="2"/>
  <c r="AK1040" i="2"/>
  <c r="AP1040" i="2" s="1"/>
  <c r="AM523" i="2"/>
  <c r="AN523" i="2" s="1"/>
  <c r="AJ1046" i="2"/>
  <c r="AK1046" i="2" s="1"/>
  <c r="AP378" i="2"/>
  <c r="AN677" i="2"/>
  <c r="AO768" i="2"/>
  <c r="AO248" i="2"/>
  <c r="AJ622" i="2"/>
  <c r="AK622" i="2" s="1"/>
  <c r="AP670" i="2"/>
  <c r="AN653" i="2"/>
  <c r="AO1145" i="2"/>
  <c r="AK991" i="2"/>
  <c r="AP517" i="2"/>
  <c r="AM124" i="2"/>
  <c r="AN124" i="2" s="1"/>
  <c r="AP235" i="2"/>
  <c r="AN904" i="2"/>
  <c r="AO904" i="2" s="1"/>
  <c r="AO179" i="2"/>
  <c r="AI864" i="2"/>
  <c r="AN312" i="2"/>
  <c r="AL312" i="2"/>
  <c r="AM312" i="2"/>
  <c r="AJ446" i="2"/>
  <c r="AK446" i="2" s="1"/>
  <c r="AK1103" i="2"/>
  <c r="AO219" i="2"/>
  <c r="AJ685" i="2"/>
  <c r="AK685" i="2" s="1"/>
  <c r="AO145" i="2"/>
  <c r="AO166" i="2"/>
  <c r="AM1021" i="2"/>
  <c r="AN1021" i="2" s="1"/>
  <c r="AO302" i="2"/>
  <c r="AJ254" i="2"/>
  <c r="AK254" i="2" s="1"/>
  <c r="AP1142" i="2"/>
  <c r="AO565" i="2"/>
  <c r="AP83" i="2"/>
  <c r="AK82" i="2"/>
  <c r="AJ82" i="2"/>
  <c r="AI82" i="2"/>
  <c r="AO409" i="2"/>
  <c r="AJ567" i="2"/>
  <c r="AK317" i="2"/>
  <c r="AL1078" i="2"/>
  <c r="AP651" i="2"/>
  <c r="AJ56" i="2"/>
  <c r="AK56" i="2" s="1"/>
  <c r="AP56" i="2" s="1"/>
  <c r="AO293" i="2"/>
  <c r="AM836" i="2"/>
  <c r="AN836" i="2" s="1"/>
  <c r="AO753" i="2"/>
  <c r="AO167" i="2"/>
  <c r="AP294" i="2"/>
  <c r="AK1044" i="2"/>
  <c r="AP1044" i="2" s="1"/>
  <c r="AJ996" i="2"/>
  <c r="AK996" i="2" s="1"/>
  <c r="AN298" i="2"/>
  <c r="AM1043" i="2"/>
  <c r="AN1043" i="2" s="1"/>
  <c r="AM1010" i="2"/>
  <c r="AK664" i="2"/>
  <c r="AO918" i="2"/>
  <c r="AO945" i="2"/>
  <c r="AO66" i="2"/>
  <c r="AM370" i="2"/>
  <c r="AL370" i="2"/>
  <c r="AL832" i="2"/>
  <c r="AK286" i="2"/>
  <c r="AM211" i="2"/>
  <c r="AO883" i="2"/>
  <c r="AJ611" i="2"/>
  <c r="AK611" i="2" s="1"/>
  <c r="AN511" i="2"/>
  <c r="AJ840" i="2"/>
  <c r="AO1040" i="2"/>
  <c r="AM975" i="2"/>
  <c r="AO975" i="2" s="1"/>
  <c r="AJ544" i="2"/>
  <c r="AK544" i="2" s="1"/>
  <c r="AO507" i="2"/>
  <c r="AN871" i="2"/>
  <c r="AO871" i="2" s="1"/>
  <c r="AO381" i="2"/>
  <c r="AP1018" i="2"/>
  <c r="AJ673" i="2"/>
  <c r="AK673" i="2" s="1"/>
  <c r="AP14" i="2"/>
  <c r="AN1068" i="2"/>
  <c r="AO1068" i="2" s="1"/>
  <c r="AO1025" i="2"/>
  <c r="AP1184" i="2"/>
  <c r="AN569" i="2"/>
  <c r="AO569" i="2" s="1"/>
  <c r="AO446" i="2"/>
  <c r="AM1158" i="2"/>
  <c r="AN1158" i="2" s="1"/>
  <c r="AL1158" i="2"/>
  <c r="AO685" i="2"/>
  <c r="AN1142" i="2"/>
  <c r="AO1142" i="2" s="1"/>
  <c r="AP565" i="2"/>
  <c r="AP590" i="2"/>
  <c r="AJ1181" i="2"/>
  <c r="AK1181" i="2" s="1"/>
  <c r="AK252" i="2"/>
  <c r="AP252" i="2" s="1"/>
  <c r="AN490" i="2"/>
  <c r="AO490" i="2" s="1"/>
  <c r="AO915" i="2"/>
  <c r="AJ1154" i="2"/>
  <c r="AN598" i="2"/>
  <c r="AO598" i="2" s="1"/>
  <c r="AN178" i="2"/>
  <c r="AM178" i="2"/>
  <c r="AL178" i="2"/>
  <c r="AN386" i="2"/>
  <c r="AO386" i="2" s="1"/>
  <c r="AN1096" i="2"/>
  <c r="AO1096" i="2" s="1"/>
  <c r="AJ298" i="2"/>
  <c r="AK298" i="2" s="1"/>
  <c r="AK1043" i="2"/>
  <c r="AP1043" i="2" s="1"/>
  <c r="AJ158" i="2"/>
  <c r="AK158" i="2" s="1"/>
  <c r="AP158" i="2" s="1"/>
  <c r="AK144" i="2"/>
  <c r="AP144" i="2" s="1"/>
  <c r="AM545" i="2"/>
  <c r="AL545" i="2"/>
  <c r="AI617" i="2"/>
  <c r="AN111" i="2"/>
  <c r="AN547" i="2"/>
  <c r="AO547" i="2" s="1"/>
  <c r="AN968" i="2"/>
  <c r="AO968" i="2" s="1"/>
  <c r="AM908" i="2"/>
  <c r="AN908" i="2" s="1"/>
  <c r="AK1167" i="2"/>
  <c r="AP1167" i="2" s="1"/>
  <c r="AJ1116" i="2"/>
  <c r="AP1071" i="2"/>
  <c r="AJ975" i="2"/>
  <c r="AO544" i="2"/>
  <c r="AJ507" i="2"/>
  <c r="AJ328" i="2"/>
  <c r="AK328" i="2" s="1"/>
  <c r="AJ652" i="2"/>
  <c r="AO673" i="2"/>
  <c r="AO138" i="2"/>
  <c r="AN700" i="2"/>
  <c r="AO700" i="2" s="1"/>
  <c r="AL1011" i="2"/>
  <c r="AM1011" i="2" s="1"/>
  <c r="AP785" i="2"/>
  <c r="AP288" i="2"/>
  <c r="AO955" i="2"/>
  <c r="AP536" i="2"/>
  <c r="AP578" i="2"/>
  <c r="AP1152" i="2"/>
  <c r="AJ92" i="2"/>
  <c r="AP92" i="2" s="1"/>
  <c r="AN861" i="2"/>
  <c r="AO861" i="2" s="1"/>
  <c r="AO1181" i="2"/>
  <c r="AK355" i="2"/>
  <c r="AP355" i="2" s="1"/>
  <c r="AJ640" i="2"/>
  <c r="AK640" i="2" s="1"/>
  <c r="AJ682" i="2"/>
  <c r="AK682" i="2" s="1"/>
  <c r="AM956" i="2"/>
  <c r="AO767" i="2"/>
  <c r="AP1086" i="2"/>
  <c r="AK296" i="2"/>
  <c r="AP296" i="2" s="1"/>
  <c r="AP1143" i="2"/>
  <c r="AM524" i="2"/>
  <c r="AN524" i="2" s="1"/>
  <c r="AP879" i="2"/>
  <c r="AM158" i="2"/>
  <c r="AN158" i="2" s="1"/>
  <c r="AP221" i="2"/>
  <c r="AJ464" i="2"/>
  <c r="AO641" i="2"/>
  <c r="AJ433" i="2"/>
  <c r="AK433" i="2" s="1"/>
  <c r="AK968" i="2"/>
  <c r="AP968" i="2" s="1"/>
  <c r="AP114" i="2"/>
  <c r="AN1118" i="2"/>
  <c r="AO1118" i="2" s="1"/>
  <c r="AM106" i="2"/>
  <c r="AO339" i="2"/>
  <c r="AO1172" i="2"/>
  <c r="AO1051" i="2"/>
  <c r="AM1196" i="2"/>
  <c r="AN1196" i="2" s="1"/>
  <c r="AJ1141" i="2"/>
  <c r="AJ499" i="2"/>
  <c r="AK499" i="2" s="1"/>
  <c r="AN652" i="2"/>
  <c r="AO652" i="2" s="1"/>
  <c r="AK244" i="2"/>
  <c r="AP244" i="2" s="1"/>
  <c r="AK387" i="2"/>
  <c r="AP387" i="2" s="1"/>
  <c r="AM1076" i="2"/>
  <c r="AO1076" i="2" s="1"/>
  <c r="AM151" i="2"/>
  <c r="AN151" i="2" s="1"/>
  <c r="AO151" i="2" s="1"/>
  <c r="AP485" i="2"/>
  <c r="AJ146" i="2"/>
  <c r="AK146" i="2" s="1"/>
  <c r="AK985" i="2"/>
  <c r="AP985" i="2" s="1"/>
  <c r="AM59" i="2"/>
  <c r="AN59" i="2" s="1"/>
  <c r="AO863" i="2"/>
  <c r="AP1012" i="2"/>
  <c r="AJ1019" i="2"/>
  <c r="AK1019" i="2" s="1"/>
  <c r="AO1111" i="2"/>
  <c r="AK799" i="2"/>
  <c r="AP799" i="2" s="1"/>
  <c r="AM1152" i="2"/>
  <c r="AN1152" i="2" s="1"/>
  <c r="AO1152" i="2" s="1"/>
  <c r="AO92" i="2"/>
  <c r="AJ1079" i="2"/>
  <c r="AK1079" i="2" s="1"/>
  <c r="AI1079" i="2"/>
  <c r="AN391" i="2"/>
  <c r="AO391" i="2" s="1"/>
  <c r="AM528" i="2"/>
  <c r="AN528" i="2" s="1"/>
  <c r="AO366" i="2"/>
  <c r="AL981" i="2"/>
  <c r="AI1137" i="2"/>
  <c r="AK9" i="2"/>
  <c r="AP9" i="2" s="1"/>
  <c r="AN1207" i="2"/>
  <c r="AO1207" i="2" s="1"/>
  <c r="AJ868" i="2"/>
  <c r="AK868" i="2" s="1"/>
  <c r="AK26" i="2"/>
  <c r="AP26" i="2" s="1"/>
  <c r="AN586" i="2"/>
  <c r="AO586" i="2" s="1"/>
  <c r="AK212" i="2"/>
  <c r="AP212" i="2" s="1"/>
  <c r="AM638" i="2"/>
  <c r="AN638" i="2" s="1"/>
  <c r="AO638" i="2" s="1"/>
  <c r="AM416" i="2"/>
  <c r="AN416" i="2" s="1"/>
  <c r="AP329" i="2"/>
  <c r="AP791" i="2"/>
  <c r="AK327" i="2"/>
  <c r="AP327" i="2" s="1"/>
  <c r="AP900" i="2" l="1"/>
  <c r="AO1019" i="2"/>
  <c r="AK1148" i="2"/>
  <c r="AP973" i="2"/>
  <c r="AN475" i="2"/>
  <c r="AP589" i="2"/>
  <c r="AP652" i="2"/>
  <c r="AN1078" i="2"/>
  <c r="AO978" i="2"/>
  <c r="AP975" i="2"/>
  <c r="AP1036" i="2"/>
  <c r="AO240" i="2"/>
  <c r="AO106" i="2"/>
  <c r="AO1004" i="2"/>
  <c r="AO447" i="2"/>
  <c r="AN389" i="2"/>
  <c r="AN1058" i="2"/>
  <c r="AO1058" i="2" s="1"/>
  <c r="AO102" i="2"/>
  <c r="AN447" i="2"/>
  <c r="AO416" i="2"/>
  <c r="AP861" i="2"/>
  <c r="AP544" i="2"/>
  <c r="AK567" i="2"/>
  <c r="AP567" i="2" s="1"/>
  <c r="AP271" i="2"/>
  <c r="AP884" i="2"/>
  <c r="AP481" i="2"/>
  <c r="AO1119" i="2"/>
  <c r="AP880" i="2"/>
  <c r="AP1183" i="2"/>
  <c r="AO403" i="2"/>
  <c r="AP1019" i="2"/>
  <c r="AP682" i="2"/>
  <c r="AN1019" i="2"/>
  <c r="AK435" i="2"/>
  <c r="AP435" i="2" s="1"/>
  <c r="AJ977" i="2"/>
  <c r="AK977" i="2" s="1"/>
  <c r="AP977" i="2" s="1"/>
  <c r="AP450" i="2"/>
  <c r="AP679" i="2"/>
  <c r="AK939" i="2"/>
  <c r="AP939" i="2" s="1"/>
  <c r="AO576" i="2"/>
  <c r="AK351" i="2"/>
  <c r="AN865" i="2"/>
  <c r="AO865" i="2" s="1"/>
  <c r="AP715" i="2"/>
  <c r="AO841" i="2"/>
  <c r="AO395" i="2"/>
  <c r="AO1125" i="2"/>
  <c r="AO1082" i="2"/>
  <c r="AP250" i="2"/>
  <c r="AP346" i="2"/>
  <c r="AP1076" i="2"/>
  <c r="AP796" i="2"/>
  <c r="AP1207" i="2"/>
  <c r="AO601" i="2"/>
  <c r="AP707" i="2"/>
  <c r="AP383" i="2"/>
  <c r="AP67" i="2"/>
  <c r="AK973" i="2"/>
  <c r="AK314" i="2"/>
  <c r="AP314" i="2" s="1"/>
  <c r="AK208" i="2"/>
  <c r="AP208" i="2" s="1"/>
  <c r="AN629" i="2"/>
  <c r="AP70" i="2"/>
  <c r="AO1053" i="2"/>
  <c r="AK1154" i="2"/>
  <c r="AP1154" i="2" s="1"/>
  <c r="AK840" i="2"/>
  <c r="AP840" i="2" s="1"/>
  <c r="AN956" i="2"/>
  <c r="AO956" i="2" s="1"/>
  <c r="AK1116" i="2"/>
  <c r="AP1116" i="2" s="1"/>
  <c r="AN1011" i="2"/>
  <c r="AM1078" i="2"/>
  <c r="AJ864" i="2"/>
  <c r="AK864" i="2" s="1"/>
  <c r="AJ154" i="2"/>
  <c r="AK154" i="2" s="1"/>
  <c r="AK984" i="2"/>
  <c r="AP984" i="2" s="1"/>
  <c r="AP868" i="2"/>
  <c r="AJ1148" i="2"/>
  <c r="AP298" i="2"/>
  <c r="AO836" i="2"/>
  <c r="AM82" i="2"/>
  <c r="AN82" i="2" s="1"/>
  <c r="AO1021" i="2"/>
  <c r="AO523" i="2"/>
  <c r="AP1107" i="2"/>
  <c r="AN978" i="2"/>
  <c r="AP206" i="2"/>
  <c r="AK110" i="2"/>
  <c r="AP110" i="2" s="1"/>
  <c r="AP597" i="2"/>
  <c r="AP1058" i="2"/>
  <c r="AP151" i="2"/>
  <c r="AO844" i="2"/>
  <c r="AN403" i="2"/>
  <c r="AM389" i="2"/>
  <c r="AP637" i="2"/>
  <c r="AK576" i="2"/>
  <c r="AP576" i="2" s="1"/>
  <c r="AM1058" i="2"/>
  <c r="AP1155" i="2"/>
  <c r="AK1194" i="2"/>
  <c r="AP1194" i="2" s="1"/>
  <c r="AJ463" i="2"/>
  <c r="AK463" i="2" s="1"/>
  <c r="AN576" i="2"/>
  <c r="AO406" i="2"/>
  <c r="AO279" i="2"/>
  <c r="AJ351" i="2"/>
  <c r="AP351" i="2" s="1"/>
  <c r="AJ397" i="2"/>
  <c r="AK397" i="2" s="1"/>
  <c r="AP397" i="2" s="1"/>
  <c r="AO532" i="2"/>
  <c r="AP34" i="2"/>
  <c r="AP841" i="2"/>
  <c r="AJ743" i="2"/>
  <c r="AK743" i="2" s="1"/>
  <c r="AP743" i="2" s="1"/>
  <c r="AN395" i="2"/>
  <c r="AM10" i="2"/>
  <c r="AN10" i="2" s="1"/>
  <c r="AO10" i="2" s="1"/>
  <c r="AO74" i="2"/>
  <c r="AO122" i="2"/>
  <c r="AN1082" i="2"/>
  <c r="AP240" i="2"/>
  <c r="AM875" i="2"/>
  <c r="AN875" i="2" s="1"/>
  <c r="AO875" i="2" s="1"/>
  <c r="AM613" i="2"/>
  <c r="AN613" i="2" s="1"/>
  <c r="AN1004" i="2"/>
  <c r="AP309" i="2"/>
  <c r="AO338" i="2"/>
  <c r="AO877" i="2"/>
  <c r="AM546" i="2"/>
  <c r="AN546" i="2" s="1"/>
  <c r="AO546" i="2" s="1"/>
  <c r="AP382" i="2"/>
  <c r="AO621" i="2"/>
  <c r="AK897" i="2"/>
  <c r="AP897" i="2" s="1"/>
  <c r="AN1191" i="2"/>
  <c r="AM102" i="2"/>
  <c r="AO1048" i="2"/>
  <c r="AO468" i="2"/>
  <c r="AK383" i="2"/>
  <c r="AO893" i="2"/>
  <c r="AO17" i="2"/>
  <c r="AO495" i="2"/>
  <c r="AO734" i="2"/>
  <c r="AP789" i="2"/>
  <c r="AO988" i="2"/>
  <c r="AJ1034" i="2"/>
  <c r="AK178" i="2"/>
  <c r="AP178" i="2" s="1"/>
  <c r="AN78" i="2"/>
  <c r="AO78" i="2" s="1"/>
  <c r="AK872" i="2"/>
  <c r="AP872" i="2" s="1"/>
  <c r="AN106" i="2"/>
  <c r="AN211" i="2"/>
  <c r="AO211" i="2" s="1"/>
  <c r="AN993" i="2"/>
  <c r="AO993" i="2" s="1"/>
  <c r="AK1141" i="2"/>
  <c r="AP1141" i="2" s="1"/>
  <c r="AK652" i="2"/>
  <c r="AO343" i="2"/>
  <c r="AO665" i="2"/>
  <c r="AP166" i="2"/>
  <c r="AP338" i="2"/>
  <c r="AP1137" i="2"/>
  <c r="AO983" i="2"/>
  <c r="AO59" i="2"/>
  <c r="AP499" i="2"/>
  <c r="AO424" i="2"/>
  <c r="AN1178" i="2"/>
  <c r="AO1178" i="2" s="1"/>
  <c r="AM1029" i="2"/>
  <c r="AO1029" i="2" s="1"/>
  <c r="AM483" i="2"/>
  <c r="AO527" i="2"/>
  <c r="AJ1058" i="2"/>
  <c r="AO139" i="2"/>
  <c r="AJ379" i="2"/>
  <c r="AP379" i="2" s="1"/>
  <c r="AJ982" i="2"/>
  <c r="AK982" i="2" s="1"/>
  <c r="AP982" i="2" s="1"/>
  <c r="AJ963" i="2"/>
  <c r="AP963" i="2" s="1"/>
  <c r="AP856" i="2"/>
  <c r="AO520" i="2"/>
  <c r="AO150" i="2"/>
  <c r="AO549" i="2"/>
  <c r="AM379" i="2"/>
  <c r="AM34" i="2"/>
  <c r="AN985" i="2"/>
  <c r="AO985" i="2" s="1"/>
  <c r="AM963" i="2"/>
  <c r="AM1204" i="2"/>
  <c r="AO1204" i="2" s="1"/>
  <c r="AJ401" i="2"/>
  <c r="AP401" i="2" s="1"/>
  <c r="AJ34" i="2"/>
  <c r="AJ186" i="2"/>
  <c r="AN1194" i="2"/>
  <c r="AO1194" i="2" s="1"/>
  <c r="AN240" i="2"/>
  <c r="AJ987" i="2"/>
  <c r="AK987" i="2" s="1"/>
  <c r="AP987" i="2" s="1"/>
  <c r="AO1199" i="2"/>
  <c r="AJ875" i="2"/>
  <c r="AK875" i="2" s="1"/>
  <c r="AP875" i="2" s="1"/>
  <c r="AP613" i="2"/>
  <c r="AM382" i="2"/>
  <c r="AN382" i="2" s="1"/>
  <c r="AM74" i="2"/>
  <c r="AN74" i="2" s="1"/>
  <c r="AP102" i="2"/>
  <c r="AN343" i="2"/>
  <c r="AP646" i="2"/>
  <c r="AO628" i="2"/>
  <c r="AM130" i="2"/>
  <c r="AO260" i="2"/>
  <c r="AO246" i="2"/>
  <c r="AK589" i="2"/>
  <c r="AN665" i="2"/>
  <c r="AJ531" i="2"/>
  <c r="AP531" i="2" s="1"/>
  <c r="AJ10" i="2"/>
  <c r="AJ566" i="2"/>
  <c r="AN102" i="2"/>
  <c r="AO309" i="2"/>
  <c r="AN495" i="2"/>
  <c r="AK1036" i="2"/>
  <c r="AO393" i="2"/>
  <c r="AO1137" i="2"/>
  <c r="AK1034" i="2"/>
  <c r="AP1034" i="2" s="1"/>
  <c r="AO566" i="2"/>
  <c r="AP1158" i="2"/>
  <c r="AP1023" i="2"/>
  <c r="AO864" i="2"/>
  <c r="AP551" i="2"/>
  <c r="AP1178" i="2"/>
  <c r="AM359" i="2"/>
  <c r="AO359" i="2" s="1"/>
  <c r="AM984" i="2"/>
  <c r="AK900" i="2"/>
  <c r="AK507" i="2"/>
  <c r="AP507" i="2" s="1"/>
  <c r="AK464" i="2"/>
  <c r="AP464" i="2" s="1"/>
  <c r="AJ1137" i="2"/>
  <c r="AK1137" i="2" s="1"/>
  <c r="AP1079" i="2"/>
  <c r="AJ617" i="2"/>
  <c r="AK617" i="2" s="1"/>
  <c r="AO1158" i="2"/>
  <c r="AM832" i="2"/>
  <c r="AN832" i="2" s="1"/>
  <c r="AN232" i="2"/>
  <c r="AO232" i="2" s="1"/>
  <c r="AK970" i="2"/>
  <c r="AP970" i="2" s="1"/>
  <c r="AN983" i="2"/>
  <c r="AK452" i="2"/>
  <c r="AP452" i="2" s="1"/>
  <c r="AO528" i="2"/>
  <c r="AP433" i="2"/>
  <c r="AP640" i="2"/>
  <c r="AM617" i="2"/>
  <c r="AN617" i="2" s="1"/>
  <c r="AJ562" i="2"/>
  <c r="AK562" i="2" s="1"/>
  <c r="AN1010" i="2"/>
  <c r="AO1010" i="2" s="1"/>
  <c r="AP685" i="2"/>
  <c r="AP876" i="2"/>
  <c r="AO154" i="2"/>
  <c r="AO457" i="2"/>
  <c r="AN1107" i="2"/>
  <c r="AO1107" i="2" s="1"/>
  <c r="AN1029" i="2"/>
  <c r="AO884" i="2"/>
  <c r="AP983" i="2"/>
  <c r="AP638" i="2"/>
  <c r="AK1058" i="2"/>
  <c r="AK379" i="2"/>
  <c r="AO519" i="2"/>
  <c r="AO114" i="2"/>
  <c r="AM86" i="2"/>
  <c r="AN86" i="2" s="1"/>
  <c r="AK963" i="2"/>
  <c r="AK856" i="2"/>
  <c r="AP1212" i="2"/>
  <c r="AP673" i="2"/>
  <c r="AP1204" i="2"/>
  <c r="AM463" i="2"/>
  <c r="AN463" i="2" s="1"/>
  <c r="AO401" i="2"/>
  <c r="AP1200" i="2"/>
  <c r="AN34" i="2"/>
  <c r="AO34" i="2" s="1"/>
  <c r="AO974" i="2"/>
  <c r="AO854" i="2"/>
  <c r="AP302" i="2"/>
  <c r="AJ389" i="2"/>
  <c r="AK389" i="2" s="1"/>
  <c r="AN1204" i="2"/>
  <c r="AM1038" i="2"/>
  <c r="AN1038" i="2" s="1"/>
  <c r="AO1038" i="2" s="1"/>
  <c r="AM455" i="2"/>
  <c r="AN455" i="2" s="1"/>
  <c r="AK401" i="2"/>
  <c r="AO1055" i="2"/>
  <c r="AK395" i="2"/>
  <c r="AP395" i="2" s="1"/>
  <c r="AK34" i="2"/>
  <c r="AM813" i="2"/>
  <c r="AN813" i="2" s="1"/>
  <c r="AK194" i="2"/>
  <c r="AP194" i="2" s="1"/>
  <c r="AM645" i="2"/>
  <c r="AN645" i="2" s="1"/>
  <c r="AK613" i="2"/>
  <c r="AO351" i="2"/>
  <c r="AO531" i="2"/>
  <c r="AJ431" i="2"/>
  <c r="AK431" i="2" s="1"/>
  <c r="AK1096" i="2"/>
  <c r="AP1096" i="2" s="1"/>
  <c r="AO22" i="2"/>
  <c r="AP836" i="2"/>
  <c r="AM459" i="2"/>
  <c r="AN459" i="2" s="1"/>
  <c r="AO1061" i="2"/>
  <c r="AO278" i="2"/>
  <c r="AJ423" i="2"/>
  <c r="AK423" i="2" s="1"/>
  <c r="AO1163" i="2"/>
  <c r="AN1067" i="2"/>
  <c r="AO1067" i="2" s="1"/>
  <c r="AK531" i="2"/>
  <c r="AO1075" i="2"/>
  <c r="AM621" i="2"/>
  <c r="AN621" i="2" s="1"/>
  <c r="AP446" i="2"/>
  <c r="AP1050" i="2"/>
  <c r="AO1150" i="2"/>
  <c r="AJ78" i="2"/>
  <c r="AP78" i="2" s="1"/>
  <c r="AP831" i="2"/>
  <c r="AO543" i="2"/>
  <c r="AO627" i="2"/>
  <c r="AO897" i="2"/>
  <c r="AP1078" i="2"/>
  <c r="AP622" i="2"/>
  <c r="AN359" i="2"/>
  <c r="AP555" i="2"/>
  <c r="AK975" i="2"/>
  <c r="AO389" i="2"/>
  <c r="AP146" i="2"/>
  <c r="AO1196" i="2"/>
  <c r="AP1181" i="2"/>
  <c r="AO1043" i="2"/>
  <c r="AP358" i="2"/>
  <c r="AO839" i="2"/>
  <c r="AO701" i="2"/>
  <c r="AP548" i="2"/>
  <c r="AP858" i="2"/>
  <c r="AO578" i="2"/>
  <c r="AO640" i="2"/>
  <c r="AO868" i="2"/>
  <c r="AP293" i="2"/>
  <c r="AP500" i="2"/>
  <c r="AO939" i="2"/>
  <c r="AO124" i="2"/>
  <c r="AO1046" i="2"/>
  <c r="AK78" i="2"/>
  <c r="AO1072" i="2"/>
  <c r="AM373" i="2"/>
  <c r="AN373" i="2" s="1"/>
  <c r="AO373" i="2" s="1"/>
  <c r="AO516" i="2"/>
  <c r="AJ1124" i="2"/>
  <c r="AP1124" i="2" s="1"/>
  <c r="AK1075" i="2"/>
  <c r="AP1075" i="2" s="1"/>
  <c r="AK832" i="2"/>
  <c r="AP832" i="2" s="1"/>
  <c r="AP1072" i="2"/>
  <c r="AP373" i="2"/>
  <c r="AK475" i="2"/>
  <c r="AP475" i="2" s="1"/>
  <c r="AM986" i="2"/>
  <c r="AO986" i="2" s="1"/>
  <c r="AN405" i="2"/>
  <c r="AO405" i="2" s="1"/>
  <c r="AO1011" i="2"/>
  <c r="AO1078" i="2"/>
  <c r="AP1148" i="2"/>
  <c r="AO370" i="2"/>
  <c r="AJ483" i="2"/>
  <c r="AK986" i="2"/>
  <c r="AP986" i="2" s="1"/>
  <c r="AP1022" i="2"/>
  <c r="AO982" i="2"/>
  <c r="AO158" i="2"/>
  <c r="AP86" i="2"/>
  <c r="AP300" i="2"/>
  <c r="AO498" i="2"/>
  <c r="AO174" i="2"/>
  <c r="AJ489" i="2"/>
  <c r="AP489" i="2" s="1"/>
  <c r="AO1020" i="2"/>
  <c r="AO1042" i="2"/>
  <c r="AM891" i="2"/>
  <c r="AO1022" i="2"/>
  <c r="AO1148" i="2"/>
  <c r="AP1087" i="2"/>
  <c r="AO489" i="2"/>
  <c r="AM110" i="2"/>
  <c r="AP1042" i="2"/>
  <c r="AP64" i="2"/>
  <c r="AO1212" i="2"/>
  <c r="AN977" i="2"/>
  <c r="AJ1199" i="2"/>
  <c r="AK1199" i="2" s="1"/>
  <c r="AJ170" i="2"/>
  <c r="AP170" i="2" s="1"/>
  <c r="AM1200" i="2"/>
  <c r="AK234" i="2"/>
  <c r="AP234" i="2" s="1"/>
  <c r="AP74" i="2"/>
  <c r="AM431" i="2"/>
  <c r="AK866" i="2"/>
  <c r="AP866" i="2" s="1"/>
  <c r="AJ1082" i="2"/>
  <c r="AK1082" i="2" s="1"/>
  <c r="AK1055" i="2"/>
  <c r="AP1055" i="2" s="1"/>
  <c r="AK94" i="2"/>
  <c r="AP94" i="2" s="1"/>
  <c r="AM423" i="2"/>
  <c r="AO423" i="2" s="1"/>
  <c r="AN351" i="2"/>
  <c r="AN531" i="2"/>
  <c r="AO623" i="2"/>
  <c r="AN186" i="2"/>
  <c r="AO186" i="2" s="1"/>
  <c r="AJ621" i="2"/>
  <c r="AP405" i="2"/>
  <c r="AO866" i="2"/>
  <c r="AO1050" i="2"/>
  <c r="AN22" i="2"/>
  <c r="AO411" i="2"/>
  <c r="AO622" i="2"/>
  <c r="AO636" i="2"/>
  <c r="AP18" i="2"/>
  <c r="AP495" i="2"/>
  <c r="AO819" i="2"/>
  <c r="AJ629" i="2"/>
  <c r="AP629" i="2" s="1"/>
  <c r="AO1124" i="2"/>
  <c r="AO1034" i="2"/>
  <c r="AN1075" i="2"/>
  <c r="AJ459" i="2"/>
  <c r="AP459" i="2" s="1"/>
  <c r="AO564" i="2"/>
  <c r="AO551" i="2"/>
  <c r="AM1072" i="2"/>
  <c r="AN1072" i="2" s="1"/>
  <c r="AM872" i="2"/>
  <c r="AN872" i="2" s="1"/>
  <c r="AM555" i="2"/>
  <c r="AN555" i="2" s="1"/>
  <c r="AJ546" i="2"/>
  <c r="AK546" i="2" s="1"/>
  <c r="AK1124" i="2"/>
  <c r="AM1079" i="2"/>
  <c r="AN1079" i="2" s="1"/>
  <c r="AP328" i="2"/>
  <c r="AP1095" i="2"/>
  <c r="AP611" i="2"/>
  <c r="AO383" i="2"/>
  <c r="AO199" i="2"/>
  <c r="AN986" i="2"/>
  <c r="AN504" i="2"/>
  <c r="AO504" i="2" s="1"/>
  <c r="AK268" i="2"/>
  <c r="AP268" i="2" s="1"/>
  <c r="AO1191" i="2"/>
  <c r="AO629" i="2"/>
  <c r="AM981" i="2"/>
  <c r="AN981" i="2" s="1"/>
  <c r="AN545" i="2"/>
  <c r="AO545" i="2" s="1"/>
  <c r="AO178" i="2"/>
  <c r="AN370" i="2"/>
  <c r="AP82" i="2"/>
  <c r="AO312" i="2"/>
  <c r="AO1070" i="2"/>
  <c r="AP1029" i="2"/>
  <c r="AK483" i="2"/>
  <c r="AP483" i="2" s="1"/>
  <c r="AO870" i="2"/>
  <c r="AM475" i="2"/>
  <c r="AO475" i="2" s="1"/>
  <c r="AJ891" i="2"/>
  <c r="AK891" i="2" s="1"/>
  <c r="AK403" i="2"/>
  <c r="AP403" i="2" s="1"/>
  <c r="AO524" i="2"/>
  <c r="AP1011" i="2"/>
  <c r="AP545" i="2"/>
  <c r="AO1087" i="2"/>
  <c r="AJ370" i="2"/>
  <c r="AP996" i="2"/>
  <c r="AP728" i="2"/>
  <c r="AP124" i="2"/>
  <c r="AP1182" i="2"/>
  <c r="AP447" i="2"/>
  <c r="AK489" i="2"/>
  <c r="AP260" i="2"/>
  <c r="AN891" i="2"/>
  <c r="AO891" i="2" s="1"/>
  <c r="AO1140" i="2"/>
  <c r="AP854" i="2"/>
  <c r="AM562" i="2"/>
  <c r="AN562" i="2" s="1"/>
  <c r="AN110" i="2"/>
  <c r="AO110" i="2" s="1"/>
  <c r="AO397" i="2"/>
  <c r="AJ813" i="2"/>
  <c r="AK813" i="2" s="1"/>
  <c r="AP813" i="2" s="1"/>
  <c r="AO856" i="2"/>
  <c r="AJ645" i="2"/>
  <c r="AK645" i="2" s="1"/>
  <c r="AM977" i="2"/>
  <c r="AO977" i="2" s="1"/>
  <c r="AO987" i="2"/>
  <c r="AO637" i="2"/>
  <c r="AO1129" i="2"/>
  <c r="AK170" i="2"/>
  <c r="AN1200" i="2"/>
  <c r="AO1200" i="2" s="1"/>
  <c r="AP623" i="2"/>
  <c r="AP974" i="2"/>
  <c r="AN431" i="2"/>
  <c r="AO431" i="2" s="1"/>
  <c r="AJ1038" i="2"/>
  <c r="AK1038" i="2" s="1"/>
  <c r="AK343" i="2"/>
  <c r="AP343" i="2" s="1"/>
  <c r="AP455" i="2"/>
  <c r="AP130" i="2"/>
  <c r="AN423" i="2"/>
  <c r="AO170" i="2"/>
  <c r="AP665" i="2"/>
  <c r="AP767" i="2"/>
  <c r="AJ72" i="2"/>
  <c r="AK72" i="2" s="1"/>
  <c r="AO1141" i="2"/>
  <c r="AO631" i="2"/>
  <c r="AM743" i="2"/>
  <c r="AP564" i="2"/>
  <c r="AO1103" i="2"/>
  <c r="AP850" i="2"/>
  <c r="AO94" i="2"/>
  <c r="AP877" i="2"/>
  <c r="AO542" i="2"/>
  <c r="AP479" i="2"/>
  <c r="AP627" i="2"/>
  <c r="AK629" i="2"/>
  <c r="AO796" i="2"/>
  <c r="AO162" i="2"/>
  <c r="AO72" i="2"/>
  <c r="AP22" i="2"/>
  <c r="AK459" i="2"/>
  <c r="AK359" i="2"/>
  <c r="AP359" i="2" s="1"/>
  <c r="AO479" i="2"/>
  <c r="AO432" i="2"/>
  <c r="AP1065" i="2"/>
  <c r="AP981" i="2"/>
  <c r="AP1191" i="2"/>
  <c r="AK312" i="2"/>
  <c r="AP312" i="2" s="1"/>
  <c r="AP1070" i="2"/>
  <c r="AK870" i="2"/>
  <c r="AP870" i="2" s="1"/>
  <c r="AO963" i="2" l="1"/>
  <c r="AO984" i="2"/>
  <c r="AO463" i="2"/>
  <c r="AO1079" i="2"/>
  <c r="AK566" i="2"/>
  <c r="AP566" i="2" s="1"/>
  <c r="AN130" i="2"/>
  <c r="AO130" i="2" s="1"/>
  <c r="AK370" i="2"/>
  <c r="AP370" i="2" s="1"/>
  <c r="AP891" i="2"/>
  <c r="AP864" i="2"/>
  <c r="AO872" i="2"/>
  <c r="AO555" i="2"/>
  <c r="AK186" i="2"/>
  <c r="AP186" i="2" s="1"/>
  <c r="AP72" i="2"/>
  <c r="AO981" i="2"/>
  <c r="AN743" i="2"/>
  <c r="AO743" i="2" s="1"/>
  <c r="AO813" i="2"/>
  <c r="AK621" i="2"/>
  <c r="AP621" i="2" s="1"/>
  <c r="AO82" i="2"/>
  <c r="AK10" i="2"/>
  <c r="AP10" i="2" s="1"/>
  <c r="AO459" i="2"/>
  <c r="AO832" i="2"/>
  <c r="AO382" i="2"/>
  <c r="AP1082" i="2"/>
  <c r="AP1199" i="2"/>
  <c r="AN379" i="2"/>
  <c r="AO379" i="2" s="1"/>
  <c r="AP389" i="2"/>
  <c r="AP546" i="2"/>
  <c r="AP154" i="2"/>
  <c r="AO86" i="2"/>
  <c r="AP617" i="2"/>
  <c r="AO562" i="2"/>
  <c r="AP645" i="2"/>
  <c r="AN483" i="2"/>
  <c r="AO483" i="2" s="1"/>
  <c r="AN984" i="2"/>
  <c r="AN963" i="2"/>
  <c r="AP423" i="2"/>
  <c r="AO617" i="2"/>
  <c r="AP1038" i="2"/>
  <c r="AP463" i="2"/>
  <c r="AO645" i="2"/>
  <c r="AO455" i="2"/>
  <c r="AP562" i="2"/>
  <c r="AO613" i="2"/>
  <c r="AP431" i="2"/>
</calcChain>
</file>

<file path=xl/sharedStrings.xml><?xml version="1.0" encoding="utf-8"?>
<sst xmlns="http://schemas.openxmlformats.org/spreadsheetml/2006/main" count="7983" uniqueCount="2116">
  <si>
    <t>Category</t>
  </si>
  <si>
    <t>Node</t>
  </si>
  <si>
    <t>Region</t>
  </si>
  <si>
    <t>Zone</t>
  </si>
  <si>
    <t>Latitude (°)</t>
  </si>
  <si>
    <t>Longitude (°)</t>
  </si>
  <si>
    <t>Is Slack Bus (Yes/No)</t>
  </si>
  <si>
    <t>Voltage (kV)</t>
  </si>
  <si>
    <t>Northern Region</t>
  </si>
  <si>
    <t>AltoNorte110</t>
  </si>
  <si>
    <t>03.Antofagasta Zone</t>
  </si>
  <si>
    <t>No</t>
  </si>
  <si>
    <t>AnaMaria220</t>
  </si>
  <si>
    <t>Andes220</t>
  </si>
  <si>
    <t>02.Andes Zone</t>
  </si>
  <si>
    <t>Contador</t>
  </si>
  <si>
    <t>Andes345</t>
  </si>
  <si>
    <t>Coordenadas en  (0,0) o (0,-1)</t>
  </si>
  <si>
    <t>Angamos220</t>
  </si>
  <si>
    <t>Coordenadas Correctas</t>
  </si>
  <si>
    <t>Antofagasta110</t>
  </si>
  <si>
    <t>Arica066</t>
  </si>
  <si>
    <t>01.North Zone</t>
  </si>
  <si>
    <t>Atacama220_BP1</t>
  </si>
  <si>
    <t>Barriles220</t>
  </si>
  <si>
    <t>Calama220</t>
  </si>
  <si>
    <t>Capricornio110</t>
  </si>
  <si>
    <t>Capricornio220</t>
  </si>
  <si>
    <t>Cardones110</t>
  </si>
  <si>
    <t>05.Cardones Zone</t>
  </si>
  <si>
    <t>Cardones220</t>
  </si>
  <si>
    <t>Chacaya220</t>
  </si>
  <si>
    <t>Chuquicamata100</t>
  </si>
  <si>
    <t>Chuquicamata220</t>
  </si>
  <si>
    <t>Cochrane220</t>
  </si>
  <si>
    <t>Collahuasi220</t>
  </si>
  <si>
    <t>Conchi220</t>
  </si>
  <si>
    <t>Condores220</t>
  </si>
  <si>
    <t>CPinto220</t>
  </si>
  <si>
    <t>04.Cumbre Zone</t>
  </si>
  <si>
    <t>Crucero220</t>
  </si>
  <si>
    <t>Cumbre220</t>
  </si>
  <si>
    <t>Cumbre500</t>
  </si>
  <si>
    <t>DAlmagro110</t>
  </si>
  <si>
    <t>DAlmagro220</t>
  </si>
  <si>
    <t>DArica066</t>
  </si>
  <si>
    <t>Desalant110</t>
  </si>
  <si>
    <t>Domeyko220</t>
  </si>
  <si>
    <t>DonGoyo220</t>
  </si>
  <si>
    <t>08.Choapa Zone</t>
  </si>
  <si>
    <t>DonHector220</t>
  </si>
  <si>
    <t>06.Maitencillo Zone</t>
  </si>
  <si>
    <t>ElCobre220</t>
  </si>
  <si>
    <t>ElLoa220</t>
  </si>
  <si>
    <t>ElNegro110</t>
  </si>
  <si>
    <t>ElPenon110</t>
  </si>
  <si>
    <t>07.PandeAzucar Zone</t>
  </si>
  <si>
    <t>ElTesoro220</t>
  </si>
  <si>
    <t>Encuentro220</t>
  </si>
  <si>
    <t>Escondida220</t>
  </si>
  <si>
    <t>Esmeralda110</t>
  </si>
  <si>
    <t>Esmeralda220</t>
  </si>
  <si>
    <t>Esperanza220</t>
  </si>
  <si>
    <t>Farellon220</t>
  </si>
  <si>
    <t>Frontera220</t>
  </si>
  <si>
    <t>Guacolda220</t>
  </si>
  <si>
    <t>Huasco110</t>
  </si>
  <si>
    <t>Illapa220</t>
  </si>
  <si>
    <t>Kapatur220_BP1</t>
  </si>
  <si>
    <t>Kimal220</t>
  </si>
  <si>
    <t>Kimal500</t>
  </si>
  <si>
    <t>Laberinto220</t>
  </si>
  <si>
    <t>LaCebada220</t>
  </si>
  <si>
    <t>LaCruz220</t>
  </si>
  <si>
    <t>Lagunas220</t>
  </si>
  <si>
    <t>LaNegra110</t>
  </si>
  <si>
    <t>Likanantai220</t>
  </si>
  <si>
    <t>LosChangos220</t>
  </si>
  <si>
    <t>LosChangos500</t>
  </si>
  <si>
    <t>LPalmas220</t>
  </si>
  <si>
    <t>LVilos220</t>
  </si>
  <si>
    <t>Maitencillo110</t>
  </si>
  <si>
    <t>Maitencillo220</t>
  </si>
  <si>
    <t>Mantos220</t>
  </si>
  <si>
    <t>MariaElena220</t>
  </si>
  <si>
    <t>Mauro220</t>
  </si>
  <si>
    <t>Mejillones110</t>
  </si>
  <si>
    <t>Mejillones220</t>
  </si>
  <si>
    <t>Miraje220</t>
  </si>
  <si>
    <t>MRedondo220</t>
  </si>
  <si>
    <t>Norgener220</t>
  </si>
  <si>
    <t>NvaCardones500</t>
  </si>
  <si>
    <t>NvaCentinela220</t>
  </si>
  <si>
    <t>NvaChuquicamata220</t>
  </si>
  <si>
    <t>NvaMaitencillo500</t>
  </si>
  <si>
    <t>NvaPAzucar500</t>
  </si>
  <si>
    <t>NvaZaldivar220</t>
  </si>
  <si>
    <t>Oeste220</t>
  </si>
  <si>
    <t>OGP1220</t>
  </si>
  <si>
    <t>Ohiggins220_BP1</t>
  </si>
  <si>
    <t>Palestina220</t>
  </si>
  <si>
    <t>PAlmonte110</t>
  </si>
  <si>
    <t>PAlmonte220</t>
  </si>
  <si>
    <t>Paposo220</t>
  </si>
  <si>
    <t>Parinas220</t>
  </si>
  <si>
    <t>Parinas500</t>
  </si>
  <si>
    <t>PAzucar110</t>
  </si>
  <si>
    <t>PAzucar220</t>
  </si>
  <si>
    <t>PColorada220</t>
  </si>
  <si>
    <t>PuntaSierra220</t>
  </si>
  <si>
    <t>Puri220</t>
  </si>
  <si>
    <t>S-AA100</t>
  </si>
  <si>
    <t>Salar110</t>
  </si>
  <si>
    <t>Salar220</t>
  </si>
  <si>
    <t>Salta345</t>
  </si>
  <si>
    <t>Sulfuros220</t>
  </si>
  <si>
    <t>Talinay220</t>
  </si>
  <si>
    <t>Tamaya110</t>
  </si>
  <si>
    <t>Tarapaca220</t>
  </si>
  <si>
    <t>TO_Enlace220</t>
  </si>
  <si>
    <t>Tocopilla110</t>
  </si>
  <si>
    <t>Tocopilla220_BP1</t>
  </si>
  <si>
    <t>Central-Southern Region</t>
  </si>
  <si>
    <t>AJahuel110</t>
  </si>
  <si>
    <t>10.Central Zone</t>
  </si>
  <si>
    <t>AJahuel154</t>
  </si>
  <si>
    <t>11.Ancoa Zone</t>
  </si>
  <si>
    <t>AJahuel220</t>
  </si>
  <si>
    <t>AJahuel500</t>
  </si>
  <si>
    <t>Alfalfal220</t>
  </si>
  <si>
    <t>Almendros110</t>
  </si>
  <si>
    <t>Almendros220</t>
  </si>
  <si>
    <t>AMelipilla220</t>
  </si>
  <si>
    <t>Ancoa220</t>
  </si>
  <si>
    <t>Ancoa500</t>
  </si>
  <si>
    <t>Antuco220</t>
  </si>
  <si>
    <t>12.Charrua Zone</t>
  </si>
  <si>
    <t>Apoquindo110</t>
  </si>
  <si>
    <t>ASanta110</t>
  </si>
  <si>
    <t>09.Coastal Zone</t>
  </si>
  <si>
    <t>ASanta220</t>
  </si>
  <si>
    <t>Buin110</t>
  </si>
  <si>
    <t>Candelaria220</t>
  </si>
  <si>
    <t>Canutillar220</t>
  </si>
  <si>
    <t>16.PuertoMontt Zone</t>
  </si>
  <si>
    <t>Cautin220</t>
  </si>
  <si>
    <t>Charrua066</t>
  </si>
  <si>
    <t>Charrua154</t>
  </si>
  <si>
    <t>Charrua220</t>
  </si>
  <si>
    <t>Charrua500</t>
  </si>
  <si>
    <t>Chena110</t>
  </si>
  <si>
    <t>Chena220</t>
  </si>
  <si>
    <t>Chillan154</t>
  </si>
  <si>
    <t>Chiloe110</t>
  </si>
  <si>
    <t>Chiloe220</t>
  </si>
  <si>
    <t>Cholguan066</t>
  </si>
  <si>
    <t>Cholguan220</t>
  </si>
  <si>
    <t>Chonchi110</t>
  </si>
  <si>
    <t>Cipreses154</t>
  </si>
  <si>
    <t>Ciruelos220</t>
  </si>
  <si>
    <t>14.Valdivia Zone</t>
  </si>
  <si>
    <t>CNavia110</t>
  </si>
  <si>
    <t>CNavia220</t>
  </si>
  <si>
    <t>CNavia220_Desf</t>
  </si>
  <si>
    <t>Colbun220</t>
  </si>
  <si>
    <t>Concepcion066</t>
  </si>
  <si>
    <t>13.Concepcion Zone</t>
  </si>
  <si>
    <t>Concepcion154</t>
  </si>
  <si>
    <t>Constitucion066</t>
  </si>
  <si>
    <t>Coronel066</t>
  </si>
  <si>
    <t>Coronel154</t>
  </si>
  <si>
    <t>Degan110</t>
  </si>
  <si>
    <t>Duqueco220</t>
  </si>
  <si>
    <t>ElSalto110</t>
  </si>
  <si>
    <t>EntreRios220</t>
  </si>
  <si>
    <t>EntreRios500</t>
  </si>
  <si>
    <t>Florida110</t>
  </si>
  <si>
    <t>Fopaco154</t>
  </si>
  <si>
    <t>FrutillarNorte220</t>
  </si>
  <si>
    <t>Guindo066</t>
  </si>
  <si>
    <t>Guindo220</t>
  </si>
  <si>
    <t>Horcones066</t>
  </si>
  <si>
    <t>Hualpen154</t>
  </si>
  <si>
    <t>Hualpen220</t>
  </si>
  <si>
    <t>Itahue154</t>
  </si>
  <si>
    <t>Itahue220</t>
  </si>
  <si>
    <t>Lagunillas154</t>
  </si>
  <si>
    <t>Lagunillas220</t>
  </si>
  <si>
    <t>Lautaro066</t>
  </si>
  <si>
    <t>Linares154</t>
  </si>
  <si>
    <t>LoAguirre220</t>
  </si>
  <si>
    <t>LoAguirre500</t>
  </si>
  <si>
    <t>LoEspejo110</t>
  </si>
  <si>
    <t>LosNotros220</t>
  </si>
  <si>
    <t>LVegas110</t>
  </si>
  <si>
    <t>LVegas110_exp</t>
  </si>
  <si>
    <t>Malloa154</t>
  </si>
  <si>
    <t>Maule154</t>
  </si>
  <si>
    <t>Maule220</t>
  </si>
  <si>
    <t>Miraflores110</t>
  </si>
  <si>
    <t>Molinos110</t>
  </si>
  <si>
    <t>Mulchen220</t>
  </si>
  <si>
    <t>Nogales220</t>
  </si>
  <si>
    <t>NvaCauquenes220</t>
  </si>
  <si>
    <t>NvaNirivilo220</t>
  </si>
  <si>
    <t>Ochagavia110</t>
  </si>
  <si>
    <t>Pachacama110</t>
  </si>
  <si>
    <t>Paine154</t>
  </si>
  <si>
    <t>PAltoCmpc110</t>
  </si>
  <si>
    <t>Pangue220</t>
  </si>
  <si>
    <t>Parral154</t>
  </si>
  <si>
    <t>PCortes154</t>
  </si>
  <si>
    <t>Pehuenche220</t>
  </si>
  <si>
    <t>Petroquim154</t>
  </si>
  <si>
    <t>Pichirrahue220</t>
  </si>
  <si>
    <t>15.Osorno Zone</t>
  </si>
  <si>
    <t>Pichirropulli220</t>
  </si>
  <si>
    <t>Pid-Pid110</t>
  </si>
  <si>
    <t>PMontt220</t>
  </si>
  <si>
    <t>PNegro220</t>
  </si>
  <si>
    <t>Polpaico220</t>
  </si>
  <si>
    <t>Polpaico500</t>
  </si>
  <si>
    <t>PPeuco110</t>
  </si>
  <si>
    <t>Quillota110</t>
  </si>
  <si>
    <t>Quillota220</t>
  </si>
  <si>
    <t>Yes</t>
  </si>
  <si>
    <t>Quintero220</t>
  </si>
  <si>
    <t>Rahue220</t>
  </si>
  <si>
    <t>Ralco220</t>
  </si>
  <si>
    <t>Rancagua154</t>
  </si>
  <si>
    <t>Rapel220</t>
  </si>
  <si>
    <t>Renca110</t>
  </si>
  <si>
    <t>RioTolten220</t>
  </si>
  <si>
    <t>SanLuis220</t>
  </si>
  <si>
    <t>SantaElvira066</t>
  </si>
  <si>
    <t>SantaIsabel220</t>
  </si>
  <si>
    <t>SantaMaria220</t>
  </si>
  <si>
    <t>SantaMarta220</t>
  </si>
  <si>
    <t>Sauzal110_BP1</t>
  </si>
  <si>
    <t>Sauzal110_BP2</t>
  </si>
  <si>
    <t>Sauzal154</t>
  </si>
  <si>
    <t>SCristobal110</t>
  </si>
  <si>
    <t>SFcoMost066</t>
  </si>
  <si>
    <t>SJavier066</t>
  </si>
  <si>
    <t>StaRosa110</t>
  </si>
  <si>
    <t>SVicente154</t>
  </si>
  <si>
    <t>Talca066</t>
  </si>
  <si>
    <t>Temuco066</t>
  </si>
  <si>
    <t>Temuco220</t>
  </si>
  <si>
    <t>Teno154</t>
  </si>
  <si>
    <t>Tilcoco154</t>
  </si>
  <si>
    <t>Tineo220</t>
  </si>
  <si>
    <t>Tinguiririca154</t>
  </si>
  <si>
    <t>Tinguiririca220</t>
  </si>
  <si>
    <t>Torquemada110</t>
  </si>
  <si>
    <t>Trupan220</t>
  </si>
  <si>
    <t>Tuniche154_I</t>
  </si>
  <si>
    <t>Tuniche154_II</t>
  </si>
  <si>
    <t>Valdivia220</t>
  </si>
  <si>
    <t>Ventanas110</t>
  </si>
  <si>
    <t>Ventanas220</t>
  </si>
  <si>
    <t>Reporte Subestaciones</t>
  </si>
  <si>
    <t>DATUM WGS84</t>
  </si>
  <si>
    <t>Excentricidad</t>
  </si>
  <si>
    <t>Ficha Técnica: Informacion Subestaciones</t>
  </si>
  <si>
    <t>a (semieje mayor)</t>
  </si>
  <si>
    <t>2ª Excentric. ( e' )</t>
  </si>
  <si>
    <t>Fecha generación reporte : 18-12-2023 11:22</t>
  </si>
  <si>
    <t>b (semieje menor)</t>
  </si>
  <si>
    <t>e' ²</t>
  </si>
  <si>
    <t>Total Instalaciones : 1205</t>
  </si>
  <si>
    <t>c (radio polar de curvatura)</t>
  </si>
  <si>
    <t/>
  </si>
  <si>
    <t>Coordenadas de Infotécnica</t>
  </si>
  <si>
    <t xml:space="preserve">Coordenadas de Plexos </t>
  </si>
  <si>
    <t>Coordenadas Geográficas</t>
  </si>
  <si>
    <t>GRADOS, MINUTOS, SEGUNDOS</t>
  </si>
  <si>
    <t xml:space="preserve">Coordenadas geográficas </t>
  </si>
  <si>
    <t>ID</t>
  </si>
  <si>
    <t>Nombre</t>
  </si>
  <si>
    <t>Nombre Propietario</t>
  </si>
  <si>
    <t>Comuna</t>
  </si>
  <si>
    <t>Coordenada Este</t>
  </si>
  <si>
    <t>Coordenada Norte</t>
  </si>
  <si>
    <t>Zona o Huso [Ej: 18H-19J etc.]</t>
  </si>
  <si>
    <t>Zona</t>
  </si>
  <si>
    <t>Banda Latitud</t>
  </si>
  <si>
    <t xml:space="preserve">Hemisferio </t>
  </si>
  <si>
    <t>Meridiano Central</t>
  </si>
  <si>
    <t>Y al sur del Ecuador</t>
  </si>
  <si>
    <t>Fi'</t>
  </si>
  <si>
    <t>Ni</t>
  </si>
  <si>
    <t>a</t>
  </si>
  <si>
    <t>A1</t>
  </si>
  <si>
    <t>A2</t>
  </si>
  <si>
    <t>J2</t>
  </si>
  <si>
    <t>J4</t>
  </si>
  <si>
    <t>J6</t>
  </si>
  <si>
    <t>ALFA</t>
  </si>
  <si>
    <t>BETA</t>
  </si>
  <si>
    <t>GAMMA</t>
  </si>
  <si>
    <t>B(fi)</t>
  </si>
  <si>
    <t>b</t>
  </si>
  <si>
    <t>Zeta</t>
  </si>
  <si>
    <t>Xi</t>
  </si>
  <si>
    <t>Eta</t>
  </si>
  <si>
    <t>sen h Xi</t>
  </si>
  <si>
    <t>Delta Lambda</t>
  </si>
  <si>
    <t>Tau</t>
  </si>
  <si>
    <t>Fi en radianes</t>
  </si>
  <si>
    <t>LATITUD</t>
  </si>
  <si>
    <t>LONGITUD</t>
  </si>
  <si>
    <t>GRADOS LON</t>
  </si>
  <si>
    <t>MINUTOS LON</t>
  </si>
  <si>
    <t>SEGUNDOS LON</t>
  </si>
  <si>
    <t>GRADOS LAT</t>
  </si>
  <si>
    <t>MINUTOS LAT</t>
  </si>
  <si>
    <t>SEGUNDOS LAT</t>
  </si>
  <si>
    <t xml:space="preserve">Coinciden </t>
  </si>
  <si>
    <t>Nombre Plexos</t>
  </si>
  <si>
    <t>S/E CENTRAL ALFALFAL</t>
  </si>
  <si>
    <t>AES ANDES S.A.</t>
  </si>
  <si>
    <t>SAN JOSÉ DE MAIPO</t>
  </si>
  <si>
    <t>19H</t>
  </si>
  <si>
    <t>S</t>
  </si>
  <si>
    <t>si</t>
  </si>
  <si>
    <t>alfalfal220</t>
  </si>
  <si>
    <t>S/E CENTRAL LAGUNA VERDE</t>
  </si>
  <si>
    <t>VALPARAÍSO</t>
  </si>
  <si>
    <t>NO SE ENCUENTRA</t>
  </si>
  <si>
    <t>S/E CENTRAL MAITENES</t>
  </si>
  <si>
    <t>S/E CENTRAL QUELTEHUES</t>
  </si>
  <si>
    <t>S/E SAN PEDRO (CTNG)</t>
  </si>
  <si>
    <t>COMPAÑÍA TRANSMISORA DEL NORTE GRANDE S.A.</t>
  </si>
  <si>
    <t>QUILLOTA</t>
  </si>
  <si>
    <t>Quillota 110/ Quillota 220</t>
  </si>
  <si>
    <t>S/E CENTRAL SANTA LIDIA</t>
  </si>
  <si>
    <t>GENERADORA METROPOLITANA SPA</t>
  </si>
  <si>
    <t>CABRERO</t>
  </si>
  <si>
    <t>18H</t>
  </si>
  <si>
    <t>S/E TORQUEMADA</t>
  </si>
  <si>
    <t>CONCÓN</t>
  </si>
  <si>
    <t>Torquemada 110</t>
  </si>
  <si>
    <t>S/E VENTANAS</t>
  </si>
  <si>
    <t>PUCHUNCAVÍ</t>
  </si>
  <si>
    <t>S/E CENTRAL HORCONES</t>
  </si>
  <si>
    <t>ARAUCO BIOENERGÍA S.A.</t>
  </si>
  <si>
    <t>ARAUCO</t>
  </si>
  <si>
    <t>S/E CENTRAL PUNTA COLORADA</t>
  </si>
  <si>
    <t>COMPAÑÍA BARRICK CHILE GENERACIÓN SPA</t>
  </si>
  <si>
    <t>LA HIGUERA</t>
  </si>
  <si>
    <t>19J</t>
  </si>
  <si>
    <t>S/E YUNGAY</t>
  </si>
  <si>
    <t>CENTRAL YUNGAY S.A.</t>
  </si>
  <si>
    <t>S/E CENTRAL CARDONES</t>
  </si>
  <si>
    <t>CENTRAL CARDONES S.A.</t>
  </si>
  <si>
    <t>COPIAPÓ</t>
  </si>
  <si>
    <t>Cardones110/Cardones220</t>
  </si>
  <si>
    <t>S/E PLANTA CONSTITUCION</t>
  </si>
  <si>
    <t>CELULOSA ARAUCO Y CONSTITUCIÓN S.A.</t>
  </si>
  <si>
    <t>CONSTITUCIÓN</t>
  </si>
  <si>
    <t>S/E PLANTA ARAUCO</t>
  </si>
  <si>
    <t>S/E PLANTA VALDIVIA</t>
  </si>
  <si>
    <t>MARIQUINA</t>
  </si>
  <si>
    <t>S/E NUEVA ALDEA</t>
  </si>
  <si>
    <t>RÁNQUIL</t>
  </si>
  <si>
    <t>S/E CENTRAL LICANTEN</t>
  </si>
  <si>
    <t>LICANTÉN</t>
  </si>
  <si>
    <t>S/E CENTRAL ANTILHUE</t>
  </si>
  <si>
    <t>GENERADORA ANTILHUE SPA</t>
  </si>
  <si>
    <t>VALDIVIA</t>
  </si>
  <si>
    <t>S/E CENTRAL CANUTILLAR</t>
  </si>
  <si>
    <t>COLBÚN S.A.</t>
  </si>
  <si>
    <t>COCHAMÓ</t>
  </si>
  <si>
    <t>18G</t>
  </si>
  <si>
    <t>S/E CANDELARIA</t>
  </si>
  <si>
    <t>ALFA TRANSMISORA DE ENERGÍA S.A.</t>
  </si>
  <si>
    <t>MOSTAZAL</t>
  </si>
  <si>
    <t>S/E CENTRAL CANDELARIA</t>
  </si>
  <si>
    <t>Candelaria221</t>
  </si>
  <si>
    <t>S/E COLBUN</t>
  </si>
  <si>
    <t>COLBÚN</t>
  </si>
  <si>
    <t>S/E CENTRAL MACHICURA</t>
  </si>
  <si>
    <t>S/E MAIPO</t>
  </si>
  <si>
    <t>BUIN</t>
  </si>
  <si>
    <t>S/E CENTRAL NEHUENCO I</t>
  </si>
  <si>
    <t>S/E LAS TORTOLAS</t>
  </si>
  <si>
    <t>COLINA</t>
  </si>
  <si>
    <t>S/E CENTRAL RUCUE</t>
  </si>
  <si>
    <t>QUILLECO</t>
  </si>
  <si>
    <t>S/E CENTRAL SAN IGNACIO</t>
  </si>
  <si>
    <t>YERBAS BUENAS</t>
  </si>
  <si>
    <t>S/E CENTRAL QUILLECO</t>
  </si>
  <si>
    <t>S/E CENTRAL CHIBURGO</t>
  </si>
  <si>
    <t>S/E CENTRAL LOS PINOS</t>
  </si>
  <si>
    <t>18 H</t>
  </si>
  <si>
    <t>S/E CENTRAL SAN CLEMENTE (COLBUN)</t>
  </si>
  <si>
    <t>SAN CLEMENTE</t>
  </si>
  <si>
    <t>S/E MINERO</t>
  </si>
  <si>
    <t>MACHALÍ</t>
  </si>
  <si>
    <t>S/E CENTRAL SANTA MARIA</t>
  </si>
  <si>
    <t>CORONEL</t>
  </si>
  <si>
    <t>S/E CENTRAL CAPULLO</t>
  </si>
  <si>
    <t>EMPRESA ELÉCTRICA CAPULLO S.A.</t>
  </si>
  <si>
    <t>PUYEHUE</t>
  </si>
  <si>
    <t>S/E CENTRAL PILMAIQUEN</t>
  </si>
  <si>
    <t>ENEL GREEN POWER CHILE S.A.</t>
  </si>
  <si>
    <t>RÍO BUENO</t>
  </si>
  <si>
    <t>S/E CENTRAL CENIZAS</t>
  </si>
  <si>
    <t>ELÉCTRICA CENIZAS S.A.</t>
  </si>
  <si>
    <t>S/E CENTRAL PUNTILLA</t>
  </si>
  <si>
    <t>ELÉCTRICA PUNTILLA S.A.</t>
  </si>
  <si>
    <t>PIRQUE</t>
  </si>
  <si>
    <t>S/E NUEVA VENTANAS</t>
  </si>
  <si>
    <t>EMPRESA ELÉCTRICA VENTANAS S.A.</t>
  </si>
  <si>
    <t>S/E CENTRAL CARENA</t>
  </si>
  <si>
    <t>EMPRESA ELÉCTRICA INDUSTRIAL S.A.</t>
  </si>
  <si>
    <t>CURACAVÍ</t>
  </si>
  <si>
    <t>S/E CENTRAL ABANICO</t>
  </si>
  <si>
    <t>TRANSELEC S.A.</t>
  </si>
  <si>
    <t>ANTUCO</t>
  </si>
  <si>
    <t>Antuco</t>
  </si>
  <si>
    <t>S/E CENTRAL ANTUCO (ENEL GENERACION)</t>
  </si>
  <si>
    <t>ENEL GENERACIÓN CHILE S.A.</t>
  </si>
  <si>
    <t>TUCAPEL</t>
  </si>
  <si>
    <t>S/E CENTRAL BOCAMINA I</t>
  </si>
  <si>
    <t>no coincide</t>
  </si>
  <si>
    <t>Coronel 154</t>
  </si>
  <si>
    <t>S/E CENTRAL CIPRESES</t>
  </si>
  <si>
    <t>S/E CENTRAL ISLA</t>
  </si>
  <si>
    <t>S/E CENTRAL RALCO</t>
  </si>
  <si>
    <t>QUILACO</t>
  </si>
  <si>
    <t>TAP OFF MARIA DOLORES</t>
  </si>
  <si>
    <t>CMPC PULP SPA.</t>
  </si>
  <si>
    <t>LOS ÁNGELES</t>
  </si>
  <si>
    <t>S/E CENTRAL TALTAL (ENEL GENERACION)</t>
  </si>
  <si>
    <t>TALTAL</t>
  </si>
  <si>
    <t>S/E CENTRAL RAPEL (ENEL GENERACION)</t>
  </si>
  <si>
    <t>LITUECHE</t>
  </si>
  <si>
    <t>S/E CENTRAL SAN ISIDRO I</t>
  </si>
  <si>
    <t>S/E CENTRAL SAN ISIDRO II</t>
  </si>
  <si>
    <t>S/E CENTRAL PALMUCHO</t>
  </si>
  <si>
    <t>ALTO BÍO BÍO</t>
  </si>
  <si>
    <t>S/E SECCIONADORA CANELA</t>
  </si>
  <si>
    <t>CANELA</t>
  </si>
  <si>
    <t>S/E CENTRAL OJOS DE AGUA</t>
  </si>
  <si>
    <t>S/E CENTRAL QUINTERO</t>
  </si>
  <si>
    <t>QUINTERO</t>
  </si>
  <si>
    <t>S/E CENTRAL ELEVADORA CANELA II</t>
  </si>
  <si>
    <t>S/E CENTRAL BOCAMINA</t>
  </si>
  <si>
    <t>S/E CENTRAL GUAYACAN</t>
  </si>
  <si>
    <t>ENERGÍA COYANCO S.A.</t>
  </si>
  <si>
    <t>S/E BUCALEMU</t>
  </si>
  <si>
    <t>S/E ENLACE</t>
  </si>
  <si>
    <t>S/E CENTRAL LAJA</t>
  </si>
  <si>
    <t>S/E AGUAS NEGRAS</t>
  </si>
  <si>
    <t>ENLASA GENERACIÓN CHILE S.A.</t>
  </si>
  <si>
    <t>TENO</t>
  </si>
  <si>
    <t>S/E CENTRAL LAS PIEDRAS</t>
  </si>
  <si>
    <t>COQUIMBO</t>
  </si>
  <si>
    <t>S/E MOLINOS (ENLASA)</t>
  </si>
  <si>
    <t>PUERTO MONTT</t>
  </si>
  <si>
    <t>S/E CENTRAL SAN LORENZO DE DIEGO DE ALMAGRO</t>
  </si>
  <si>
    <t>DIEGO DE ALMAGRO</t>
  </si>
  <si>
    <t>S/E CENTRAL EMELDA</t>
  </si>
  <si>
    <t>EMPRESA ELÉCTRICA DIEGO DE ALMAGRO SPA</t>
  </si>
  <si>
    <t>S/E CENTRAL MONTE REDONDO</t>
  </si>
  <si>
    <t>EÓLICA MONTE REDONDO SPA</t>
  </si>
  <si>
    <t>OVALLE</t>
  </si>
  <si>
    <t>S/E CENTRAL CEMENTOS BIO BIO CENTRO</t>
  </si>
  <si>
    <t>INACAL S.A.</t>
  </si>
  <si>
    <t>S/E CENTRAL TERMOPACIFICO</t>
  </si>
  <si>
    <t>GENERADORA DEL PACÍFICO SPA</t>
  </si>
  <si>
    <t>S/E CENTRAL GUACOLDA</t>
  </si>
  <si>
    <t>GUACOLDA ENERGÍA SPA</t>
  </si>
  <si>
    <t>HUASCO</t>
  </si>
  <si>
    <t>S/E PLANTA MATTA</t>
  </si>
  <si>
    <t>S/E ACONCAGUA</t>
  </si>
  <si>
    <t>LOS ANDES</t>
  </si>
  <si>
    <t>S/E ESPERANZA</t>
  </si>
  <si>
    <t>LLAY-LLAY</t>
  </si>
  <si>
    <t>S/E CALERA CENTRO</t>
  </si>
  <si>
    <t>LA CALERA</t>
  </si>
  <si>
    <t>S/E CERRO CALERA</t>
  </si>
  <si>
    <t>S/E CENTRAL LOS QUILOS</t>
  </si>
  <si>
    <t>SAN ESTEBAN</t>
  </si>
  <si>
    <t>S/E CENTRAL LIRCAY</t>
  </si>
  <si>
    <t>HIDROELÉCTRICA RÍO LIRCAY S.A.</t>
  </si>
  <si>
    <t>S/E CENTRAL MAMPIL</t>
  </si>
  <si>
    <t>DUQUECO SPA</t>
  </si>
  <si>
    <t>SANTA BÁRBARA</t>
  </si>
  <si>
    <t>S/E CENTRAL PEUCHEN</t>
  </si>
  <si>
    <t>S/E CENTRAL COLMITO</t>
  </si>
  <si>
    <t>CENTRAL COLMITO S.A.</t>
  </si>
  <si>
    <t>S/E CENTRAL LA HIGUERA</t>
  </si>
  <si>
    <t>LA HIGUERA TRANSMISIÓN S.A.</t>
  </si>
  <si>
    <t>SAN FERNANDO</t>
  </si>
  <si>
    <t>S/E CENTRAL LA CONFLUENCIA</t>
  </si>
  <si>
    <t>HIDROELÉCTRICA LA CONFLUENCIA S.A.</t>
  </si>
  <si>
    <t>S/E CENTRAL LOS ESPINOS</t>
  </si>
  <si>
    <t>ESPINOS S.A.</t>
  </si>
  <si>
    <t>LOS VILOS</t>
  </si>
  <si>
    <t>S/E CENTRAL TOTORAL 1</t>
  </si>
  <si>
    <t>NORVIND S.A.</t>
  </si>
  <si>
    <t>S/E TOTORAL 2</t>
  </si>
  <si>
    <t>S/E CENTRAL ESCUADRON</t>
  </si>
  <si>
    <t>ELÉCTRICA NUEVA ENERGÍA S.A.</t>
  </si>
  <si>
    <t>S/E CENTRAL CHACABUQUITO</t>
  </si>
  <si>
    <t>S/E LOS MAQUIS</t>
  </si>
  <si>
    <t>S/E TOTORALILLO</t>
  </si>
  <si>
    <t>S/E CENTRAL COYA</t>
  </si>
  <si>
    <t>PACIFIC HYDRO CHILE S.A.</t>
  </si>
  <si>
    <t>S/E INTERCONEXION CHACAYES</t>
  </si>
  <si>
    <t>PACIFIC HYDRO CHACAYES S.A.</t>
  </si>
  <si>
    <t>S/E CENTRAL CHOLGUAN</t>
  </si>
  <si>
    <t>MADERAS ARAUCO S.A.</t>
  </si>
  <si>
    <t>YUNGAY</t>
  </si>
  <si>
    <t>Colguan066/Cholguan220</t>
  </si>
  <si>
    <t>S/E CENTRAL PANGUE</t>
  </si>
  <si>
    <t>S/E CENTRAL CURILLINQUE</t>
  </si>
  <si>
    <t>S/E LOMA ALTA</t>
  </si>
  <si>
    <t>S/E RIO MELADO</t>
  </si>
  <si>
    <t>EMPRESA ELÉCTRICA PEHUENCHE S.A.</t>
  </si>
  <si>
    <t>S/E PETROPOWER</t>
  </si>
  <si>
    <t>ENAP REFINERÍAS S.A.</t>
  </si>
  <si>
    <t>HUALPÉN</t>
  </si>
  <si>
    <t>Hualpen154/Hualpen220</t>
  </si>
  <si>
    <t>S/E CENTRAL LOS OLIVOS</t>
  </si>
  <si>
    <t>S/E CENTRAL HORNITOS</t>
  </si>
  <si>
    <t>RÍO TRANQUILO S.A.</t>
  </si>
  <si>
    <t>S/E CENTRAL CHUYACA</t>
  </si>
  <si>
    <t>SAGESA S.A.</t>
  </si>
  <si>
    <t>OSORNO</t>
  </si>
  <si>
    <t>S/E CENTRAL CORONEL</t>
  </si>
  <si>
    <t>coronel066/154</t>
  </si>
  <si>
    <t>S/E CENTRAL QUELLON II</t>
  </si>
  <si>
    <t>ENERGÍA SIETE SPA</t>
  </si>
  <si>
    <t>QUELLÓN</t>
  </si>
  <si>
    <t>S/E CENTRAL CALLE CALLE</t>
  </si>
  <si>
    <t>S/E CENTRAL FLORIDA 1 (SCM)</t>
  </si>
  <si>
    <t>ASOC. DE CANAL. SOCIEDAD DEL CANAL DE MAIPO</t>
  </si>
  <si>
    <t>LA FLORIDA</t>
  </si>
  <si>
    <t>si|</t>
  </si>
  <si>
    <t>S/E CENTRAL MARIPOSAS</t>
  </si>
  <si>
    <t>S/E CENTRAL LAUTARO</t>
  </si>
  <si>
    <t>COMASA SPA</t>
  </si>
  <si>
    <t>LAUTARO</t>
  </si>
  <si>
    <t>S/E CENTRAL LICAN</t>
  </si>
  <si>
    <t>LICÁN SPA</t>
  </si>
  <si>
    <t>S/E CENTRAL LOMA LOS COLORADOS</t>
  </si>
  <si>
    <t>KDM ENERGÍA S.A.</t>
  </si>
  <si>
    <t>TILTIL</t>
  </si>
  <si>
    <t>TAP OFF DUQUECO</t>
  </si>
  <si>
    <t>CGE TRANSMISIÓN S.A.</t>
  </si>
  <si>
    <t>S/E GUAYACAN</t>
  </si>
  <si>
    <t>S/E EJERCITO</t>
  </si>
  <si>
    <t>CONCEPCIÓN</t>
  </si>
  <si>
    <t>Concepcion066/Concpcion154</t>
  </si>
  <si>
    <t>S/E EL AVELLANO</t>
  </si>
  <si>
    <t>S/E EL ESPINO</t>
  </si>
  <si>
    <t>S/E EL PEÑON</t>
  </si>
  <si>
    <t>S/E EL SAUCE</t>
  </si>
  <si>
    <t>COMBARBALÁ</t>
  </si>
  <si>
    <t>S/E ESCUADRON (CGE)</t>
  </si>
  <si>
    <t>S/E RAUQUEN</t>
  </si>
  <si>
    <t>S/E MOLINA</t>
  </si>
  <si>
    <t>MOLINA</t>
  </si>
  <si>
    <t>S/E LA PALMA</t>
  </si>
  <si>
    <t>SAN JAVIER DE LONCOMILLA</t>
  </si>
  <si>
    <t>S/E LEBU</t>
  </si>
  <si>
    <t>LEBU</t>
  </si>
  <si>
    <t>S/E GRANEROS</t>
  </si>
  <si>
    <t>GRANEROS</t>
  </si>
  <si>
    <t>S/E CURACAUTIN</t>
  </si>
  <si>
    <t>CURACAUTÍN</t>
  </si>
  <si>
    <t>S/E HORCONES</t>
  </si>
  <si>
    <t>S/E HOSPITAL</t>
  </si>
  <si>
    <t>PAINE</t>
  </si>
  <si>
    <t>S/E ILLAPEL</t>
  </si>
  <si>
    <t>ILLAPEL</t>
  </si>
  <si>
    <t>S/E INCAHUASI</t>
  </si>
  <si>
    <t>VALLENAR</t>
  </si>
  <si>
    <t>S/E LA RONDA</t>
  </si>
  <si>
    <t>S/E LAS CABRAS</t>
  </si>
  <si>
    <t>PEUMO</t>
  </si>
  <si>
    <t>S/E LAS COMPAÑIAS</t>
  </si>
  <si>
    <t>LA SERENA</t>
  </si>
  <si>
    <t>S/E LATORRE</t>
  </si>
  <si>
    <t>TALCAHUANO</t>
  </si>
  <si>
    <t>S/E ALAMEDA</t>
  </si>
  <si>
    <t>RANCAGUA</t>
  </si>
  <si>
    <t>S/E FATIMA</t>
  </si>
  <si>
    <t>S/E CHILLAN</t>
  </si>
  <si>
    <t>CHILLÁN</t>
  </si>
  <si>
    <t>S/E ALONSO DE RIBERA</t>
  </si>
  <si>
    <t>S/E ANDACOLLO</t>
  </si>
  <si>
    <t>ANDACOLLO</t>
  </si>
  <si>
    <t>S/E ANDALIEN</t>
  </si>
  <si>
    <t>S/E ANGOL</t>
  </si>
  <si>
    <t>ANGOL</t>
  </si>
  <si>
    <t>S/E ARENAS BLANCAS</t>
  </si>
  <si>
    <t>S/E BUIN (CGE)</t>
  </si>
  <si>
    <t>S/E CABILDO</t>
  </si>
  <si>
    <t>CABILDO</t>
  </si>
  <si>
    <t>S/E CACHAPOAL</t>
  </si>
  <si>
    <t>S/E CARAMPANGUE</t>
  </si>
  <si>
    <t>S/E DUQUECO</t>
  </si>
  <si>
    <t>EMPRESA DE TRANSMISIÓN ELÉCTRICA TRANSEMEL S.A.</t>
  </si>
  <si>
    <t>S/E CHIGUAYANTE</t>
  </si>
  <si>
    <t>CHIGUAYANTE</t>
  </si>
  <si>
    <t>S/E CURANILAHUE</t>
  </si>
  <si>
    <t>CURANILAHUE</t>
  </si>
  <si>
    <t>S/E CHIMBARONGO</t>
  </si>
  <si>
    <t>CHIMBARONGO</t>
  </si>
  <si>
    <t>S/E CHIVILCAN</t>
  </si>
  <si>
    <t>TEMUCO</t>
  </si>
  <si>
    <t>Temuco066/Temuco220</t>
  </si>
  <si>
    <t>S/E CHOAPA</t>
  </si>
  <si>
    <t>S/E CHUMAQUITO</t>
  </si>
  <si>
    <t>REQUÍNOA</t>
  </si>
  <si>
    <t>S/E COLCHAGUA</t>
  </si>
  <si>
    <t>S/E COLLIPULLI</t>
  </si>
  <si>
    <t>COLLIPULLI</t>
  </si>
  <si>
    <t>S/E COLO COLO</t>
  </si>
  <si>
    <t>S/E COMBARBALA</t>
  </si>
  <si>
    <t>S/E LINARES</t>
  </si>
  <si>
    <t>LINARES</t>
  </si>
  <si>
    <t>S/E CASAS VIEJAS</t>
  </si>
  <si>
    <t>ZAPALLAR</t>
  </si>
  <si>
    <t>S/E SANTA ELVIRA</t>
  </si>
  <si>
    <t>S/E PUNTA DE CORTES</t>
  </si>
  <si>
    <t>S/E QUINQUIMO</t>
  </si>
  <si>
    <t>PAPUDO</t>
  </si>
  <si>
    <t>S/E RENGO</t>
  </si>
  <si>
    <t>RENGO</t>
  </si>
  <si>
    <t>S/E SALAMANCA</t>
  </si>
  <si>
    <t>SALAMANCA</t>
  </si>
  <si>
    <t>S/E SAN FERNANDO</t>
  </si>
  <si>
    <t>S/E SAN FRANCISCO DE MOSTAZAL</t>
  </si>
  <si>
    <t>S/E SAN JOAQUIN (CGE)</t>
  </si>
  <si>
    <t>S/E SAN MIGUEL</t>
  </si>
  <si>
    <t>TALCA</t>
  </si>
  <si>
    <t>S/E LAUTARO</t>
  </si>
  <si>
    <t>S/E SAN VICENTE DE TAGUA TAGUA</t>
  </si>
  <si>
    <t>SAN VICENTE DE TAGUA TAGUA</t>
  </si>
  <si>
    <t>S/E PUCHOCO</t>
  </si>
  <si>
    <t>S/E TALCA</t>
  </si>
  <si>
    <t>S/E TALCAHUANO</t>
  </si>
  <si>
    <t>S/E TOME</t>
  </si>
  <si>
    <t>TOMÉ</t>
  </si>
  <si>
    <t>S/E TRAIGUEN</t>
  </si>
  <si>
    <t>TRAIGUÉN</t>
  </si>
  <si>
    <t>S/E TRES PINOS</t>
  </si>
  <si>
    <t>LOS ÁLAMOS</t>
  </si>
  <si>
    <t>S/E TUMBES</t>
  </si>
  <si>
    <t>S/E TUNICHE</t>
  </si>
  <si>
    <t>Tuniche154_I/Tuniche154_II</t>
  </si>
  <si>
    <t>S/E VICTORIA</t>
  </si>
  <si>
    <t>VICTORIA</t>
  </si>
  <si>
    <t>S/E VICUÑA</t>
  </si>
  <si>
    <t>VICUÑA</t>
  </si>
  <si>
    <t>S/E LOS MAQUIS (CGE)</t>
  </si>
  <si>
    <t>SAN RAFAEL</t>
  </si>
  <si>
    <t>S/E OVALLE</t>
  </si>
  <si>
    <t>S/E LIRQUEN</t>
  </si>
  <si>
    <t>PENCO</t>
  </si>
  <si>
    <t>S/E LO MIRANDA</t>
  </si>
  <si>
    <t>DOÑIHUE</t>
  </si>
  <si>
    <t>S/E LOMA COLORADA</t>
  </si>
  <si>
    <t>SAN PEDRO DE LA PAZ</t>
  </si>
  <si>
    <t>S/E LORETO</t>
  </si>
  <si>
    <t>COLTAUCO</t>
  </si>
  <si>
    <t>S/E LOS ANGELES (CGE)</t>
  </si>
  <si>
    <t>S/E MAHNS</t>
  </si>
  <si>
    <t>S/E MALLOA</t>
  </si>
  <si>
    <t>MALLOA</t>
  </si>
  <si>
    <t>S/E MANSO DE VELASCO</t>
  </si>
  <si>
    <t>S/E MARQUESA</t>
  </si>
  <si>
    <t>S/E PUNITAQUI</t>
  </si>
  <si>
    <t>PUNITAQUI</t>
  </si>
  <si>
    <t>S/E MONTE PATRIA</t>
  </si>
  <si>
    <t>MONTE PATRIA</t>
  </si>
  <si>
    <t>S/E PUMAHUE</t>
  </si>
  <si>
    <t>S/E PADRE LAS CASAS</t>
  </si>
  <si>
    <t>PADRE LAS CASAS</t>
  </si>
  <si>
    <t>S/E PAINE</t>
  </si>
  <si>
    <t>S/E PANGUILEMO</t>
  </si>
  <si>
    <t>S/E PELEQUEN</t>
  </si>
  <si>
    <t>S/E PENCO</t>
  </si>
  <si>
    <t>S/E PERALES</t>
  </si>
  <si>
    <t>S/E PIDUCO</t>
  </si>
  <si>
    <t>S/E PILLANLELBUN</t>
  </si>
  <si>
    <t>S/E PITRUFQUEN</t>
  </si>
  <si>
    <t>PITRUFQUÉN</t>
  </si>
  <si>
    <t>S/E VILLARRICA</t>
  </si>
  <si>
    <t>VILLARICA</t>
  </si>
  <si>
    <t>e154</t>
  </si>
  <si>
    <t>S/E MAULE</t>
  </si>
  <si>
    <t>Maul154/Maule120</t>
  </si>
  <si>
    <t>S/E CHACAHUIN</t>
  </si>
  <si>
    <t>S/E EL MANZANO (CGE)</t>
  </si>
  <si>
    <t>LAS CABRAS</t>
  </si>
  <si>
    <t>S/E PIRQUE</t>
  </si>
  <si>
    <t>S/E POLPAICO (CEMENTO POLPAICO)</t>
  </si>
  <si>
    <t>CEMENTO POLPAICO S.A.</t>
  </si>
  <si>
    <t>Polpaico220/Polpaico500</t>
  </si>
  <si>
    <t>S/E SAN PEDRO (CGE)</t>
  </si>
  <si>
    <t>S/E CURICO</t>
  </si>
  <si>
    <t>CURICÓ</t>
  </si>
  <si>
    <t>S/E TENO</t>
  </si>
  <si>
    <t>S/E COCHARCAS (CGE)</t>
  </si>
  <si>
    <t>SAN CARLOS</t>
  </si>
  <si>
    <t>S/E LONCOCHE</t>
  </si>
  <si>
    <t>LONCOCHE</t>
  </si>
  <si>
    <t>S/E PARRAL</t>
  </si>
  <si>
    <t>PARRAL</t>
  </si>
  <si>
    <t>S/E PULLINQUE</t>
  </si>
  <si>
    <t>PANGUIPULLI</t>
  </si>
  <si>
    <t>S/E QUEREO</t>
  </si>
  <si>
    <t>S/E VILLA ALEGRE</t>
  </si>
  <si>
    <t>VILLA ALEGRE</t>
  </si>
  <si>
    <t>S/E TENO EMPALME</t>
  </si>
  <si>
    <t>S/E ISLA DE MAIPO</t>
  </si>
  <si>
    <t>TALAGANTE</t>
  </si>
  <si>
    <t>S/E MARGA MARGA</t>
  </si>
  <si>
    <t>VIÑA DEL MAR</t>
  </si>
  <si>
    <t>S/E CORONEL</t>
  </si>
  <si>
    <t>S/E PUCON</t>
  </si>
  <si>
    <t>PUCÓN</t>
  </si>
  <si>
    <t>S/E MARBELLA</t>
  </si>
  <si>
    <t>S/E ROSARIO</t>
  </si>
  <si>
    <t>S/E MACHALI</t>
  </si>
  <si>
    <t>S/E SAN JUAN</t>
  </si>
  <si>
    <t>S/E LAS ENCINAS</t>
  </si>
  <si>
    <t>S/E MALLOA NUEVA</t>
  </si>
  <si>
    <t>S/E NEWEN</t>
  </si>
  <si>
    <t>S/E QUINTA DE TILCOCO</t>
  </si>
  <si>
    <t>QUINTA DE TILCOCO</t>
  </si>
  <si>
    <t>S/E EL MANCO</t>
  </si>
  <si>
    <t>S/E ALHUE</t>
  </si>
  <si>
    <t>ALHUÉ</t>
  </si>
  <si>
    <t>S/E ZONA DE CAIDA</t>
  </si>
  <si>
    <t>PALMUCHO S.A.</t>
  </si>
  <si>
    <t>S/E CORRAL</t>
  </si>
  <si>
    <t>SISTEMA DE TRANSMISIÓN DEL SUR S.A.</t>
  </si>
  <si>
    <t>CORRAL</t>
  </si>
  <si>
    <t>S/E ANCUD</t>
  </si>
  <si>
    <t>ANCUD</t>
  </si>
  <si>
    <t>S/E CHOLGUAN (STS)</t>
  </si>
  <si>
    <t>Cholguan066/Cholguan220</t>
  </si>
  <si>
    <t>S/E CHONCHI</t>
  </si>
  <si>
    <t>CHONCHI</t>
  </si>
  <si>
    <t>S/E COLACO</t>
  </si>
  <si>
    <t>CALBUCO</t>
  </si>
  <si>
    <t>S/E LOS NEGROS</t>
  </si>
  <si>
    <t>S/E EL EMPALME</t>
  </si>
  <si>
    <t>MAULÍN</t>
  </si>
  <si>
    <t>S/E BARRO BLANCO</t>
  </si>
  <si>
    <t>S/E FRUTILLAR</t>
  </si>
  <si>
    <t>FRUTILLAR</t>
  </si>
  <si>
    <t>S/E AIHUAPI</t>
  </si>
  <si>
    <t>S/E LA UNION</t>
  </si>
  <si>
    <t>LA UNIÓN</t>
  </si>
  <si>
    <t>S/E MELIPULLI</t>
  </si>
  <si>
    <t>S/E LOS LAGOS</t>
  </si>
  <si>
    <t>LOS LAGOS</t>
  </si>
  <si>
    <t>S/E PID PID</t>
  </si>
  <si>
    <t>CASTRO</t>
  </si>
  <si>
    <t>S/E OSORNO</t>
  </si>
  <si>
    <t>S/E PANGUIPULLI</t>
  </si>
  <si>
    <t>S/E PICARTE</t>
  </si>
  <si>
    <t>S/E PICHIRROPULLI</t>
  </si>
  <si>
    <t>PAILLACO</t>
  </si>
  <si>
    <t>S/E PUERTO VARAS</t>
  </si>
  <si>
    <t>PUERTO VARAS</t>
  </si>
  <si>
    <t>S/E PURRANQUE</t>
  </si>
  <si>
    <t>PURRANQUE</t>
  </si>
  <si>
    <t>S/E QUELLON</t>
  </si>
  <si>
    <t>S/E CALBUCO</t>
  </si>
  <si>
    <t>S/E CASTRO</t>
  </si>
  <si>
    <t>S/E DEGAÑ</t>
  </si>
  <si>
    <t>Degan220</t>
  </si>
  <si>
    <t>S/E PUERTO MONTT (STS)</t>
  </si>
  <si>
    <t>S/E VALDIVIA (STS)</t>
  </si>
  <si>
    <t>S/E CHILOE</t>
  </si>
  <si>
    <t>Chiloe110/Chiloe220</t>
  </si>
  <si>
    <t>S/E ALTO JAHUEL</t>
  </si>
  <si>
    <t>AJahuel110/220/500/154</t>
  </si>
  <si>
    <t>S/E ANCOA</t>
  </si>
  <si>
    <t>Ancoa220/Ancoa500</t>
  </si>
  <si>
    <t>S/E CARDONES</t>
  </si>
  <si>
    <t>19F</t>
  </si>
  <si>
    <t>S/E CARRERA PINTO</t>
  </si>
  <si>
    <t>S/E CASTILLA</t>
  </si>
  <si>
    <t>S/E CERRO NAVIA (TRANSELEC)</t>
  </si>
  <si>
    <t>CERRO NAVIA</t>
  </si>
  <si>
    <t>CNavia110/CNavia220/CNavia220_Desf</t>
  </si>
  <si>
    <t>S/E CHARRUA</t>
  </si>
  <si>
    <t>Charrua066/Charrua154/Charrua220/Charrua500</t>
  </si>
  <si>
    <t>S/E CONCEPCION</t>
  </si>
  <si>
    <t>S/E DIEGO DE ALMAGRO</t>
  </si>
  <si>
    <t>DAlmagro110/DAlmagro220</t>
  </si>
  <si>
    <t>S/E DOS AMIGOS</t>
  </si>
  <si>
    <t>S/E EL SALADO</t>
  </si>
  <si>
    <t>CHAÑARAL</t>
  </si>
  <si>
    <t>S/E CENTRAL EL TORO</t>
  </si>
  <si>
    <t>S/E HUALPEN</t>
  </si>
  <si>
    <t>18F</t>
  </si>
  <si>
    <t>S/E HUASCO</t>
  </si>
  <si>
    <t>S/E ITAHUE</t>
  </si>
  <si>
    <t>Itahue154/Itahue220</t>
  </si>
  <si>
    <t>S/E LAJA</t>
  </si>
  <si>
    <t>LAJA</t>
  </si>
  <si>
    <t>S/E LOS MOLLES</t>
  </si>
  <si>
    <t>S/E LOS VILOS</t>
  </si>
  <si>
    <t>S/E MAITENCILLO</t>
  </si>
  <si>
    <t>FREIRINA</t>
  </si>
  <si>
    <t>Maitencillo110/Maitencillo120</t>
  </si>
  <si>
    <t>S/E PAN DE AZUCAR</t>
  </si>
  <si>
    <t>PAzucar110/PAzucar220</t>
  </si>
  <si>
    <t>S/E PAPOSO</t>
  </si>
  <si>
    <t>S/E CENTRAL PEHUENCHE</t>
  </si>
  <si>
    <t>S/E POLPAICO (TRANSELEC)</t>
  </si>
  <si>
    <t>S/E PUERTO MONTT</t>
  </si>
  <si>
    <t>Pmontt220</t>
  </si>
  <si>
    <t>S/E QUILLOTA</t>
  </si>
  <si>
    <t>S/E RANCAGUA</t>
  </si>
  <si>
    <t>TAP OFF ROMERAL</t>
  </si>
  <si>
    <t>S/E SAN VICENTE</t>
  </si>
  <si>
    <t>S/E SAUZAL</t>
  </si>
  <si>
    <t>Sauzal110_BP1/Sauzal110_BP2/Sauzal154</t>
  </si>
  <si>
    <t>S/E TEMUCO</t>
  </si>
  <si>
    <t>S/E VALDIVIA</t>
  </si>
  <si>
    <t>S/E VALLENAR</t>
  </si>
  <si>
    <t>S/E CAUTIN</t>
  </si>
  <si>
    <t>S/E NOGALES</t>
  </si>
  <si>
    <t>NOGALES</t>
  </si>
  <si>
    <t>S/E PUNTA COLORADA</t>
  </si>
  <si>
    <t>S/E TINGUIRIRICA</t>
  </si>
  <si>
    <t>PLACILLA</t>
  </si>
  <si>
    <t>Tinguiririca154/Tinguirrica220</t>
  </si>
  <si>
    <t>S/E LAGUNILLAS</t>
  </si>
  <si>
    <t>Lagunillas154/Lagunillas220</t>
  </si>
  <si>
    <t>S/E LAS PALMAS</t>
  </si>
  <si>
    <t>S/E CIRUELOS</t>
  </si>
  <si>
    <t>S/E SAN LUIS</t>
  </si>
  <si>
    <t>TRANSMISORA ELÉCTRICA DE QUILLOTA S.A.</t>
  </si>
  <si>
    <t>S/E ALTO DEL CARMEN</t>
  </si>
  <si>
    <t>ALTO DEL CARMEN</t>
  </si>
  <si>
    <t>S/E CALDERA</t>
  </si>
  <si>
    <t>CALDERA</t>
  </si>
  <si>
    <t>S/E CERRILLOS</t>
  </si>
  <si>
    <t>TIERRA AMARILLA</t>
  </si>
  <si>
    <t>S/E CHAÑARAL</t>
  </si>
  <si>
    <t>S/E COPIAPO</t>
  </si>
  <si>
    <t>S/E HERNAN FUENTES</t>
  </si>
  <si>
    <t>S/E LOS LOROS</t>
  </si>
  <si>
    <t>S/E PLANTAS</t>
  </si>
  <si>
    <t>S/E TIERRA AMARILLA</t>
  </si>
  <si>
    <t>S/E ALCONES</t>
  </si>
  <si>
    <t>MARCHIGÜE</t>
  </si>
  <si>
    <t>S/E BAJO MELIPILLA</t>
  </si>
  <si>
    <t>MELIPILLA</t>
  </si>
  <si>
    <t>S/E BOLLENAR</t>
  </si>
  <si>
    <t>S/E CAUQUENES</t>
  </si>
  <si>
    <t>CAUQUENES</t>
  </si>
  <si>
    <t>S/E CHOCALAN</t>
  </si>
  <si>
    <t>S/E CONSTITUCION</t>
  </si>
  <si>
    <t>S/E EL MAITEN</t>
  </si>
  <si>
    <t>S/E EL MONTE</t>
  </si>
  <si>
    <t>S/E EL PAICO</t>
  </si>
  <si>
    <t>EL MONTE</t>
  </si>
  <si>
    <t>S/E EL PEUMO</t>
  </si>
  <si>
    <t>SAN PEDRO</t>
  </si>
  <si>
    <t>S/E HUALANE</t>
  </si>
  <si>
    <t>HUALAÑÉ</t>
  </si>
  <si>
    <t>S/E HUALTE</t>
  </si>
  <si>
    <t>NINHUE</t>
  </si>
  <si>
    <t>S/E LA ESPERANZA</t>
  </si>
  <si>
    <t>S/E LA MANGA</t>
  </si>
  <si>
    <t>S/E LA VEGA</t>
  </si>
  <si>
    <t>CHANCO</t>
  </si>
  <si>
    <t>S/E LAS ARAÑAS</t>
  </si>
  <si>
    <t>S/E LEYDA</t>
  </si>
  <si>
    <t>SAN ANTONIO</t>
  </si>
  <si>
    <t>S/E LICANTEN</t>
  </si>
  <si>
    <t>S/E LIHUEIMO</t>
  </si>
  <si>
    <t>PALMILLA</t>
  </si>
  <si>
    <t>S/E MANDINGA</t>
  </si>
  <si>
    <t>S/E MARCHIGÜE</t>
  </si>
  <si>
    <t>S/E NANCAGUA</t>
  </si>
  <si>
    <t>NANCAGUA</t>
  </si>
  <si>
    <t>S/E PANIAHUE</t>
  </si>
  <si>
    <t>SANTA CRUZ</t>
  </si>
  <si>
    <t>S/E PARRONAL</t>
  </si>
  <si>
    <t>S/E PLACILLA</t>
  </si>
  <si>
    <t>S/E PORTEZUELO</t>
  </si>
  <si>
    <t>S/E QUELENTARO</t>
  </si>
  <si>
    <t>S/E QUIRIHUE</t>
  </si>
  <si>
    <t>QUIRIHUE</t>
  </si>
  <si>
    <t>S/E RANGUILI</t>
  </si>
  <si>
    <t>LOLOL</t>
  </si>
  <si>
    <t>S/E REGULADORA RAPEL</t>
  </si>
  <si>
    <t>S/E RETIRO</t>
  </si>
  <si>
    <t>RETIRO</t>
  </si>
  <si>
    <t>S/E SAN CARLOS</t>
  </si>
  <si>
    <t>S/E SAN CLEMENTE</t>
  </si>
  <si>
    <t>S/E SAN JAVIER</t>
  </si>
  <si>
    <t>S/E SANTA ROSA (CGE)</t>
  </si>
  <si>
    <t>S/E VILLA PRAT</t>
  </si>
  <si>
    <t>SAGRADA FAMILIA</t>
  </si>
  <si>
    <t>S/E SAN RAFAEL</t>
  </si>
  <si>
    <t>S/E BAÑOS DEL TORO</t>
  </si>
  <si>
    <t>COMPAÑÍA MINERA ZALDÍVAR LTDA</t>
  </si>
  <si>
    <t>S/E ALONSO DE CORDOVA</t>
  </si>
  <si>
    <t>SOCIEDAD TRANSMISORA METROPOLITANA II S.A.</t>
  </si>
  <si>
    <t>LAS CONDES</t>
  </si>
  <si>
    <t>S/E ALTAMIRANO</t>
  </si>
  <si>
    <t>RENCA</t>
  </si>
  <si>
    <t>S/E ANDES (ENEL TRANSMISION)</t>
  </si>
  <si>
    <t>LA REINA</t>
  </si>
  <si>
    <t>Andes220/Andes345</t>
  </si>
  <si>
    <t>S/E APOQUINDO</t>
  </si>
  <si>
    <t>S/E BATUCO</t>
  </si>
  <si>
    <t>S/E BRASIL</t>
  </si>
  <si>
    <t>SANTIAGO</t>
  </si>
  <si>
    <t>S/E BUIN (ENEL TRANSMISION)</t>
  </si>
  <si>
    <t>S/E CALEU</t>
  </si>
  <si>
    <t>S/E CARRASCAL</t>
  </si>
  <si>
    <t>QUINTA NORMAL</t>
  </si>
  <si>
    <t>S/E CHACABUCO</t>
  </si>
  <si>
    <t>QUILICURA</t>
  </si>
  <si>
    <t>S/E CHENA</t>
  </si>
  <si>
    <t>SAN BERNARDO</t>
  </si>
  <si>
    <t>Chena110/Chena220</t>
  </si>
  <si>
    <t>S/E CLUB HIPICO</t>
  </si>
  <si>
    <t>S/E CURACAVI</t>
  </si>
  <si>
    <t>S/E EL MANZANO (ENEL TRANSMISION)</t>
  </si>
  <si>
    <t>S/E EL SALTO</t>
  </si>
  <si>
    <t>HUECHURABA</t>
  </si>
  <si>
    <t>S/E FLORIDA</t>
  </si>
  <si>
    <t>S/E LA CISTERNA</t>
  </si>
  <si>
    <t>LA CISTERNA</t>
  </si>
  <si>
    <t>S/E LA DEHESA</t>
  </si>
  <si>
    <t>LO BARNECHEA</t>
  </si>
  <si>
    <t>S/E LA PINTANA</t>
  </si>
  <si>
    <t>PUENTE ALTO</t>
  </si>
  <si>
    <t>S/E LA REINA</t>
  </si>
  <si>
    <t>PEÑALOLÉN</t>
  </si>
  <si>
    <t>S/E LAMPA</t>
  </si>
  <si>
    <t>LAMPA</t>
  </si>
  <si>
    <t>S/E LAS ACACIAS</t>
  </si>
  <si>
    <t>S/E LO AGUIRRE</t>
  </si>
  <si>
    <t>PUDAHUEL</t>
  </si>
  <si>
    <t>LoAguirre220/LoAguirre500</t>
  </si>
  <si>
    <t>S/E LO BOZA</t>
  </si>
  <si>
    <t>TAP OFF LO ESPEJO</t>
  </si>
  <si>
    <t>S/E LO PRADO</t>
  </si>
  <si>
    <t>S/E LO VALLEDOR</t>
  </si>
  <si>
    <t>ESTACIÓN CENTRAL</t>
  </si>
  <si>
    <t>S/E LORD COCHRANE</t>
  </si>
  <si>
    <t>S/E LOS ALMENDROS</t>
  </si>
  <si>
    <t>Almendros110/Almendros220</t>
  </si>
  <si>
    <t>S/E LOS DOMINICOS</t>
  </si>
  <si>
    <t>S/E MACUL</t>
  </si>
  <si>
    <t>S/E MAIPU</t>
  </si>
  <si>
    <t>MAIPÚ</t>
  </si>
  <si>
    <t>S/E MALLOCO</t>
  </si>
  <si>
    <t>PEÑAFLOR</t>
  </si>
  <si>
    <t>S/E MOVIL</t>
  </si>
  <si>
    <t>S/E OCHAGAVIA</t>
  </si>
  <si>
    <t>PEDRO AGUIRRE CERDA</t>
  </si>
  <si>
    <t>S/E PAJARITOS</t>
  </si>
  <si>
    <t>S/E PANAMERICANA</t>
  </si>
  <si>
    <t>S/E POLPAICO (ENEL TRANSMISION)</t>
  </si>
  <si>
    <t>S/E PUDAHUEL</t>
  </si>
  <si>
    <t>S/E QUILICURA</t>
  </si>
  <si>
    <t>S/E RECOLETA</t>
  </si>
  <si>
    <t>S/E RENCA</t>
  </si>
  <si>
    <t>S/E RUNGUE</t>
  </si>
  <si>
    <t>S/E SAN BERNARDO</t>
  </si>
  <si>
    <t>S/E SAN CRISTOBAL</t>
  </si>
  <si>
    <t>RECOLETA</t>
  </si>
  <si>
    <t>S/E SAN JOAQUIN (ENEL TRANSMISION)</t>
  </si>
  <si>
    <t>SAN JOAQUÍN</t>
  </si>
  <si>
    <t>S/E SAN JOSE</t>
  </si>
  <si>
    <t>LO PRADO</t>
  </si>
  <si>
    <t>S/E SAN PABLO</t>
  </si>
  <si>
    <t>S/E SANTA ELENA</t>
  </si>
  <si>
    <t>MACUL</t>
  </si>
  <si>
    <t>S/E SANTA MARTA</t>
  </si>
  <si>
    <t>S/E SANTA RAQUEL</t>
  </si>
  <si>
    <t>S/E SANTA ROSA SUR</t>
  </si>
  <si>
    <t>S/E VITACURA</t>
  </si>
  <si>
    <t>S/E AGUA SANTA</t>
  </si>
  <si>
    <t>CHILQUINTA TRANSMISIÓN S.A.</t>
  </si>
  <si>
    <t>ASanta110/ASanta220</t>
  </si>
  <si>
    <t>S/E ALGARROBO NORTE</t>
  </si>
  <si>
    <t>ALGARROBO</t>
  </si>
  <si>
    <t>S/E ALTO MELIPILLA</t>
  </si>
  <si>
    <t>S/E CASABLANCA</t>
  </si>
  <si>
    <t>CASABLANCA</t>
  </si>
  <si>
    <t>S/E CATEMU</t>
  </si>
  <si>
    <t>CATEMU</t>
  </si>
  <si>
    <t>S/E CHAGRES</t>
  </si>
  <si>
    <t>S/E CONCON</t>
  </si>
  <si>
    <t>S/E EL MELON</t>
  </si>
  <si>
    <t>S/E JUNCAL PORTILLO</t>
  </si>
  <si>
    <t>S/E LA CALERA</t>
  </si>
  <si>
    <t>S/E LAS VEGAS (CHILQUINTA)</t>
  </si>
  <si>
    <t>TAP OFF LOS ANGELES</t>
  </si>
  <si>
    <t>COMPAÑÍA MINERA CERRO NEGRO S.A.</t>
  </si>
  <si>
    <t>S/E LOS PLACERES</t>
  </si>
  <si>
    <t>S/E MIRAFLORES</t>
  </si>
  <si>
    <t>S/E PANQUEHUE</t>
  </si>
  <si>
    <t>PANQUEHUE</t>
  </si>
  <si>
    <t>S/E PLACILLA (CHILQUINTA)</t>
  </si>
  <si>
    <t>S/E PLAYA ANCHA</t>
  </si>
  <si>
    <t>S/E QUILPUE</t>
  </si>
  <si>
    <t>QUILPUÉ</t>
  </si>
  <si>
    <t>S/E QUINTAY</t>
  </si>
  <si>
    <t>S/E QUINTERO</t>
  </si>
  <si>
    <t>S/E REÑACA</t>
  </si>
  <si>
    <t>S/E RIECILLOS</t>
  </si>
  <si>
    <t>S/E RIO BLANCO</t>
  </si>
  <si>
    <t>S/E SAN ANTONIO</t>
  </si>
  <si>
    <t>S/E SAN FELIPE</t>
  </si>
  <si>
    <t>SAN FELIPE</t>
  </si>
  <si>
    <t>TAP OFF SAN PEDRO (FFCC)</t>
  </si>
  <si>
    <t>S/E SAN RAFAEL (CHILQUINTA)</t>
  </si>
  <si>
    <t>S/E SAN SEBASTIAN</t>
  </si>
  <si>
    <t>EL TABO</t>
  </si>
  <si>
    <t>S/E TUNEL EL MELON</t>
  </si>
  <si>
    <t>S/E VALPARAISO</t>
  </si>
  <si>
    <t>S/E QUINTA</t>
  </si>
  <si>
    <t>COOPERATIVA DE ABASTECIMIENTO DE ENERGÍA ELÉCTRICA CURICO LTDA.</t>
  </si>
  <si>
    <t>S/E TRES ESQUINAS</t>
  </si>
  <si>
    <t>COOPERATIVA DE CONSUMO DE ENERGÍA ELÉCTRICA CHILLÁN LTDA.</t>
  </si>
  <si>
    <t>BULNES</t>
  </si>
  <si>
    <t>S/E COCHARCAS</t>
  </si>
  <si>
    <t>S/E QUILMO</t>
  </si>
  <si>
    <t>CHILLÁN VIEJO</t>
  </si>
  <si>
    <t>S/E RECINTO</t>
  </si>
  <si>
    <t>PINTO</t>
  </si>
  <si>
    <t>S/E SANTA ELISA</t>
  </si>
  <si>
    <t>S/E COSTANERA</t>
  </si>
  <si>
    <t>TRANSMISORA ELÉCTRICA CORDILLERA SPA</t>
  </si>
  <si>
    <t>S/E PUENTE ALTO (TEC)</t>
  </si>
  <si>
    <t>S/E VIZCACHAS</t>
  </si>
  <si>
    <t>S/E TALTAL (ELECDA)</t>
  </si>
  <si>
    <t>S/E CABRERO</t>
  </si>
  <si>
    <t>S/E IMPERIAL</t>
  </si>
  <si>
    <t>NUEVA IMPERIAL</t>
  </si>
  <si>
    <t>S/E LICANCO</t>
  </si>
  <si>
    <t>S/E LOTA</t>
  </si>
  <si>
    <t>LOTA</t>
  </si>
  <si>
    <t>S/E MASISA</t>
  </si>
  <si>
    <t>S/E NEGRETE</t>
  </si>
  <si>
    <t>NEGRETE</t>
  </si>
  <si>
    <t>S/E EL TOTORAL</t>
  </si>
  <si>
    <t>LITORAL TRANSMISIÓN S.A.</t>
  </si>
  <si>
    <t>EL QUISCO</t>
  </si>
  <si>
    <t>S/E LAS BALANDRAS</t>
  </si>
  <si>
    <t>S/E LAS PIÑATAS</t>
  </si>
  <si>
    <t>S/E SAN JERONIMO</t>
  </si>
  <si>
    <t>S/E LINARES NORTE</t>
  </si>
  <si>
    <t>19 H</t>
  </si>
  <si>
    <t>S/E PANIMAVIDA</t>
  </si>
  <si>
    <t>S/E LONGAVI</t>
  </si>
  <si>
    <t>LUZPARRAL TRANSMISIÓN S.A.</t>
  </si>
  <si>
    <t>LONGAVÍ</t>
  </si>
  <si>
    <t>S/E SAN GREGORIO</t>
  </si>
  <si>
    <t>ÑIQUÉN</t>
  </si>
  <si>
    <t>S/E PAILLACO</t>
  </si>
  <si>
    <t>COOPERATIVA ELÉCTRICA PAILLACO LTDA</t>
  </si>
  <si>
    <t>S/E AGROSUPER</t>
  </si>
  <si>
    <t>AGROCOMERCIAL A.S. LTDA.</t>
  </si>
  <si>
    <t>S/E FUNDICION CHAGRES</t>
  </si>
  <si>
    <t>ANGLO AMERICAN CHAGRES</t>
  </si>
  <si>
    <t>S/E EL COBRE (ANGLOAMERICAN)</t>
  </si>
  <si>
    <t>ANGLO AMERICAN EL SOLDADO</t>
  </si>
  <si>
    <t>19K</t>
  </si>
  <si>
    <t>S/E PHI</t>
  </si>
  <si>
    <t>ANGLO AMERICAN LOS BRONCES</t>
  </si>
  <si>
    <t>S/E LA ERMITA</t>
  </si>
  <si>
    <t>S/E LOS BRONCES</t>
  </si>
  <si>
    <t>S/E LOS MAITENES</t>
  </si>
  <si>
    <t>S/E SAN FRANCISCO</t>
  </si>
  <si>
    <t>S/E SAG 1</t>
  </si>
  <si>
    <t>S/E SAG 2</t>
  </si>
  <si>
    <t>S/E MINA NUEVA</t>
  </si>
  <si>
    <t>S/E MOLIENDA 3</t>
  </si>
  <si>
    <t>S/E CONFLUENCIA</t>
  </si>
  <si>
    <t>S/E MANTO VERDE</t>
  </si>
  <si>
    <t>MANTOVERDE S.A.</t>
  </si>
  <si>
    <t>S/E IMPULSION</t>
  </si>
  <si>
    <t>S/E ATACAMA KOZAN</t>
  </si>
  <si>
    <t>SOCIEDAD CONTRACTUAL MINERA ATACAMA KOZAN</t>
  </si>
  <si>
    <t>S/E HUACHIPATO</t>
  </si>
  <si>
    <t>COMPAÑÍA SIDERURGICA HUACHIPATO S.A.</t>
  </si>
  <si>
    <t>S/E CHUMPULLO</t>
  </si>
  <si>
    <t>CARTULINAS CMPC SPA</t>
  </si>
  <si>
    <t>S/E PROCART</t>
  </si>
  <si>
    <t>S/E CEMENTO MELON</t>
  </si>
  <si>
    <t>MELON S.A</t>
  </si>
  <si>
    <t>S/E PRINCIPAL PLANTA POLPAICO</t>
  </si>
  <si>
    <t>S/E CEMENTOS BIO BIO</t>
  </si>
  <si>
    <t>CEMENTOS BÍO BÍO DEL SUR S.A.</t>
  </si>
  <si>
    <t>S/E LOS COLORADOS</t>
  </si>
  <si>
    <t>COMPAÑÍA MINERA DEL PACÍFICO S.A.</t>
  </si>
  <si>
    <t>S/E PELLETS</t>
  </si>
  <si>
    <t>S/E MAGNETITA</t>
  </si>
  <si>
    <t>S/E ALGARROBO</t>
  </si>
  <si>
    <t>S/E ROMERAL (CMP)</t>
  </si>
  <si>
    <t>S/E CELULOSA SANTA FE</t>
  </si>
  <si>
    <t>NACIMIENTO</t>
  </si>
  <si>
    <t>S/E CELULOSA LAJA</t>
  </si>
  <si>
    <t>S/E CELULOSA PACIFICO</t>
  </si>
  <si>
    <t>S/E PLANTA RIO VERGARA</t>
  </si>
  <si>
    <t>PAPELES RÍO VERGARA S.A.</t>
  </si>
  <si>
    <t>S/E PUENTE ALTO (CMPC)</t>
  </si>
  <si>
    <t>PAPELES CORDILLERA SPA</t>
  </si>
  <si>
    <t>S/E MOVIL N°1</t>
  </si>
  <si>
    <t>CODELCO CHILE - DIVISIÓN ANDINA</t>
  </si>
  <si>
    <t>S/E KM 21</t>
  </si>
  <si>
    <t>S/E SALADILLO</t>
  </si>
  <si>
    <t>S/E SAG</t>
  </si>
  <si>
    <t>S/E MINA</t>
  </si>
  <si>
    <t>S/E MOLINOS</t>
  </si>
  <si>
    <t>S/E SPPC</t>
  </si>
  <si>
    <t>S/E CORDILLERA (ANDINA)</t>
  </si>
  <si>
    <t>S/E DON LUIS NIVEL 8</t>
  </si>
  <si>
    <t>S/E MOLINO DE BOLAS</t>
  </si>
  <si>
    <t>S/E EM N°1</t>
  </si>
  <si>
    <t>S/E EM N°2</t>
  </si>
  <si>
    <t>S/E REFUGIO KM 21</t>
  </si>
  <si>
    <t>S/E EL SALVADOR</t>
  </si>
  <si>
    <t>CODELCO CHILE - DIVISIÓN EL SALVADOR</t>
  </si>
  <si>
    <t>S/E POTRERILLOS</t>
  </si>
  <si>
    <t>TAP OFF LLANTA</t>
  </si>
  <si>
    <t>S/E COLON</t>
  </si>
  <si>
    <t>CODELCO CHILE - DIVISIÓN EL TENIENTE</t>
  </si>
  <si>
    <t>S/E CORDILLERA (EL TENIENTE)</t>
  </si>
  <si>
    <t>S/E EL COBRE (CODELCO)</t>
  </si>
  <si>
    <t>S/E CODELCO VENTANAS 1</t>
  </si>
  <si>
    <t>CODELCO CHILE - DIVISIÓN VENTANAS</t>
  </si>
  <si>
    <t>S/E CRISTALERIAS</t>
  </si>
  <si>
    <t>CRISTALERÍAS DE CHILE S.A.</t>
  </si>
  <si>
    <t>S/E RUNGUE (FFCC)</t>
  </si>
  <si>
    <t>EMPRESA DE LOS FERROCARRILES DEL ESTADO</t>
  </si>
  <si>
    <t>S/E LO ESPEJO (FFCC)</t>
  </si>
  <si>
    <t>LO ESPEJO</t>
  </si>
  <si>
    <t>S/E LOS ANDES (FFCC)</t>
  </si>
  <si>
    <t>S/E SAN PEDRO (FFCC)</t>
  </si>
  <si>
    <t>S/E LOS GUINDOS (FFCC)</t>
  </si>
  <si>
    <t>S/E HOSPITAL (FFCC)</t>
  </si>
  <si>
    <t>S/E GRANEROS (FFCC)</t>
  </si>
  <si>
    <t>S/E LOS LIRIOS (FFCC)</t>
  </si>
  <si>
    <t>S/E RENGO (FFCC)</t>
  </si>
  <si>
    <t>S/E SAN FERNANDO (FFCC)</t>
  </si>
  <si>
    <t>S/E QUINTA (FFCC)</t>
  </si>
  <si>
    <t>S/E CURICO (FFCC)</t>
  </si>
  <si>
    <t>CURICO</t>
  </si>
  <si>
    <t>S/E ITAHUE (FFCC)</t>
  </si>
  <si>
    <t>S/E PANGUILEMO (FFCC)</t>
  </si>
  <si>
    <t>S/E VILLA ALEGRE (FFCC)</t>
  </si>
  <si>
    <t>S/E LONGAVI (FFCC)</t>
  </si>
  <si>
    <t>S/E NIQUEN (FFCC)</t>
  </si>
  <si>
    <t>S/E COCHARCAS (FFCC)</t>
  </si>
  <si>
    <t>S/E BULNES (FFCC)</t>
  </si>
  <si>
    <t>S/E MONTE AGUILA (FFCC)</t>
  </si>
  <si>
    <t>S/E LAJA (FFCC)</t>
  </si>
  <si>
    <t>S/E RENAICO (FFCC)</t>
  </si>
  <si>
    <t>RENAICO</t>
  </si>
  <si>
    <t>S/E COLLIPULLI (FFCC)</t>
  </si>
  <si>
    <t>S/E VICTORIA (FFCC)</t>
  </si>
  <si>
    <t>S/E CONCEPCION (FFCC)</t>
  </si>
  <si>
    <t>S/E LAUTARO (FFCC)</t>
  </si>
  <si>
    <t>S/E METRENCO (FFCC)</t>
  </si>
  <si>
    <t>S/E EKA CHILE</t>
  </si>
  <si>
    <t>EKA CHILE S.A.</t>
  </si>
  <si>
    <t>S/E FUNDICION PAIPOTE</t>
  </si>
  <si>
    <t>EMPRESA NACIONAL DE MINERÍA, FUNDICIÓN HERNÁN VIDELA LIRA</t>
  </si>
  <si>
    <t>S/E MAUCO</t>
  </si>
  <si>
    <t>ENAP REFINERIAS S.A. - ACONCAGUA</t>
  </si>
  <si>
    <t>S/E ERBB</t>
  </si>
  <si>
    <t>S/E ERBB-2</t>
  </si>
  <si>
    <t>S/E PAJONALES</t>
  </si>
  <si>
    <t>EUROPEAN SOUTHERN OBSERVATORY</t>
  </si>
  <si>
    <t>S/E R</t>
  </si>
  <si>
    <t>FUNDICIÓN TALLERES LTDA.</t>
  </si>
  <si>
    <t>S/E R2</t>
  </si>
  <si>
    <t>S/E GNL QUINTERO</t>
  </si>
  <si>
    <t>GNL QUINTERO S.A.</t>
  </si>
  <si>
    <t>S/E GRANEROS INDURA</t>
  </si>
  <si>
    <t>INDURA</t>
  </si>
  <si>
    <t>S/E LIRQUEN INDURA</t>
  </si>
  <si>
    <t>S/E MAPAL</t>
  </si>
  <si>
    <t>S/E FIBRANOVA</t>
  </si>
  <si>
    <t>MASISA S.A.</t>
  </si>
  <si>
    <t>S/E METRO</t>
  </si>
  <si>
    <t>EMPRESA DE TRANSPORTE DE PASAJEROS METRO S.A.</t>
  </si>
  <si>
    <t>S/E MINERA FRANKE</t>
  </si>
  <si>
    <t>SOCIEDAD CONTRACTUAL MINERA FRANKE</t>
  </si>
  <si>
    <t>S/E MINERA LA CANDELARIA</t>
  </si>
  <si>
    <t>COMPAÑÍA CONTRACTUAL MINERA CANDELARIA</t>
  </si>
  <si>
    <t>S/E LAS LUCES</t>
  </si>
  <si>
    <t>MINERA LAS CENIZAS S.A.</t>
  </si>
  <si>
    <t>S/E PLANTA OXIDO</t>
  </si>
  <si>
    <t>S/E CABILDO (DREIM)</t>
  </si>
  <si>
    <t>S/E LA COIPA</t>
  </si>
  <si>
    <t>CIA. MINERA MANTOS DE ORO</t>
  </si>
  <si>
    <t>S/E MINERA MARICUNGA</t>
  </si>
  <si>
    <t>COMPAÑÍA MINERA MARICUNGA</t>
  </si>
  <si>
    <t>S/E MINERA OJOS DEL SALADO</t>
  </si>
  <si>
    <t>COMPAÑÍA CONTRACTUAL MINERA OJOS DEL SALADO</t>
  </si>
  <si>
    <t>S/E LOS PIUQUENES</t>
  </si>
  <si>
    <t>MINERA LOS PELAMBRES</t>
  </si>
  <si>
    <t>S/E MAURO</t>
  </si>
  <si>
    <t>S/E MINERA TECK CDA 110 KV</t>
  </si>
  <si>
    <t>COMPAÑÍA MINERA TECK CARMEN DE ANDACOLLO</t>
  </si>
  <si>
    <t>S/E MINERA TECK CDA 220 KV</t>
  </si>
  <si>
    <t>S/E MINERA VALLE CENTRAL</t>
  </si>
  <si>
    <t>MINERA VALLE CENTRAL S.A.</t>
  </si>
  <si>
    <t>S/E OXY</t>
  </si>
  <si>
    <t>OCCIDENTAL CHEMICAL CHILE LTDA.</t>
  </si>
  <si>
    <t>S/E PAPELERA BIO BIO</t>
  </si>
  <si>
    <t>INVERSIONES BO PAPER S.A.</t>
  </si>
  <si>
    <t>S/E PETRODOW</t>
  </si>
  <si>
    <t>S/E PETROQUIM</t>
  </si>
  <si>
    <t>PETROQUIM S.A.</t>
  </si>
  <si>
    <t>S/E FPC</t>
  </si>
  <si>
    <t>FORESTAL Y PAPELERA CONCEPCIÓN S.A.</t>
  </si>
  <si>
    <t>S/E TAP OFF PUNTA PEUCO</t>
  </si>
  <si>
    <t>TAP OFF PORTO VIENTO</t>
  </si>
  <si>
    <t>TAP OFF POLPAICO</t>
  </si>
  <si>
    <t>TAP OFF GRANEROS</t>
  </si>
  <si>
    <t>TAP OFF HOSPITAL</t>
  </si>
  <si>
    <t>TAP OFF LA PALOMA</t>
  </si>
  <si>
    <t>TAP OFF LOMA COLORADA</t>
  </si>
  <si>
    <t>TAP OFF NIQUEN</t>
  </si>
  <si>
    <t>TAP OFF VICTORIA FFCC</t>
  </si>
  <si>
    <t>TAP OFF QUINTA</t>
  </si>
  <si>
    <t>TAP OFF RENGO</t>
  </si>
  <si>
    <t>TAP OFF TRES ESQUINAS</t>
  </si>
  <si>
    <t>TAP OFF METRENCO</t>
  </si>
  <si>
    <t>TAP OFF LONGAVI</t>
  </si>
  <si>
    <t>TAP OFF RENAICO</t>
  </si>
  <si>
    <t>TAP OFF LAUTARO FFCC</t>
  </si>
  <si>
    <t>TAP OFF LOS LIRIOS</t>
  </si>
  <si>
    <t>TAP OFF CERRO CHEPE</t>
  </si>
  <si>
    <t>TAP OFF SAN GREGORIO</t>
  </si>
  <si>
    <t>TAP OFF PUNTA DE CORTES</t>
  </si>
  <si>
    <t>TAP OFF TILCOCO</t>
  </si>
  <si>
    <t>TAP OFF EL EDEN</t>
  </si>
  <si>
    <t>TAP OFF ALTO MELIPILLA (CGE)</t>
  </si>
  <si>
    <t>TAP OFF NIHUE</t>
  </si>
  <si>
    <t>S/E TAP OFF LA LAJA</t>
  </si>
  <si>
    <t>TAP OFF IMPULSION</t>
  </si>
  <si>
    <t>S/E EL LLANO</t>
  </si>
  <si>
    <t>TAP OFF CENTRAL ESCUADRON</t>
  </si>
  <si>
    <t>TAP OFF MINERA VALLE CENTRAL</t>
  </si>
  <si>
    <t>S/E TAP OFF ACHUPALLAS</t>
  </si>
  <si>
    <t>S/E TAP OFF ALGARROBO</t>
  </si>
  <si>
    <t>S/E TAP OFF PACHACAMA (CTNG)</t>
  </si>
  <si>
    <t>S/E TAP OFF QUINTAY</t>
  </si>
  <si>
    <t>S/E TAP OFF EL MANZANO (LITORAL)</t>
  </si>
  <si>
    <t>S/E SANTA FILOMENA</t>
  </si>
  <si>
    <t>S/E PRINCIPAL MINA NAVIO</t>
  </si>
  <si>
    <t>S/E COMPRESORA MINA NAVIO</t>
  </si>
  <si>
    <t>TAP OFF PUNTA TORO</t>
  </si>
  <si>
    <t>S/E CODELCO VENTANAS 2</t>
  </si>
  <si>
    <t>TAP OFF MAESTRANZA</t>
  </si>
  <si>
    <t>S/E SEAT EL SOL</t>
  </si>
  <si>
    <t>EFE VALPARAÍSO S.A.</t>
  </si>
  <si>
    <t>S/E SER EL SALTO</t>
  </si>
  <si>
    <t>S/E SER VILLA ALEMANA</t>
  </si>
  <si>
    <t>VILLA ALEMANA</t>
  </si>
  <si>
    <t>S/E SER PORTALES</t>
  </si>
  <si>
    <t>TAP OFF MAURO</t>
  </si>
  <si>
    <t>TAP OFF CODELCO VENTANAS</t>
  </si>
  <si>
    <t>S/E PUNTA PEUCO (CEMENTO POLPAICO)</t>
  </si>
  <si>
    <t>S/E PUENTE ALTO (CMPC)(EL RACO)</t>
  </si>
  <si>
    <t>S/E BICENTENARIO</t>
  </si>
  <si>
    <t>S/E NIRIVILO</t>
  </si>
  <si>
    <t>S/E SF ENERGIA</t>
  </si>
  <si>
    <t>BIOENERGÍAS FORESTALES SPA</t>
  </si>
  <si>
    <t>S/E PLANTA VIÑALES</t>
  </si>
  <si>
    <t>S/E MARIQUINA</t>
  </si>
  <si>
    <t>S/E ANTILLANCA</t>
  </si>
  <si>
    <t>S/E RIO BONITO</t>
  </si>
  <si>
    <t>PUERTO OCTAY</t>
  </si>
  <si>
    <t>S/E LA LAJA ENERGIA COYANCO</t>
  </si>
  <si>
    <t>S/E CERRO NEGRO</t>
  </si>
  <si>
    <t>S/E CANETE</t>
  </si>
  <si>
    <t>CAÑETE</t>
  </si>
  <si>
    <t>S/E LOS SAUCES</t>
  </si>
  <si>
    <t>LOS SAUCES</t>
  </si>
  <si>
    <t>S/E MARISCAL</t>
  </si>
  <si>
    <t>LA PINTANA</t>
  </si>
  <si>
    <t>S/E PAPELERA TALAGANTE</t>
  </si>
  <si>
    <t>S/E CENTRAL PROVIDENCIA</t>
  </si>
  <si>
    <t>S/E YERBAS BUENAS</t>
  </si>
  <si>
    <t>S/E RAPEL</t>
  </si>
  <si>
    <t>S/E ANTUCO (TRANSELEC)</t>
  </si>
  <si>
    <t>S/E CASERONES</t>
  </si>
  <si>
    <t>COMPAÑÍA SCM MINERA LUMINA COPPER CHILE</t>
  </si>
  <si>
    <t>S/E JORQUERA</t>
  </si>
  <si>
    <t>S/E CERRO NEGRO NORTE</t>
  </si>
  <si>
    <t>TECNOCAP S.A.</t>
  </si>
  <si>
    <t>S/E TOTORALILLO (CAP CMP)</t>
  </si>
  <si>
    <t>S/E CENTRAL SDGX01</t>
  </si>
  <si>
    <t>ENGIE ENERGÍA CHILE S.A.</t>
  </si>
  <si>
    <t>S/E CENTRAL SANTA MARTA</t>
  </si>
  <si>
    <t>CONSORCIO SANTA MARTA S.A.</t>
  </si>
  <si>
    <t>TAP OFF SANTA MARTA</t>
  </si>
  <si>
    <t>S/E MONTERRICO</t>
  </si>
  <si>
    <t>TAP OFF EL NEVADO</t>
  </si>
  <si>
    <t>S/E CENTRAL RIO HUASCO</t>
  </si>
  <si>
    <t>HIDROELÉCTRICA RÍO HUASCO S.A.</t>
  </si>
  <si>
    <t>S/E CENTRAL CHACAYES</t>
  </si>
  <si>
    <t>S/E MULCHEN</t>
  </si>
  <si>
    <t>MULCHÉN</t>
  </si>
  <si>
    <t>S/E PILAUCO</t>
  </si>
  <si>
    <t>S/E RAHUE</t>
  </si>
  <si>
    <t>S/E CENTRAL SAN ANDRES (HSA)</t>
  </si>
  <si>
    <t>HIDROELÉCTRICA SAN ANDRÉS SPA</t>
  </si>
  <si>
    <t>S/E SECCIONADORA LLANO DE LLAMPOS</t>
  </si>
  <si>
    <t>AMANECER SOLAR SPA</t>
  </si>
  <si>
    <t>S/E CENTRAL LLANO DE LLAMPOS</t>
  </si>
  <si>
    <t>S/E CENTRAL SAN ANDRES (SAN ANDRES SPA)</t>
  </si>
  <si>
    <t>SAN ANDRÉS SPA</t>
  </si>
  <si>
    <t>S/E CENTRAL TALINAY ORIENTE</t>
  </si>
  <si>
    <t>PARQUE TALINAY ORIENTE S.A.</t>
  </si>
  <si>
    <t>TAP OFF TALINAY</t>
  </si>
  <si>
    <t>S/E PICOLTUE</t>
  </si>
  <si>
    <t>S/E CANAL MELADO</t>
  </si>
  <si>
    <t>S/E CENTRAL LOS HIERROS</t>
  </si>
  <si>
    <t>EMPRESA ELÉCTRICAS AGUAS DEL MELADO SPA</t>
  </si>
  <si>
    <t>S/E CENTRAL CUEL</t>
  </si>
  <si>
    <t>AELA EÓLICA NEGRETE SPA</t>
  </si>
  <si>
    <t>S/E TRAVESIA</t>
  </si>
  <si>
    <t>S/E PUNTA PADRONES</t>
  </si>
  <si>
    <t>TAP OFF EL ROSAL</t>
  </si>
  <si>
    <t>S/E CENTRAL LAJA 1</t>
  </si>
  <si>
    <t>S/E BOSQUEMAR</t>
  </si>
  <si>
    <t>S/E PLANTA MDP TENO</t>
  </si>
  <si>
    <t>S/E DON GOYO</t>
  </si>
  <si>
    <t>DON GOYO TRANSMISIÓN S.A.</t>
  </si>
  <si>
    <t>S/E CENTRAL EL ARRAYAN</t>
  </si>
  <si>
    <t>PARQUE EÓLICO EL ARRAYÁN SPA</t>
  </si>
  <si>
    <t>S/E PLANTA DESALADORA Y BOMBEO N°1</t>
  </si>
  <si>
    <t>S/E CENTRAL LA CEBADA</t>
  </si>
  <si>
    <t>COMPAÑÍA TRANSMISORA LA CEBADA S.A.</t>
  </si>
  <si>
    <t>S/E BOMBEO 2</t>
  </si>
  <si>
    <t>S/E CENTRAL ANGOSTURA</t>
  </si>
  <si>
    <t>S/E CENTRAL SAN PEDRO DALCAHUE</t>
  </si>
  <si>
    <t>ALBA SPA</t>
  </si>
  <si>
    <t>DALCAHUE</t>
  </si>
  <si>
    <t>S/E EB2</t>
  </si>
  <si>
    <t>CLEANAIRTECH SUDAMÉRICA S.A.</t>
  </si>
  <si>
    <t>S/E CEMENTOS BIO BIO CENTRO</t>
  </si>
  <si>
    <t>CEMENTOS BÍO BÍO CENTRO S.A.</t>
  </si>
  <si>
    <t>S/E CENTRAL SAUZALITO</t>
  </si>
  <si>
    <t>S/E RUCATAYO</t>
  </si>
  <si>
    <t>TRANSRUCATAYO S.A.</t>
  </si>
  <si>
    <t>S/E PICHIRRAHUE</t>
  </si>
  <si>
    <t>S/E CENTRAL UCUQUER</t>
  </si>
  <si>
    <t>S/E CIRUELITO</t>
  </si>
  <si>
    <t>S/E LOS TAMBORES</t>
  </si>
  <si>
    <t>S/E CENTRAL PUNTA PALMERAS</t>
  </si>
  <si>
    <t>PUNTA PALMERAS S.A.</t>
  </si>
  <si>
    <t>S/E CENTRAL PARQUE EOLICO TALTAL</t>
  </si>
  <si>
    <t>Parinas220/Parinas500</t>
  </si>
  <si>
    <t>S/E CENTRAL LALACKAMA</t>
  </si>
  <si>
    <t>TAP OFF CHAÑARES</t>
  </si>
  <si>
    <t>S/E CENTRAL CHAÑARES</t>
  </si>
  <si>
    <t>S/E CENTRAL LOS HIERROS II</t>
  </si>
  <si>
    <t>EMPRESA ELÉCTRICA PORTEZUELO SPA</t>
  </si>
  <si>
    <t>S/E ALTO BONITO</t>
  </si>
  <si>
    <t>S/E GORBEA</t>
  </si>
  <si>
    <t>GORBEA</t>
  </si>
  <si>
    <t>S/E RENAICO</t>
  </si>
  <si>
    <t>S/E CENTRAL PV SALVADOR</t>
  </si>
  <si>
    <t>PV SALVADOR S.A.</t>
  </si>
  <si>
    <t>S/E CENTRAL PULELFU</t>
  </si>
  <si>
    <t>EMPRESA ELÉCTRICA LA LEONERA S.A.</t>
  </si>
  <si>
    <t>TAP OFF COYANCO</t>
  </si>
  <si>
    <t>TAP OFF TALTAL</t>
  </si>
  <si>
    <t>S/E CENTRAL PICOIQUEN</t>
  </si>
  <si>
    <t>HIDROANGOL S.A.</t>
  </si>
  <si>
    <t>S/E CHICUREO</t>
  </si>
  <si>
    <t>S/E CENTRAL JAVIERA</t>
  </si>
  <si>
    <t>JAVIERA SPA</t>
  </si>
  <si>
    <t>S/E CENTRAL LOS GUINDOS</t>
  </si>
  <si>
    <t>LOS GUINDOS GENERACIÓN SPA</t>
  </si>
  <si>
    <t>no existian coordenadas</t>
  </si>
  <si>
    <t>S/E CENTRAL LUZ DEL NORTE</t>
  </si>
  <si>
    <t>PARQUE SOLAR FOTOVOLTAICO LUZ DEL NORTE SPA</t>
  </si>
  <si>
    <t>S/E MOVIL N°2</t>
  </si>
  <si>
    <t>S/E SECCIONADORA LO AGUIRRE</t>
  </si>
  <si>
    <t>S/E CENTRAL LLAUQUEREO</t>
  </si>
  <si>
    <t>HIDROELÉCTRICA LLEUQUEREO S.A.</t>
  </si>
  <si>
    <t>S/E CENTRAL CAREN BAJO</t>
  </si>
  <si>
    <t>EMPRESA ELÉCTRICA CARÉN S.A.</t>
  </si>
  <si>
    <t>MELIPEUCO</t>
  </si>
  <si>
    <t>S/E MELIPEUCO</t>
  </si>
  <si>
    <t>TRANSMISORA MELIPEUCO S.A</t>
  </si>
  <si>
    <t>S/E TAP OFF RIO TOLTEN</t>
  </si>
  <si>
    <t>S/E NUEVA NIVEL 17</t>
  </si>
  <si>
    <t>S/E NUEVA NIVEL 11</t>
  </si>
  <si>
    <t>S/E CENTRAL EL PASO</t>
  </si>
  <si>
    <t>HIDROELÉCTRICA EL PASO SPA</t>
  </si>
  <si>
    <t>S/E TAP OFF SANTA CLARA</t>
  </si>
  <si>
    <t>PEMUCO</t>
  </si>
  <si>
    <t>S/E CENTRAL ITATA</t>
  </si>
  <si>
    <t>S/E PICHIL</t>
  </si>
  <si>
    <t>S/E PEÑABLANCA</t>
  </si>
  <si>
    <t>S/E CACHIYUYAL</t>
  </si>
  <si>
    <t>S/E CENTRAL PAMPA NORTE</t>
  </si>
  <si>
    <t>S/E COPIHUES</t>
  </si>
  <si>
    <t>S/E MINERA DAYTON</t>
  </si>
  <si>
    <t>S/E SEWELL</t>
  </si>
  <si>
    <t>S/E GALLEGUILLOS</t>
  </si>
  <si>
    <t>S/E COPAYAPU</t>
  </si>
  <si>
    <t>S/E CENTRAL ANDES GENERACION</t>
  </si>
  <si>
    <t>ANDES GENERACIÓN SPA</t>
  </si>
  <si>
    <t>S/E PASTORA</t>
  </si>
  <si>
    <t>S/E NUEVA PELLETS</t>
  </si>
  <si>
    <t>S/E CENTRAL RENAICO (ESPINOS S.A.)</t>
  </si>
  <si>
    <t>S/E CENTRAL ALTO RENAICO</t>
  </si>
  <si>
    <t>S/E NAHUELBUTA</t>
  </si>
  <si>
    <t>S/E DALCAHUE</t>
  </si>
  <si>
    <t>TAP OFF BUREO</t>
  </si>
  <si>
    <t>S/E PARQUE EOLICO RENAICO</t>
  </si>
  <si>
    <t>S/E CENTRAL PARQUE EOLICO LOS BUENOS AIRES</t>
  </si>
  <si>
    <t>S/E CENTRAL LA SILLA</t>
  </si>
  <si>
    <t>S/E CENTRAL FLORIDA 2 (SCM)</t>
  </si>
  <si>
    <t>S/E CENTRAL FLORIDA 3 (SCM)</t>
  </si>
  <si>
    <t>S/E CENTRAL QUILAPILUN</t>
  </si>
  <si>
    <t>CHUNGUNGO S.A.</t>
  </si>
  <si>
    <t>S/E CENTRAL EL RINCON</t>
  </si>
  <si>
    <t>S/E CENTRAL PARQUE SOLAR LOS LOROS</t>
  </si>
  <si>
    <t>SOLAR LOS LOROS SPA</t>
  </si>
  <si>
    <t>S/E PULELFU</t>
  </si>
  <si>
    <t>S/E CONEJO</t>
  </si>
  <si>
    <t>CONEJO SOLAR SPA</t>
  </si>
  <si>
    <t>S/E SECCIONADORA FRANCISCO</t>
  </si>
  <si>
    <t>S/E CENTRAL UCUQUER DOS</t>
  </si>
  <si>
    <t>ENERGÍAS UCUQUER DOS S.A.</t>
  </si>
  <si>
    <t>TAP OFF LALACKAMA</t>
  </si>
  <si>
    <t>S/E CENTRAL PARQUE EOLICO LA ESPERANZA</t>
  </si>
  <si>
    <t>EÓLICA LA ESPERANZA S.A.</t>
  </si>
  <si>
    <t>S/E CENTRAL CARDONES SOLAR I</t>
  </si>
  <si>
    <t>S/E CERRO NAVIA (STM II)</t>
  </si>
  <si>
    <t>S/E CENTRAL SANTIAGO SOLAR</t>
  </si>
  <si>
    <t>SANTIAGO SOLAR S.A.</t>
  </si>
  <si>
    <t>S/E CENTRAL PARQUE EOLICO SAN JUAN</t>
  </si>
  <si>
    <t>SAN JUAN S.A.</t>
  </si>
  <si>
    <t>S/E NUEVA CARDONES</t>
  </si>
  <si>
    <t>INTERCHILE S.A.</t>
  </si>
  <si>
    <t>S/E NUEVA MAITENCILLO</t>
  </si>
  <si>
    <t>S/E NUEVA PAN DE AZUCAR</t>
  </si>
  <si>
    <t>NVaPAzucar500</t>
  </si>
  <si>
    <t>S/E 10</t>
  </si>
  <si>
    <t>CODELCO CHILE - DIVISIÓN CHUQUICAMATA</t>
  </si>
  <si>
    <t>CALAMA</t>
  </si>
  <si>
    <t>S/E 10A</t>
  </si>
  <si>
    <t>S/E 360</t>
  </si>
  <si>
    <t>MINERA ESCONDIDA LTDA.</t>
  </si>
  <si>
    <t>ANTOFAGASTA</t>
  </si>
  <si>
    <t>S/E 401</t>
  </si>
  <si>
    <t>S/E 403</t>
  </si>
  <si>
    <t>S/E 404</t>
  </si>
  <si>
    <t>S/E 405</t>
  </si>
  <si>
    <t>S/E 415</t>
  </si>
  <si>
    <t>S/E 416</t>
  </si>
  <si>
    <t>S/E 418</t>
  </si>
  <si>
    <t>S/E 640</t>
  </si>
  <si>
    <t>S/E 940</t>
  </si>
  <si>
    <t>S/E A</t>
  </si>
  <si>
    <t>S/E ACL</t>
  </si>
  <si>
    <t>ECOMETALES LIMITED, AGENCIA EN CHILE</t>
  </si>
  <si>
    <t>S/E AGUAS BLANCAS</t>
  </si>
  <si>
    <t>ATACAMA MINERALS CHILE S.C.M.</t>
  </si>
  <si>
    <t>S/E ALTO HOSPICIO</t>
  </si>
  <si>
    <t>ALTO HOSPICIO</t>
  </si>
  <si>
    <t>S/E ALTO NORTE</t>
  </si>
  <si>
    <t>COMPLEJO METALÚRGICO ALTONORTE S.A.</t>
  </si>
  <si>
    <t>S/E ANDES (AES ANDES)</t>
  </si>
  <si>
    <t>S/E ANDES SOLAR</t>
  </si>
  <si>
    <t>S/E ANGAMOS</t>
  </si>
  <si>
    <t>EMPRESA ELÉCTRICA ANGAMOS SPA</t>
  </si>
  <si>
    <t>MEJILLONES</t>
  </si>
  <si>
    <t>S/E ANTOFAGASTA</t>
  </si>
  <si>
    <t>Antofagasta220</t>
  </si>
  <si>
    <t>S/E ANTUCOYA</t>
  </si>
  <si>
    <t>MINERA ANTUCOYA</t>
  </si>
  <si>
    <t>S/E ARICA</t>
  </si>
  <si>
    <t>ARICA</t>
  </si>
  <si>
    <t>S/E ATACAMA</t>
  </si>
  <si>
    <t>S/E BOOSTER</t>
  </si>
  <si>
    <t>S/E CT SALAR</t>
  </si>
  <si>
    <t>Salar110/Salar220</t>
  </si>
  <si>
    <t>S/E CALAMA</t>
  </si>
  <si>
    <t>S/E CAPRICORNIO</t>
  </si>
  <si>
    <t>S/E CENTRAL ATACAMA</t>
  </si>
  <si>
    <t>S/E CENTRAL CHAPIQUIÑA</t>
  </si>
  <si>
    <t>PUTRE</t>
  </si>
  <si>
    <t>S/E CENTRAL DIESEL ARICA</t>
  </si>
  <si>
    <t>S/E CENTRAL DIESEL ENAEX</t>
  </si>
  <si>
    <t>ENAEX S.A.</t>
  </si>
  <si>
    <t>S/E CENTRAL DIESEL TAMAYA</t>
  </si>
  <si>
    <t>TOCOPILLA</t>
  </si>
  <si>
    <t>S/E CENTRAL MEJILLONES</t>
  </si>
  <si>
    <t>Mejillones110/Mejillones220</t>
  </si>
  <si>
    <t>S/E CENTRAL SOLAR LA HUAYCA 2</t>
  </si>
  <si>
    <t>SPS LA HUAYCA S.A.</t>
  </si>
  <si>
    <t>POZO ALMONTE</t>
  </si>
  <si>
    <t>S/E CENTRAL SOLAR PAS2</t>
  </si>
  <si>
    <t>POZO ALMONTE SOLAR 2 S.A.</t>
  </si>
  <si>
    <t>S/E CENTRAL SOLAR PAS3</t>
  </si>
  <si>
    <t>POZO ALMONTE SOLAR 3 S.A.</t>
  </si>
  <si>
    <t>S/E CENTRAL TARAPACA</t>
  </si>
  <si>
    <t>IQUIQUE</t>
  </si>
  <si>
    <t>S/E CENTRAL TOCOPILLA</t>
  </si>
  <si>
    <t>Tocopilla110/Tocopilla220_BP1</t>
  </si>
  <si>
    <t>S/E CENTRO</t>
  </si>
  <si>
    <t>S/E CERRO COLORADO</t>
  </si>
  <si>
    <t>COMPAÑÍA MINERA CERRO COLORADO LTDA</t>
  </si>
  <si>
    <t>S/E CERRO DRAGON</t>
  </si>
  <si>
    <t>S/E CENTRAL PAMPA CAMARONES</t>
  </si>
  <si>
    <t>CAMARONES</t>
  </si>
  <si>
    <t>S/E CHACAYA</t>
  </si>
  <si>
    <t>S/E CHAMY</t>
  </si>
  <si>
    <t>S/E CHIMBORAZO</t>
  </si>
  <si>
    <t>S/E CHINCHORRO</t>
  </si>
  <si>
    <t>S/E CHUQUICAMATA</t>
  </si>
  <si>
    <t>Chuquicamata110</t>
  </si>
  <si>
    <t>S/E COCHRANE</t>
  </si>
  <si>
    <t>EMPRESA ELÉCTRICA COCHRANE SPA</t>
  </si>
  <si>
    <t>S/E COLLAHUASI</t>
  </si>
  <si>
    <t>COMPAÑÍA DOÑA INÉS DE COLLAHUASI SCM</t>
  </si>
  <si>
    <t>PICA</t>
  </si>
  <si>
    <t>S/E COLLAHUASI SALA ELECTRICA 3501</t>
  </si>
  <si>
    <t>S/E COLLAHUASI SALA ELECTRICA 3502</t>
  </si>
  <si>
    <t>S/E COLLAHUASI UNITARIA N°1</t>
  </si>
  <si>
    <t>S/E COLLAHUASI UNITARIA N°2</t>
  </si>
  <si>
    <t>S/E COLLAHUASI UNITARIA N°3</t>
  </si>
  <si>
    <t>S/E COLLAHUASI UNITARIA N°4</t>
  </si>
  <si>
    <t>S/E COLOSO</t>
  </si>
  <si>
    <t>S/E CRUCERO</t>
  </si>
  <si>
    <t>MARIA ELENA</t>
  </si>
  <si>
    <t>S/E CONDORES</t>
  </si>
  <si>
    <t>S/E DESALANT</t>
  </si>
  <si>
    <t>AGUAS ANTOFAGASTA S.A.</t>
  </si>
  <si>
    <t>S/E DOMEYKO</t>
  </si>
  <si>
    <t>S/E EL ABRA</t>
  </si>
  <si>
    <t>SOCIEDAD CONTRACTUAL MINERA EL ABRA</t>
  </si>
  <si>
    <t>S/E EL COBRE (ENGIE)</t>
  </si>
  <si>
    <t>SIERRA GORDA</t>
  </si>
  <si>
    <t>S/E EL LINCE</t>
  </si>
  <si>
    <t>MINERA HMC S.A.</t>
  </si>
  <si>
    <t>S/E EL LOA</t>
  </si>
  <si>
    <t>SOCIEDAD QUÍMICA Y MINERA DE CHILE S.A.</t>
  </si>
  <si>
    <t>S/E EL PEÑON (MINERA MERIDIAN)</t>
  </si>
  <si>
    <t>MINERA MERIDIAN LTDA.</t>
  </si>
  <si>
    <t>S/E EL TESORO</t>
  </si>
  <si>
    <t>MINERA CENTINELA</t>
  </si>
  <si>
    <t>S/E ENCUENTRO</t>
  </si>
  <si>
    <t>S/E ESCONDIDA</t>
  </si>
  <si>
    <t>S/E ESCONDIDA NORTE</t>
  </si>
  <si>
    <t>S/E ESMERALDA</t>
  </si>
  <si>
    <t>Esmeralda110/Esmeralda220</t>
  </si>
  <si>
    <t>S/E ESPERANZA (MINERA CENTINELA)</t>
  </si>
  <si>
    <t>S/E ESTACION DE BOMBEO SIERRA GORDA N°1</t>
  </si>
  <si>
    <t>TRANSMISORA BAQUEDANO S.A.</t>
  </si>
  <si>
    <t>S/E ESTACION DE BOMBEO SIERRA GORDA N°2</t>
  </si>
  <si>
    <t>S/E FARELLON</t>
  </si>
  <si>
    <t>S/E FORTUNA</t>
  </si>
  <si>
    <t>COMPAÑÍA MINERA LOMAS BAYAS</t>
  </si>
  <si>
    <t>S/E GNL MEJILLONES</t>
  </si>
  <si>
    <t>SOCIEDAD GNL MEJILLONES S.A.</t>
  </si>
  <si>
    <t>S/E GABY</t>
  </si>
  <si>
    <t>CODELCO CHILE - DIVISIÓN GABRIELA MISTRAL</t>
  </si>
  <si>
    <t>S/E GUAYAQUES</t>
  </si>
  <si>
    <t>S/E HAMBURGO</t>
  </si>
  <si>
    <t>S/E INACESA</t>
  </si>
  <si>
    <t>S/E IQUIQUE</t>
  </si>
  <si>
    <t>S/E K1</t>
  </si>
  <si>
    <t>S/E KM6</t>
  </si>
  <si>
    <t>S/E KAPATUR</t>
  </si>
  <si>
    <t>SISTEMA DE TRANSMISIÓN DEL NORTE S.A.</t>
  </si>
  <si>
    <t>S/E KELAR</t>
  </si>
  <si>
    <t>TAMAKAYA ENERGÍA SPA</t>
  </si>
  <si>
    <t>S/E LA CASCADA HMC (SAGASCA)</t>
  </si>
  <si>
    <t>HALDEMAN MINING COMPANY S.A.</t>
  </si>
  <si>
    <t>S/E LA HUAYCA II</t>
  </si>
  <si>
    <t>S/E LA PORTADA</t>
  </si>
  <si>
    <t>S/E LABERINTO</t>
  </si>
  <si>
    <t>S/E LAGUNA SECA</t>
  </si>
  <si>
    <t>S/E LAGUNAS</t>
  </si>
  <si>
    <t>Si</t>
  </si>
  <si>
    <t>S/E LIXIVIACION</t>
  </si>
  <si>
    <t>S/E LLAMARA</t>
  </si>
  <si>
    <t>S/E LLUTA</t>
  </si>
  <si>
    <t>S/E LOMAS BAYAS</t>
  </si>
  <si>
    <t>S/E MMH</t>
  </si>
  <si>
    <t>CODELCO CHILE - DIVISIÓN MINISTRO HALES</t>
  </si>
  <si>
    <t>S/E MANTOS BLANCOS</t>
  </si>
  <si>
    <t>MANTOS COPPER S.A.</t>
  </si>
  <si>
    <t>S/E MANTOS DE LA LUNA</t>
  </si>
  <si>
    <t>GRACE S.A.</t>
  </si>
  <si>
    <t>S/E MARIA ELENA</t>
  </si>
  <si>
    <t>SOCIEDAD AUSTRAL DE TRANSMISIÓN TRONCAL S.A.</t>
  </si>
  <si>
    <t>S/E MEJILLONES</t>
  </si>
  <si>
    <t>S/E MINSAL</t>
  </si>
  <si>
    <t>SAN PEDRO DE ATACAMA</t>
  </si>
  <si>
    <t>S/E MOLYCOP</t>
  </si>
  <si>
    <t>MOLY-COP CHILE S.A.</t>
  </si>
  <si>
    <t>S/E MONTURAQUI</t>
  </si>
  <si>
    <t>S/E MUELLE</t>
  </si>
  <si>
    <t>S/E NEURARA</t>
  </si>
  <si>
    <t>S/E NORGENER</t>
  </si>
  <si>
    <t>S/E NUEVA ZALDIVAR</t>
  </si>
  <si>
    <t>S/E O'HIGGINS</t>
  </si>
  <si>
    <t>KELTI S.A.</t>
  </si>
  <si>
    <t>S/E OGP1</t>
  </si>
  <si>
    <t>S/E OLAP</t>
  </si>
  <si>
    <t>S/E PAS3</t>
  </si>
  <si>
    <t>S/E PEQ</t>
  </si>
  <si>
    <t>PARQUE FOTOVOLTAICO NUEVO QUILLAGUA SPA</t>
  </si>
  <si>
    <t>S/E PACIFICO</t>
  </si>
  <si>
    <t>S/E PALAFITOS</t>
  </si>
  <si>
    <t>S/E PARINACOTA</t>
  </si>
  <si>
    <t>S/E PLANTA OXIDOS</t>
  </si>
  <si>
    <t>S/E POZO ALMONTE</t>
  </si>
  <si>
    <t>PAlmonte110/PAlmonte220</t>
  </si>
  <si>
    <t>S/E PUKARA</t>
  </si>
  <si>
    <t>S/E PUNTA NEGRA</t>
  </si>
  <si>
    <t>S/E PURI</t>
  </si>
  <si>
    <t>S/E QUEBRADA BLANCA</t>
  </si>
  <si>
    <t>COMPAÑÍA MINERA TECK QUEBRADA BLANCA S.A.</t>
  </si>
  <si>
    <t>S/E QUIANI</t>
  </si>
  <si>
    <t>S/E RADOMIRO TOMIC</t>
  </si>
  <si>
    <t>CODELCO CHILE - DIVISIÓN RADOMIRO TOMIC</t>
  </si>
  <si>
    <t>S/E RANDE</t>
  </si>
  <si>
    <t>S/E SE021-A</t>
  </si>
  <si>
    <t>S/E SVC DOMEYKO</t>
  </si>
  <si>
    <t>S/E SALAR</t>
  </si>
  <si>
    <t>S/E SIERRA GORDA</t>
  </si>
  <si>
    <t>SIERRA GORDA SCM</t>
  </si>
  <si>
    <t>S/E SOLAR JAMA</t>
  </si>
  <si>
    <t>PLANTA SOLAR SAN PEDRO III SPA</t>
  </si>
  <si>
    <t>S/E SOPLADORES</t>
  </si>
  <si>
    <t>S/E SPENCE</t>
  </si>
  <si>
    <t>MINERA SPENCE S.A.</t>
  </si>
  <si>
    <t>S/E SULFUROS</t>
  </si>
  <si>
    <t>S/E SUR</t>
  </si>
  <si>
    <t>S/E SUR VIEJO</t>
  </si>
  <si>
    <t>S/E TAMARUGAL</t>
  </si>
  <si>
    <t>S/E TAP OFF 003</t>
  </si>
  <si>
    <t>S/E TAP OFF 534</t>
  </si>
  <si>
    <t>S/E TAP OFF 535</t>
  </si>
  <si>
    <t>S/E TAP OFF 536</t>
  </si>
  <si>
    <t>S/E TAP OFF 537</t>
  </si>
  <si>
    <t>S/E TAP OFF 538</t>
  </si>
  <si>
    <t>S/E TAP OFF BARRILES</t>
  </si>
  <si>
    <t>S/E TAP OFF CERRO BALCON</t>
  </si>
  <si>
    <t>HUARA</t>
  </si>
  <si>
    <t>S/E TAP OFF CHIZA</t>
  </si>
  <si>
    <t>S/E TAP OFF CUYA</t>
  </si>
  <si>
    <t>TAP OFF DESALANT</t>
  </si>
  <si>
    <t>S/E TAP OFF DOLORES</t>
  </si>
  <si>
    <t>S/E TAP OFF E.B. ALGORTA N°1</t>
  </si>
  <si>
    <t>ALGORTA NORTE S.A.</t>
  </si>
  <si>
    <t>S/E TAP OFF E.B. ALGORTA N°2</t>
  </si>
  <si>
    <t>S/E TAP OFF E.C. ALGORTA</t>
  </si>
  <si>
    <t>TAP OFF EL LOA</t>
  </si>
  <si>
    <t>S/E TAP OFF EL NEGRO</t>
  </si>
  <si>
    <t>S/E TAP OFF EL AGUILA</t>
  </si>
  <si>
    <t>TAP OFF ENLACE</t>
  </si>
  <si>
    <t>TAP OFF ENLACE ANTUCOYA</t>
  </si>
  <si>
    <t>S/E TAP OFF ESTACION DE BOMBEO 1 HMC</t>
  </si>
  <si>
    <t>S/E TAP OFF ESTACION DE BOMBEO 2 HMC</t>
  </si>
  <si>
    <t>S/E TAP OFF ESTACION DE BOMBEO N°2</t>
  </si>
  <si>
    <t>S/E TAP OFF ESTACION DE BOMBEO N°3</t>
  </si>
  <si>
    <t>S/E TAP OFF ESTACION DE BOMBEO N°4</t>
  </si>
  <si>
    <t>S/E TAP OFF LA CRUZ</t>
  </si>
  <si>
    <t>S/E TAP OFF LA NEGRA</t>
  </si>
  <si>
    <t>S/E TAP OFF LICANCABUR</t>
  </si>
  <si>
    <t>S/E TAP OFF LLANOS</t>
  </si>
  <si>
    <t>S/E TAP OFF MAL PASO</t>
  </si>
  <si>
    <t>TAP OFF MOVIL</t>
  </si>
  <si>
    <t>S/E TAP OFF NUEVA VICTORIA</t>
  </si>
  <si>
    <t>S/E TAP OFF OESTE</t>
  </si>
  <si>
    <t>S/E TAP OFF PALESTINA</t>
  </si>
  <si>
    <t>TAP OFF QUIANI</t>
  </si>
  <si>
    <t>TAP OFF QUILLAGUA</t>
  </si>
  <si>
    <t>S/E TAP OFF SAIRECABUR</t>
  </si>
  <si>
    <t>TAP OFF TAMARUGAL</t>
  </si>
  <si>
    <t>S/E TAP OFF URIBE</t>
  </si>
  <si>
    <t>S/E TAP OFF VITOR</t>
  </si>
  <si>
    <t>S/E TAP OFF VITOR N°2 MOVIL</t>
  </si>
  <si>
    <t>S/E TARAPACA</t>
  </si>
  <si>
    <t>S/E TOCOPILLA</t>
  </si>
  <si>
    <t>S/E UJINA</t>
  </si>
  <si>
    <t>S/E URIBE</t>
  </si>
  <si>
    <t>S/E VALLE DE LOS VIENTOS</t>
  </si>
  <si>
    <t>S/E ZALDIVAR</t>
  </si>
  <si>
    <t>COMPAÑÍA MINERA ZALDÍVAR SPA</t>
  </si>
  <si>
    <t>S/E LAS VEGAS (AES ANDES)</t>
  </si>
  <si>
    <t>LLAYLLAY</t>
  </si>
  <si>
    <t>S/E CENTRAL CHILOE</t>
  </si>
  <si>
    <t>ELEKTRA GENERACIÓN S.A.</t>
  </si>
  <si>
    <t>S/E CENTRAL EL ROMERO</t>
  </si>
  <si>
    <t>ACCIONA ENERGÍA CHILE HOLDINGS S.A.</t>
  </si>
  <si>
    <t>S/E ARMERILLO</t>
  </si>
  <si>
    <t>TAP OFF RIO COLORADO</t>
  </si>
  <si>
    <t>HIDROELÉCTRICA RÍO COLORADO S.A.</t>
  </si>
  <si>
    <t>S/E CENTRAL RIO COLORADO</t>
  </si>
  <si>
    <t>S/E CENTRAL LA MINA</t>
  </si>
  <si>
    <t>S/E DOÑA CARMEN</t>
  </si>
  <si>
    <t>ENERGÍA CERRO EL MORADO S.A.</t>
  </si>
  <si>
    <t>LA LIGUA</t>
  </si>
  <si>
    <t>S/E DON HECTOR</t>
  </si>
  <si>
    <t>S/E EL PELICANO</t>
  </si>
  <si>
    <t>EL PELÍCANO SOLAR COMPANY SPA</t>
  </si>
  <si>
    <t>S/E CENTRAL CONSTITUCION</t>
  </si>
  <si>
    <t>S/E CENTRAL VOLCAN</t>
  </si>
  <si>
    <t>S/E TEN GIS</t>
  </si>
  <si>
    <t>TRANSMISORA ELÉCTRICA DEL NORTE S.A.</t>
  </si>
  <si>
    <t>S/E LOS CHANGOS</t>
  </si>
  <si>
    <t>LosChangos220/LosChangos500</t>
  </si>
  <si>
    <t>S/E CENTRAL RENCA</t>
  </si>
  <si>
    <t>S/E CENTRAL NUEVA RENCA</t>
  </si>
  <si>
    <t>S/E NEPTUNO</t>
  </si>
  <si>
    <t>S/E RECTIFICADORA ESCUADRON</t>
  </si>
  <si>
    <t>S/E SANTA BARBARA</t>
  </si>
  <si>
    <t>S/E ARMAZONES</t>
  </si>
  <si>
    <t>S/E CENTRAL DOS VALLES</t>
  </si>
  <si>
    <t>HIDROELECTRICA DOS VALLES SPA</t>
  </si>
  <si>
    <t>S/E LOS PEUMOS</t>
  </si>
  <si>
    <t>S/E BOLERO</t>
  </si>
  <si>
    <t>HELIO ATACAMA TRES SPA</t>
  </si>
  <si>
    <t>S/E CERRO PABELLON</t>
  </si>
  <si>
    <t>GEOTÉRMICA DEL NORTE S.A.</t>
  </si>
  <si>
    <t>OLLAGÜE</t>
  </si>
  <si>
    <t>S/E EL ARRIERO</t>
  </si>
  <si>
    <t>S/E CUMBRE</t>
  </si>
  <si>
    <t>Cumbre220/Cumbre500</t>
  </si>
  <si>
    <t>S/E PORTAL GCM</t>
  </si>
  <si>
    <t>GUANACO COMPAÑÍA MINERA SPA</t>
  </si>
  <si>
    <t>S/E GUANACO</t>
  </si>
  <si>
    <t>S/E PASO HONDO</t>
  </si>
  <si>
    <t>S/E TAP OFF PASO HONDO</t>
  </si>
  <si>
    <t>S/E CENTRAL JUNCALITO</t>
  </si>
  <si>
    <t>S/E SECCIONADORA SAN ANDRES</t>
  </si>
  <si>
    <t>TAP OFF CENTRAL CAVANCHA</t>
  </si>
  <si>
    <t>CAVANCHA S.A.</t>
  </si>
  <si>
    <t>S/E CONCHI</t>
  </si>
  <si>
    <t>S/E ESTE 6</t>
  </si>
  <si>
    <t>S/E MIRAJE</t>
  </si>
  <si>
    <t>S/E NEGRILLAR</t>
  </si>
  <si>
    <t>S/E PLANTA MOLYB</t>
  </si>
  <si>
    <t>no aplica</t>
  </si>
  <si>
    <t>S/E PLANTA RECUPERADORA DE METALES</t>
  </si>
  <si>
    <t>PLANTA RECUPERADORA DE METALES SPA</t>
  </si>
  <si>
    <t>S/E URIBE SOLAR</t>
  </si>
  <si>
    <t>FOTOVOLTAICA NORTE GRANDE 5 SPA</t>
  </si>
  <si>
    <t>S/E ACONCAGUA TG</t>
  </si>
  <si>
    <t>S/E CENTRAL ANCOA</t>
  </si>
  <si>
    <t>HIDROELÉCTRICA EMBALSE ANCOA SPA</t>
  </si>
  <si>
    <t>TAP OFF PUTAGAN</t>
  </si>
  <si>
    <t>S/E MANTILHUE</t>
  </si>
  <si>
    <t>S/E CENTRAL PARQUE EOLICO CABO LEONES I</t>
  </si>
  <si>
    <t>PARQUE EÓLICO CABO LEONES I S.A.</t>
  </si>
  <si>
    <t>S/E SAN FABIAN</t>
  </si>
  <si>
    <t>SISTEMA DE TRANSMISIÓN DEL CENTRO S.A.</t>
  </si>
  <si>
    <t>COIHUECO</t>
  </si>
  <si>
    <t>S/E KIMAL</t>
  </si>
  <si>
    <t>Kimal220/Kimal500</t>
  </si>
  <si>
    <t>S/E ALTO MAIPO</t>
  </si>
  <si>
    <t>ALTO MAIPO SPA</t>
  </si>
  <si>
    <t>S/E CENTRAL NUEVA ALDEA II</t>
  </si>
  <si>
    <t>S/E NUEVA PICHIRROPULLI</t>
  </si>
  <si>
    <t>ELETRANS S.A.</t>
  </si>
  <si>
    <t>S/E ENTRE RIOS</t>
  </si>
  <si>
    <t>EntreRios220/EntreRios500</t>
  </si>
  <si>
    <t>S/E PARANAL</t>
  </si>
  <si>
    <t>S/E IEM</t>
  </si>
  <si>
    <t>S/E GIS COCHRANE BESS</t>
  </si>
  <si>
    <t>S/E ILLAPA</t>
  </si>
  <si>
    <t>DIEGO DE ALMAGRO TRANSMISORA DE ENERGÍA S.A.</t>
  </si>
  <si>
    <t>S/E MAYACA</t>
  </si>
  <si>
    <t>S/E TAP OFF MAYACA</t>
  </si>
  <si>
    <t>S/E CENTRAL LAS LAJAS</t>
  </si>
  <si>
    <t>S/E CENTRAL ALFALFAL II</t>
  </si>
  <si>
    <t>S/E SANTA ISABEL</t>
  </si>
  <si>
    <t>S/E EL LAUREL</t>
  </si>
  <si>
    <t>S/E PUNTA SIERRA</t>
  </si>
  <si>
    <t>PACIFIC HYDRO TRANSMISIÓN S.A.</t>
  </si>
  <si>
    <t>TAP OFF</t>
  </si>
  <si>
    <t>S/E CENTRAL EL AGUILA</t>
  </si>
  <si>
    <t>S/E CENTRAL HIDROELECTRICA PALACIOS</t>
  </si>
  <si>
    <t>HIDROELÉCTRICA PALACIOS SPA</t>
  </si>
  <si>
    <t>TAP OFF PALACIOS</t>
  </si>
  <si>
    <t>S/E CENTRAL DEGAÑ 2</t>
  </si>
  <si>
    <t>GENERACIÓN DE ENERGÍA NUEVA DEGAN SPA</t>
  </si>
  <si>
    <t>S/E CENTRAL DEGAÑ</t>
  </si>
  <si>
    <t>S/E PUENTE NEGRO</t>
  </si>
  <si>
    <t>S/E PADRE HURTADO</t>
  </si>
  <si>
    <t>PADRE HURTADO</t>
  </si>
  <si>
    <t>S/E AURORA</t>
  </si>
  <si>
    <t>AELA EÓLICA LLANQUIHUE SPA</t>
  </si>
  <si>
    <t>LLANQUIHUE</t>
  </si>
  <si>
    <t>S/E ANDALICAN</t>
  </si>
  <si>
    <t>S/E PUERTO SECO SOLAR</t>
  </si>
  <si>
    <t>CALAMA SOLAR 2 SPA</t>
  </si>
  <si>
    <t>S/E CERRO DOMINADOR</t>
  </si>
  <si>
    <t>CERRO DOMINADOR CSP S.A.</t>
  </si>
  <si>
    <t>S/E PV CERRO DOMINADOR</t>
  </si>
  <si>
    <t>S/E SARCO</t>
  </si>
  <si>
    <t>AELA EÓLICA SARCO SPA</t>
  </si>
  <si>
    <t>19 J</t>
  </si>
  <si>
    <t>S/E TCHITACK</t>
  </si>
  <si>
    <t>19 K</t>
  </si>
  <si>
    <t>S/E SAN SIMON</t>
  </si>
  <si>
    <t>AUSTRIANSOLAR CHILE CUATRO SPA</t>
  </si>
  <si>
    <t>19k</t>
  </si>
  <si>
    <t>S/E SANTA RITA</t>
  </si>
  <si>
    <t>S/E CENTRAL DIESEL AGUAS BLANCAS</t>
  </si>
  <si>
    <t>S/E CUNCO</t>
  </si>
  <si>
    <t>CUNCO</t>
  </si>
  <si>
    <t>S/E CENTRAL EL PINAR</t>
  </si>
  <si>
    <t>EMPRESA ELECTRICA EL PINAR SPA</t>
  </si>
  <si>
    <t>S/E DEUCO</t>
  </si>
  <si>
    <t>S/E EL PINAR</t>
  </si>
  <si>
    <t>S/E SECCIONADORA CONVENTO VIEJO</t>
  </si>
  <si>
    <t>SOCIEDAD CONCESIONARIA EMBALSE CONVENTO VIEJO S.A.</t>
  </si>
  <si>
    <t>S/E CENTRAL CONVENTO VIEJO</t>
  </si>
  <si>
    <t>S/E CURANILAHUE NORTE</t>
  </si>
  <si>
    <t>TAP OFF CARAMPANGUE</t>
  </si>
  <si>
    <t>S/E RIO NEGRO</t>
  </si>
  <si>
    <t>RÍO NEGRO</t>
  </si>
  <si>
    <t>S/E SGO</t>
  </si>
  <si>
    <t>S/E CENTRAL TRES PUENTES (SM)</t>
  </si>
  <si>
    <t>EMPRESA ELÉCTRICA DE MAGALLANES S.A.</t>
  </si>
  <si>
    <t>PUNTA ARENAS</t>
  </si>
  <si>
    <t>S/E CENTRAL PUNTA ARENAS</t>
  </si>
  <si>
    <t>S/E CENTRAL CUCHILDEO</t>
  </si>
  <si>
    <t>EMPRESA ELÉCTRICA CUCHILDEO SPA</t>
  </si>
  <si>
    <t>HUALAIHUÉ</t>
  </si>
  <si>
    <t>S/E CENTRAL CUMBRES</t>
  </si>
  <si>
    <t>CUMBRES SPA</t>
  </si>
  <si>
    <t>S/E TAP OFF TORRE 54</t>
  </si>
  <si>
    <t>S/E SANTA LUISA</t>
  </si>
  <si>
    <t>S/E CHIRRE</t>
  </si>
  <si>
    <t>S/E SAN GABRIEL</t>
  </si>
  <si>
    <t>PARQUE EÓLICO SAN GABRIEL SPA</t>
  </si>
  <si>
    <t>S/E PARGUA</t>
  </si>
  <si>
    <t>S/E LLOLLELHUE</t>
  </si>
  <si>
    <t>S/E CABO NEGRO</t>
  </si>
  <si>
    <t>PECKET ENERGY S.A.</t>
  </si>
  <si>
    <t>S/E MAITENES</t>
  </si>
  <si>
    <t>S/E CENTRAL PANGAL</t>
  </si>
  <si>
    <t>S/E TAP OFF</t>
  </si>
  <si>
    <t>TAP OFF TORRE 7</t>
  </si>
  <si>
    <t>S/E SAUZAL 60HZ</t>
  </si>
  <si>
    <t>S/E CENTRAL TALINAY PONIENTE</t>
  </si>
  <si>
    <t>S/E MOCHO</t>
  </si>
  <si>
    <t>18 G</t>
  </si>
  <si>
    <t>TAP OFF ALTO RENAICO</t>
  </si>
  <si>
    <t>S/E FRONTERA</t>
  </si>
  <si>
    <t>S/E TAP OFF LIBERTADORES</t>
  </si>
  <si>
    <t>INVERSIONES Y SERVICIOS DATALUNA LTDA</t>
  </si>
  <si>
    <t>S/E AGUAS CLARAS</t>
  </si>
  <si>
    <t>INNOVACIÓN ENERGÍA S.A.</t>
  </si>
  <si>
    <t>S/E CENTRAL PAJONALES</t>
  </si>
  <si>
    <t>PRIME ENERGÍA QUICKSTART SPA</t>
  </si>
  <si>
    <t>S/E CENTRAL COMBARBALA</t>
  </si>
  <si>
    <t>S/E CENTRAL CHAGUAL</t>
  </si>
  <si>
    <t>S/E SANGRA</t>
  </si>
  <si>
    <t>S/E EL BATO</t>
  </si>
  <si>
    <t>S/E LOS TILOS BULNES</t>
  </si>
  <si>
    <t>S/E CERROS DE HUICHAHUE</t>
  </si>
  <si>
    <t>S/E PALMAR</t>
  </si>
  <si>
    <t>HIDROPALMAR S.A.</t>
  </si>
  <si>
    <t>S/E CENTRAL PALMAR</t>
  </si>
  <si>
    <t>S/E CENTRAL CORRENTOSO</t>
  </si>
  <si>
    <t>S/E CSP CERRO DOMINADOR</t>
  </si>
  <si>
    <t>S/E QUILMO II</t>
  </si>
  <si>
    <t>S/E ALTO CACHAPOAL</t>
  </si>
  <si>
    <t>ELÉCTRICA CIPRESILLOS SPA</t>
  </si>
  <si>
    <t>S/E CENTRAL CIPRESILLOS</t>
  </si>
  <si>
    <t>S/E CENTRAL LOS VIENTOS</t>
  </si>
  <si>
    <t>S/E CENTRAL LOS MOLLES</t>
  </si>
  <si>
    <t>S/E CANUTILLAR</t>
  </si>
  <si>
    <t>S/E ANGOSTURA</t>
  </si>
  <si>
    <t>S/E PARQUE EOLICO EL MAITEN</t>
  </si>
  <si>
    <t>PARQUE EÓLICO EL MAITÉN SPA</t>
  </si>
  <si>
    <t>18 S</t>
  </si>
  <si>
    <t>S/E CENTRAL NUEVA VENTANAS</t>
  </si>
  <si>
    <t>S/E CAITAN</t>
  </si>
  <si>
    <t>CAITAN SPA</t>
  </si>
  <si>
    <t>S/E DESALINIZADORA Y BOMBEO 1 (SGO)</t>
  </si>
  <si>
    <t>S/E BOMBEO 2 (SGO)</t>
  </si>
  <si>
    <t>S/E BOMBEO 3 (SGO)</t>
  </si>
  <si>
    <t>S/E ALMEYDA</t>
  </si>
  <si>
    <t>ALMEYDA SPA</t>
  </si>
  <si>
    <t>S/E C.R. MAITENCILLO</t>
  </si>
  <si>
    <t>EMPRESA ELÉCTRICA VALLENAR S.A.</t>
  </si>
  <si>
    <t>S/E BULNES</t>
  </si>
  <si>
    <t>S/E CENTRAL PE LA FLOR</t>
  </si>
  <si>
    <t>VIENTOS DE RENAICO SPA</t>
  </si>
  <si>
    <t>S/E CENTRAL MOCHO</t>
  </si>
  <si>
    <t>HIDROMOCHO S.A.</t>
  </si>
  <si>
    <t>S/E NUEVA POZO ALMONTE</t>
  </si>
  <si>
    <t>RED ELÉCTRICA DEL NORTE S.A.</t>
  </si>
  <si>
    <t>S/E CENTRAL CAMPICHE</t>
  </si>
  <si>
    <t>EMPRESA ELÉCTRICA CAMPICHE S.A.</t>
  </si>
  <si>
    <t>S/E CENTRAL NALCAS</t>
  </si>
  <si>
    <t>HIDROENERSUR S.A.</t>
  </si>
  <si>
    <t>S/E CENTRAL CALLAO</t>
  </si>
  <si>
    <t>S/E BONITO</t>
  </si>
  <si>
    <t>S/E CENTRAL SOLAR DIEGO DE ALMAGRO</t>
  </si>
  <si>
    <t>S/E TOLPAN SUR</t>
  </si>
  <si>
    <t>S/E C.R. LLANOS BLANCOS</t>
  </si>
  <si>
    <t>S/E TAP OFF LLANOS BLANCOS</t>
  </si>
  <si>
    <t>S/E SECCIONADORA RIO MALLECO</t>
  </si>
  <si>
    <t>ERCILLA</t>
  </si>
  <si>
    <t>S/E GRANJA SOLAR</t>
  </si>
  <si>
    <t>MARÍA ELENA SOLAR S.A.</t>
  </si>
  <si>
    <t>S/E SECCIONADORA RIO TOLTEN</t>
  </si>
  <si>
    <t>FREIRE</t>
  </si>
  <si>
    <t>18S.Zona H</t>
  </si>
  <si>
    <t>S/E LA MISION</t>
  </si>
  <si>
    <t>S/E REMEHUE</t>
  </si>
  <si>
    <t>S/E NUEVA LAMPA</t>
  </si>
  <si>
    <t>S/E ANDES SOLAR II</t>
  </si>
  <si>
    <t>ANDES SOLAR II SPA</t>
  </si>
  <si>
    <t>S/E TRES QUEBRADAS</t>
  </si>
  <si>
    <t>COMPAÑÍA MINERA NEVADA SPA</t>
  </si>
  <si>
    <t>S/E LAMA</t>
  </si>
  <si>
    <t>S/E NUEVA PANQUEHUE</t>
  </si>
  <si>
    <t>TRANSQUINTA S.A.</t>
  </si>
  <si>
    <t>S/E CENTRAL RUCATAYO</t>
  </si>
  <si>
    <t>EMPRESA ELÉCTRICA RUCATAYO S.A.</t>
  </si>
  <si>
    <t>TAP OFF CHOLGUAN (TRANSELEC)</t>
  </si>
  <si>
    <t>S/E CENTRAL NEHUENCO II</t>
  </si>
  <si>
    <t>S/E CENTRAL NEHUENCO III</t>
  </si>
  <si>
    <t>S/E ANA MARIA</t>
  </si>
  <si>
    <t>TSGF SPA</t>
  </si>
  <si>
    <t>S/E DON ANTONIO</t>
  </si>
  <si>
    <t>S/E CENTRAL SAN JAVIER</t>
  </si>
  <si>
    <t>S/E LLANQUIHUE</t>
  </si>
  <si>
    <t>S/E USYA</t>
  </si>
  <si>
    <t>S/E CALAMA NUEVA</t>
  </si>
  <si>
    <t>S/E PALLATA</t>
  </si>
  <si>
    <t>AR TCHAMMA SPA</t>
  </si>
  <si>
    <t>S/E CABO LEONES II</t>
  </si>
  <si>
    <t>IBEREÓLICA CABO LEONES II S.A.</t>
  </si>
  <si>
    <t>S/E LUCERO</t>
  </si>
  <si>
    <t>S/E LARQUI</t>
  </si>
  <si>
    <t>S/E TIQUIMA</t>
  </si>
  <si>
    <t>S/E PUQUIOS</t>
  </si>
  <si>
    <t>S/E PAGUANA</t>
  </si>
  <si>
    <t>S/E CHALLACOLLO</t>
  </si>
  <si>
    <t>S/E SECCIONADORA ALTO MELIPILLA</t>
  </si>
  <si>
    <t>ELETRANS II S.A.</t>
  </si>
  <si>
    <t>S/E GEOGLIFOS</t>
  </si>
  <si>
    <t>S/E OYARVIDE</t>
  </si>
  <si>
    <t>S/E FAENAS PANGUE</t>
  </si>
  <si>
    <t>S/E PUERTO PATACHE</t>
  </si>
  <si>
    <t>S/E BOCAMINA</t>
  </si>
  <si>
    <t>S/E PATILLOS</t>
  </si>
  <si>
    <t>S/E SECCIONADORA EL ROSAL</t>
  </si>
  <si>
    <t>S/E CHIU CHIU</t>
  </si>
  <si>
    <t>S/E NUEVA CHUQUICAMATA</t>
  </si>
  <si>
    <t>S/E ALGARROBAL</t>
  </si>
  <si>
    <t>S/E CENTINELA</t>
  </si>
  <si>
    <t>RED ELÉCTRICA DEL NORTE 2 S.A.</t>
  </si>
  <si>
    <t>S/E ATACAMA SOLAR II</t>
  </si>
  <si>
    <t>ATACAMA SOLAR S.A.</t>
  </si>
  <si>
    <t>S/E MATILLA</t>
  </si>
  <si>
    <t>S/E LASANA</t>
  </si>
  <si>
    <t>GPG SOLAR CHILE 2017 SPA</t>
  </si>
  <si>
    <t>S/E DIGUA</t>
  </si>
  <si>
    <t>ELÉCTRICA DIGUA SPA</t>
  </si>
  <si>
    <t>S/E CATILLO</t>
  </si>
  <si>
    <t>S/E NUEVA ANCUD</t>
  </si>
  <si>
    <t>S/E LA ESTRELLA</t>
  </si>
  <si>
    <t>EÓLICA LA ESTRELLA SPA</t>
  </si>
  <si>
    <t>S/E OASIS</t>
  </si>
  <si>
    <t>S/E CENTRAL LA HUELLA</t>
  </si>
  <si>
    <t>AUSTRIANSOLAR CHILE SEIS SPA</t>
  </si>
  <si>
    <t>S/E CENTRAL EOLICA ALENA</t>
  </si>
  <si>
    <t>AR ALENA SPA</t>
  </si>
  <si>
    <t>S/E CENTRAL RIO ESCONDIDO</t>
  </si>
  <si>
    <t>AR ESCONDIDO SPA</t>
  </si>
  <si>
    <t>S/E CENTRAL ANDINA</t>
  </si>
  <si>
    <t>CENTRAL TERMOELÉCTRICA ANDINA SPA</t>
  </si>
  <si>
    <t>S/E CENTRAL HORNITOS (TER)</t>
  </si>
  <si>
    <t>INVERSIONES HORNITOS SPA</t>
  </si>
  <si>
    <t>S/E TCHAMMA</t>
  </si>
  <si>
    <t>S/E LAS JUNTAS</t>
  </si>
  <si>
    <t>HIDROELÉCTRICA LAS JUNTAS S.A.</t>
  </si>
  <si>
    <t>S/E AILLIN</t>
  </si>
  <si>
    <t>S/E ELEVADORA CAPRICORNIO</t>
  </si>
  <si>
    <t>S/E CAMPOS DEL SOL</t>
  </si>
  <si>
    <t>S/E SURCO Y SEMILLA</t>
  </si>
  <si>
    <t>WPD MALLECO SPA</t>
  </si>
  <si>
    <t>S/E AGUA BUENA</t>
  </si>
  <si>
    <t>S/E TCBB</t>
  </si>
  <si>
    <t>S/E TAP OFF LO ESPEJO (FFCC)</t>
  </si>
  <si>
    <t>S/E TINEO</t>
  </si>
  <si>
    <t>TRANSELEC CONCESIONES S.A.</t>
  </si>
  <si>
    <t>S/E CENTRAL CERRO TIGRE</t>
  </si>
  <si>
    <t>AR CERRO TIGRE SPA</t>
  </si>
  <si>
    <t>S/E MALGARIDA I</t>
  </si>
  <si>
    <t>S/E MALGARIDA</t>
  </si>
  <si>
    <t>S/E MALGARIDA II</t>
  </si>
  <si>
    <t>S/E SOL DEL DESIERTO</t>
  </si>
  <si>
    <t>PARQUE SOLAR FOTOVOLTAICO SOL DEL DESIERTO SPA</t>
  </si>
  <si>
    <t>S/E FRUTILLAR NORTE</t>
  </si>
  <si>
    <t>S/E GUARDIAMARINA</t>
  </si>
  <si>
    <t>S/E LA POLVORA</t>
  </si>
  <si>
    <t>CASABLANCA TRANSMISORA DE ENERGÍA S.A.</t>
  </si>
  <si>
    <t>S/E HUALQUI</t>
  </si>
  <si>
    <t>MATAQUITO TRABSMISORA DE ENERGÍA S.A.</t>
  </si>
  <si>
    <t>HUALQUI</t>
  </si>
  <si>
    <t>S/E LA CRUZ SOLAR</t>
  </si>
  <si>
    <t>FOTOVOLTAICA NORTE GRANDE 1</t>
  </si>
  <si>
    <t>436.858,15</t>
  </si>
  <si>
    <t>7.537.595,80</t>
  </si>
  <si>
    <t>S/E SOL DE LILA</t>
  </si>
  <si>
    <t>S/E PUEBLO SECO</t>
  </si>
  <si>
    <t>BESALCO TRANSMISIÓN SPA</t>
  </si>
  <si>
    <t>SAN IGNACIO</t>
  </si>
  <si>
    <t>S/E ACCESO NORTE</t>
  </si>
  <si>
    <t>SQM SALAR S.A</t>
  </si>
  <si>
    <t>S/E CARBONATO</t>
  </si>
  <si>
    <t>S/E LLAIMA</t>
  </si>
  <si>
    <t>S/E SOL DE LOS ANDES</t>
  </si>
  <si>
    <t>AUSTRIAN SOLAR CHILE UNO SPA</t>
  </si>
  <si>
    <t>S/E RIO SALADO</t>
  </si>
  <si>
    <t>S/E PUELCHE SUR</t>
  </si>
  <si>
    <t>AR PUELCHE SUR SPA</t>
  </si>
  <si>
    <t>S/E LAS VIOLETAS</t>
  </si>
  <si>
    <t>S/E GUINDO</t>
  </si>
  <si>
    <t>S/E MESAMAVIDA</t>
  </si>
  <si>
    <t>ENERGIA EÓLICA MESAMAVIDA SPA</t>
  </si>
  <si>
    <t>S/E LOS OLMOS</t>
  </si>
  <si>
    <t>ENERGÍA EÓLICA LOS OLMOS SPA</t>
  </si>
  <si>
    <t>S/E RIO ACONCAGUA</t>
  </si>
  <si>
    <t>S/E LLANOS DEL VIENTO</t>
  </si>
  <si>
    <t>AR LLANOS DEL VIENTO SPA</t>
  </si>
  <si>
    <t>S/E HADES</t>
  </si>
  <si>
    <t>S/E LOS ANGELES SUR</t>
  </si>
  <si>
    <t>WPD DUQUECO SPA</t>
  </si>
  <si>
    <t>S/E LASTARRIA</t>
  </si>
  <si>
    <t>S/E E42</t>
  </si>
  <si>
    <t>S/E CENTRAL MC3</t>
  </si>
  <si>
    <t>S/E TIGRE</t>
  </si>
  <si>
    <t>AR PAMPA SPA</t>
  </si>
  <si>
    <t>S/E PAMPA TIGRE</t>
  </si>
  <si>
    <t>S/E VALLE ESCONDIDO</t>
  </si>
  <si>
    <t>AR VALLE ESCONDIDO SPA</t>
  </si>
  <si>
    <t>S/E QUILACOYA</t>
  </si>
  <si>
    <t>S/E CENTRAL CORRALES</t>
  </si>
  <si>
    <t>HIDROELÉCTRICA LOS CORRALES SPA</t>
  </si>
  <si>
    <t>S/E VALLE DEL SOL</t>
  </si>
  <si>
    <t>S/E SANTA CLARA</t>
  </si>
  <si>
    <t>PARQUE EÓLICO CAMPO LINDO SPA</t>
  </si>
  <si>
    <t>S/E CAMPO LINDO</t>
  </si>
  <si>
    <t>S/E LOS VARONES</t>
  </si>
  <si>
    <t>S/E LA RUCA</t>
  </si>
  <si>
    <t>S/E FUTURO</t>
  </si>
  <si>
    <t>S/E PFV MACHICURA</t>
  </si>
  <si>
    <t>S/E CARACAS II</t>
  </si>
  <si>
    <t>GENERADORA SOL SOLIV SPA</t>
  </si>
  <si>
    <t>S/E CENTRAL PUNTA DEL VIENTO</t>
  </si>
  <si>
    <t>HIDROELÉCTRICA PUNTA DEL VIENTO SPA</t>
  </si>
  <si>
    <t>S/E INCA DE ORO</t>
  </si>
  <si>
    <t>S/E CENTRAL PE VIENTOS PATAGONICOS (SM)</t>
  </si>
  <si>
    <t>VIENTOS PATAGÓNICOS SPA</t>
  </si>
  <si>
    <t>S/E PALPANA</t>
  </si>
  <si>
    <t>S/E MONTENEGRO</t>
  </si>
  <si>
    <t>S/E BAJOS DE MENA</t>
  </si>
  <si>
    <t>S/E LOS NOTROS</t>
  </si>
  <si>
    <t>S/E IBERELENA</t>
  </si>
  <si>
    <t>SOLAR ELENA SPA</t>
  </si>
  <si>
    <t>S/E BELLA MONICA</t>
  </si>
  <si>
    <t>S/E FUENTECILLA</t>
  </si>
  <si>
    <t>S/E CENTRAL COLBUN</t>
  </si>
  <si>
    <t>S/E CGE1 MOVIL</t>
  </si>
  <si>
    <t>MAULE</t>
  </si>
  <si>
    <t>S/E CGE2 MOVIL</t>
  </si>
  <si>
    <t>MÓVIL</t>
  </si>
  <si>
    <t>S/E PUQUILLAY</t>
  </si>
  <si>
    <t>S/E SANTA CRUZ</t>
  </si>
  <si>
    <t>S/E SANTA ESTER SOLAR</t>
  </si>
  <si>
    <t>SANTA ESTER SOLAR SPA</t>
  </si>
  <si>
    <t>S/E MOVIL QUINTA REGION</t>
  </si>
  <si>
    <t>S/E LA PUNA</t>
  </si>
  <si>
    <t>S/E DAMASCAL</t>
  </si>
  <si>
    <t>S/E IBERATACAMA</t>
  </si>
  <si>
    <t>PARQUE EÓLICO ATACAMA SPA</t>
  </si>
  <si>
    <t>S/E MINERA DOS AMIGOS</t>
  </si>
  <si>
    <t>Propiedad de terceros</t>
  </si>
  <si>
    <t>S/E TAP OFF PACHACAMA (CHILQUINTA)</t>
  </si>
  <si>
    <t>S/E LA ESPERANZA (TRANSELEC)</t>
  </si>
  <si>
    <t>S/E SUBESTACION MOVIL 1</t>
  </si>
  <si>
    <t>TAP OFF SAN CLEMENTE</t>
  </si>
  <si>
    <t>S/E VELADERO</t>
  </si>
  <si>
    <t>DonaCarmen220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</si>
</sst>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\ &quot;° &quot;"/>
    <numFmt numFmtId="165" formatCode="General\ &quot;' &quot;"/>
    <numFmt numFmtId="166" formatCode="General\ &quot;'' &quot;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FFFFFF"/>
      <name val="Calibri"/>
      <family val="2"/>
    </font>
    <font>
      <b/>
      <sz val="10"/>
      <color rgb="FFFFFFFF"/>
      <name val="Calibri"/>
      <family val="2"/>
    </font>
    <font>
      <sz val="9"/>
      <name val="Calibri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285B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AEEF3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3" fillId="0" borderId="0" xfId="0" applyFont="1"/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6" fillId="0" borderId="0" xfId="1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7" fillId="6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10" borderId="2" xfId="0" applyFont="1" applyFill="1" applyBorder="1" applyAlignment="1">
      <alignment horizontal="left" vertical="center" wrapText="1"/>
    </xf>
    <xf numFmtId="164" fontId="6" fillId="2" borderId="0" xfId="1" applyNumberFormat="1" applyFont="1" applyFill="1" applyAlignment="1">
      <alignment horizontal="center" vertical="center"/>
    </xf>
    <xf numFmtId="165" fontId="6" fillId="2" borderId="0" xfId="1" applyNumberFormat="1" applyFont="1" applyFill="1" applyAlignment="1">
      <alignment horizontal="center" vertical="center"/>
    </xf>
    <xf numFmtId="166" fontId="6" fillId="2" borderId="0" xfId="1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 vertical="center"/>
    </xf>
    <xf numFmtId="0" fontId="9" fillId="3" borderId="2" xfId="0" applyFont="1" applyFill="1" applyBorder="1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/>
    <xf numFmtId="0" fontId="10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1" fillId="0" borderId="0" xfId="0" applyFont="1"/>
    <xf numFmtId="3" fontId="9" fillId="10" borderId="2" xfId="0" applyNumberFormat="1" applyFont="1" applyFill="1" applyBorder="1" applyAlignment="1">
      <alignment horizontal="left" vertical="center" wrapText="1"/>
    </xf>
    <xf numFmtId="0" fontId="9" fillId="11" borderId="0" xfId="0" applyFont="1" applyFill="1" applyAlignment="1">
      <alignment horizontal="left" vertical="center" wrapText="1"/>
    </xf>
    <xf numFmtId="0" fontId="9" fillId="11" borderId="2" xfId="0" applyFont="1" applyFill="1" applyBorder="1" applyAlignment="1">
      <alignment horizontal="left" vertical="center" wrapText="1"/>
    </xf>
    <xf numFmtId="0" fontId="0" fillId="11" borderId="0" xfId="0" applyFill="1"/>
    <xf numFmtId="0" fontId="0" fillId="3" borderId="0" xfId="0" applyFill="1" applyAlignment="1">
      <alignment horizontal="right" vertical="center"/>
    </xf>
    <xf numFmtId="0" fontId="9" fillId="10" borderId="2" xfId="0" applyFont="1" applyFill="1" applyBorder="1" applyAlignment="1">
      <alignment horizontal="left" vertical="top" wrapText="1"/>
    </xf>
    <xf numFmtId="0" fontId="0" fillId="12" borderId="0" xfId="0" applyFill="1"/>
    <xf numFmtId="0" fontId="0" fillId="13" borderId="0" xfId="0" applyFill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/>
    <xf numFmtId="0" fontId="7" fillId="4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</cellXfs>
  <cellStyles count="2">
    <cellStyle name="Normal" xfId="0" builtinId="0"/>
    <cellStyle name="Normal_DERIVADORES" xfId="1" xr:uid="{F45C08AC-967C-4806-9FAA-2B26B3CDABAA}"/>
  </cellStyles>
  <dxfs count="10">
    <dxf>
      <alignment horizontal="righ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Coordenadas de Subestaciones Actualizada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3E-45F5-8CD7-4BCFF4418F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3E-45F5-8CD7-4BCFF4418FF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'Coordenadas Actualizadas Plexos'!$J$5:$J$6</c:f>
              <c:strCache>
                <c:ptCount val="2"/>
                <c:pt idx="0">
                  <c:v>Coordenadas en  (0,0) o (0,-1)</c:v>
                </c:pt>
                <c:pt idx="1">
                  <c:v>Coordenadas Correctas</c:v>
                </c:pt>
              </c:strCache>
            </c:strRef>
          </c:cat>
          <c:val>
            <c:numRef>
              <c:f>'Coordenadas Actualizadas Plexos'!$K$5:$K$6</c:f>
              <c:numCache>
                <c:formatCode>General</c:formatCode>
                <c:ptCount val="2"/>
                <c:pt idx="0">
                  <c:v>0</c:v>
                </c:pt>
                <c:pt idx="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82-4AAC-B8FB-EDB8C3E8F7E3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82-4AAC-B8FB-EDB8C3E8F7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82-4AAC-B8FB-EDB8C3E8F7E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'Coordenadas Actualizadas Plexos'!$J$5:$J$6</c:f>
              <c:strCache>
                <c:ptCount val="2"/>
                <c:pt idx="0">
                  <c:v>Coordenadas en  (0,0) o (0,-1)</c:v>
                </c:pt>
                <c:pt idx="1">
                  <c:v>Coordenadas Correctas</c:v>
                </c:pt>
              </c:strCache>
            </c:strRef>
          </c:cat>
          <c:val>
            <c:numRef>
              <c:f>'Coordenadas Actualizadas Plexos'!$K$5:$K$6</c:f>
              <c:numCache>
                <c:formatCode>General</c:formatCode>
                <c:ptCount val="2"/>
                <c:pt idx="0">
                  <c:v>0</c:v>
                </c:pt>
                <c:pt idx="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2-4AAC-B8FB-EDB8C3E8F7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</xdr:row>
      <xdr:rowOff>133350</xdr:rowOff>
    </xdr:from>
    <xdr:to>
      <xdr:col>14</xdr:col>
      <xdr:colOff>352425</xdr:colOff>
      <xdr:row>21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A0FBBD-E91B-4A35-9773-48CC0BF27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5FB514-D27B-43E0-947C-A1CFC958162A}" name="Tabla1" displayName="Tabla1" ref="A1:H232" totalsRowShown="0" headerRowDxfId="9" dataDxfId="8">
  <autoFilter ref="A1:H232" xr:uid="{4F5FB514-D27B-43E0-947C-A1CFC958162A}"/>
  <sortState xmlns:xlrd2="http://schemas.microsoft.com/office/spreadsheetml/2017/richdata2" ref="A2:H232">
    <sortCondition descending="1" ref="E1:E232"/>
  </sortState>
  <tableColumns count="8">
    <tableColumn id="1" xr3:uid="{FC2B7311-0BD4-4B55-B091-6CAACB0B3678}" name="Category" dataDxfId="7"/>
    <tableColumn id="2" xr3:uid="{A93847C5-211C-4364-9990-36DCC591C4C9}" name="Node" dataDxfId="6"/>
    <tableColumn id="4" xr3:uid="{28AFF16C-AD47-4D17-A45F-7B74CAE6ADFB}" name="Region" dataDxfId="5"/>
    <tableColumn id="5" xr3:uid="{4C9E2FE9-D997-4E86-AE7D-2F62E8F9D1CD}" name="Zone" dataDxfId="4"/>
    <tableColumn id="6" xr3:uid="{79D34622-6FC6-4559-805F-398F3D7748E0}" name="Latitude (°)" dataDxfId="3"/>
    <tableColumn id="7" xr3:uid="{B9F6870F-5B2E-4983-B7F4-44AFE0C2CC27}" name="Longitude (°)" dataDxfId="2"/>
    <tableColumn id="8" xr3:uid="{FABF67EF-1077-40B9-BFF1-035C4E19EA88}" name="Is Slack Bus (Yes/No)" dataDxfId="1"/>
    <tableColumn id="9" xr3:uid="{47A81771-3611-405B-8D62-D46C3656F00C}" name="Voltage (kV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2"/>
  <sheetViews>
    <sheetView tabSelected="1" workbookViewId="0">
      <selection activeCell="D12" sqref="D12"/>
    </sheetView>
  </sheetViews>
  <sheetFormatPr baseColWidth="10" defaultColWidth="8.77734375" defaultRowHeight="14.4" x14ac:dyDescent="0.3"/>
  <cols>
    <col min="1" max="1" width="22.77734375" customWidth="1"/>
    <col min="2" max="2" width="21" customWidth="1"/>
    <col min="3" max="3" width="17.5546875" customWidth="1"/>
    <col min="4" max="4" width="20.5546875" customWidth="1"/>
    <col min="5" max="5" width="21.21875" customWidth="1"/>
    <col min="6" max="6" width="18.5546875" customWidth="1"/>
    <col min="7" max="7" width="19.77734375" customWidth="1"/>
    <col min="8" max="8" width="12.77734375" customWidth="1"/>
    <col min="10" max="10" width="25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3">
      <c r="A2" s="1" t="s">
        <v>8</v>
      </c>
      <c r="B2" s="1" t="s">
        <v>45</v>
      </c>
      <c r="C2" s="1" t="s">
        <v>8</v>
      </c>
      <c r="D2" s="1" t="s">
        <v>22</v>
      </c>
      <c r="E2" s="2">
        <v>-18.467444230000002</v>
      </c>
      <c r="F2" s="2">
        <v>-70.303496839999994</v>
      </c>
      <c r="G2" s="1" t="s">
        <v>11</v>
      </c>
      <c r="H2" s="2">
        <v>66</v>
      </c>
    </row>
    <row r="3" spans="1:11" x14ac:dyDescent="0.3">
      <c r="A3" s="1" t="s">
        <v>8</v>
      </c>
      <c r="B3" s="1" t="s">
        <v>21</v>
      </c>
      <c r="C3" s="1" t="s">
        <v>8</v>
      </c>
      <c r="D3" s="1" t="s">
        <v>22</v>
      </c>
      <c r="E3" s="2">
        <v>-18.48540715</v>
      </c>
      <c r="F3" s="2">
        <v>-70.289161660000005</v>
      </c>
      <c r="G3" s="1" t="s">
        <v>11</v>
      </c>
      <c r="H3" s="2">
        <v>66</v>
      </c>
    </row>
    <row r="4" spans="1:11" x14ac:dyDescent="0.3">
      <c r="A4" s="1" t="s">
        <v>8</v>
      </c>
      <c r="B4" s="1" t="s">
        <v>37</v>
      </c>
      <c r="C4" s="1" t="s">
        <v>8</v>
      </c>
      <c r="D4" s="1" t="s">
        <v>22</v>
      </c>
      <c r="E4" s="2">
        <v>-20.248325869999999</v>
      </c>
      <c r="F4" s="2">
        <v>-70.079410809999999</v>
      </c>
      <c r="G4" s="1" t="s">
        <v>11</v>
      </c>
      <c r="H4" s="2">
        <v>220</v>
      </c>
      <c r="J4" s="37" t="s">
        <v>15</v>
      </c>
      <c r="K4" s="37"/>
    </row>
    <row r="5" spans="1:11" x14ac:dyDescent="0.3">
      <c r="A5" s="1" t="s">
        <v>8</v>
      </c>
      <c r="B5" s="1" t="s">
        <v>101</v>
      </c>
      <c r="C5" s="1" t="s">
        <v>8</v>
      </c>
      <c r="D5" s="1" t="s">
        <v>22</v>
      </c>
      <c r="E5" s="2">
        <v>-20.25849028</v>
      </c>
      <c r="F5" s="2">
        <v>-69.773345599999999</v>
      </c>
      <c r="G5" s="1" t="s">
        <v>11</v>
      </c>
      <c r="H5" s="2">
        <v>110</v>
      </c>
      <c r="J5" s="36" t="s">
        <v>17</v>
      </c>
      <c r="K5" s="36">
        <f>COUNTIF(Tabla1[Latitude (°)],"0")</f>
        <v>0</v>
      </c>
    </row>
    <row r="6" spans="1:11" x14ac:dyDescent="0.3">
      <c r="A6" s="1" t="s">
        <v>8</v>
      </c>
      <c r="B6" s="1" t="s">
        <v>102</v>
      </c>
      <c r="C6" s="1" t="s">
        <v>8</v>
      </c>
      <c r="D6" s="1" t="s">
        <v>22</v>
      </c>
      <c r="E6" s="2">
        <v>-20.25849028</v>
      </c>
      <c r="F6" s="2">
        <v>-69.773345599999999</v>
      </c>
      <c r="G6" s="1" t="s">
        <v>11</v>
      </c>
      <c r="H6" s="2">
        <v>220</v>
      </c>
      <c r="J6" s="36" t="s">
        <v>19</v>
      </c>
      <c r="K6" s="36">
        <f>COUNT(Tabla1[Latitude (°)])-K5</f>
        <v>231</v>
      </c>
    </row>
    <row r="7" spans="1:11" x14ac:dyDescent="0.3">
      <c r="A7" s="1" t="s">
        <v>8</v>
      </c>
      <c r="B7" s="1" t="s">
        <v>118</v>
      </c>
      <c r="C7" s="1" t="s">
        <v>8</v>
      </c>
      <c r="D7" s="1" t="s">
        <v>22</v>
      </c>
      <c r="E7" s="2">
        <v>-20.807192270000002</v>
      </c>
      <c r="F7" s="2">
        <v>-70.192343260000001</v>
      </c>
      <c r="G7" s="1" t="s">
        <v>11</v>
      </c>
      <c r="H7" s="2">
        <v>220</v>
      </c>
    </row>
    <row r="8" spans="1:11" x14ac:dyDescent="0.3">
      <c r="A8" s="1" t="s">
        <v>8</v>
      </c>
      <c r="B8" s="1" t="s">
        <v>74</v>
      </c>
      <c r="C8" s="1" t="s">
        <v>8</v>
      </c>
      <c r="D8" s="1" t="s">
        <v>22</v>
      </c>
      <c r="E8" s="2">
        <v>-20.814531519999999</v>
      </c>
      <c r="F8" s="2">
        <v>-69.694051430000002</v>
      </c>
      <c r="G8" s="1" t="s">
        <v>11</v>
      </c>
      <c r="H8" s="2">
        <v>220</v>
      </c>
    </row>
    <row r="9" spans="1:11" x14ac:dyDescent="0.3">
      <c r="A9" s="1" t="s">
        <v>8</v>
      </c>
      <c r="B9" s="1" t="s">
        <v>35</v>
      </c>
      <c r="C9" s="1" t="s">
        <v>8</v>
      </c>
      <c r="D9" s="1" t="s">
        <v>22</v>
      </c>
      <c r="E9" s="2">
        <v>-20.97682751</v>
      </c>
      <c r="F9" s="2">
        <v>-68.636443630000002</v>
      </c>
      <c r="G9" s="1" t="s">
        <v>11</v>
      </c>
      <c r="H9" s="2">
        <v>220</v>
      </c>
    </row>
    <row r="10" spans="1:11" x14ac:dyDescent="0.3">
      <c r="A10" s="1" t="s">
        <v>8</v>
      </c>
      <c r="B10" s="1" t="s">
        <v>64</v>
      </c>
      <c r="C10" s="1" t="s">
        <v>8</v>
      </c>
      <c r="D10" s="1" t="s">
        <v>22</v>
      </c>
      <c r="E10" s="2">
        <v>-21.65956224</v>
      </c>
      <c r="F10" s="2">
        <v>-69.513730670000001</v>
      </c>
      <c r="G10" s="1" t="s">
        <v>11</v>
      </c>
      <c r="H10" s="2">
        <v>220</v>
      </c>
    </row>
    <row r="11" spans="1:11" x14ac:dyDescent="0.3">
      <c r="A11" s="1" t="s">
        <v>8</v>
      </c>
      <c r="B11" s="1" t="s">
        <v>36</v>
      </c>
      <c r="C11" s="1" t="s">
        <v>8</v>
      </c>
      <c r="D11" s="1" t="s">
        <v>22</v>
      </c>
      <c r="E11" s="2">
        <v>-21.984804390000001</v>
      </c>
      <c r="F11" s="2">
        <v>-68.721903549999993</v>
      </c>
      <c r="G11" s="1" t="s">
        <v>11</v>
      </c>
      <c r="H11" s="2">
        <v>220</v>
      </c>
    </row>
    <row r="12" spans="1:11" x14ac:dyDescent="0.3">
      <c r="A12" s="1" t="s">
        <v>8</v>
      </c>
      <c r="B12" s="1" t="s">
        <v>12</v>
      </c>
      <c r="C12" s="1" t="s">
        <v>8</v>
      </c>
      <c r="D12" s="1" t="s">
        <v>10</v>
      </c>
      <c r="E12" s="2">
        <v>-22.03769943</v>
      </c>
      <c r="F12" s="2">
        <v>-69.601814840000003</v>
      </c>
      <c r="G12" s="1" t="s">
        <v>11</v>
      </c>
      <c r="H12" s="2">
        <v>220</v>
      </c>
    </row>
    <row r="13" spans="1:11" x14ac:dyDescent="0.3">
      <c r="A13" s="1" t="s">
        <v>8</v>
      </c>
      <c r="B13" s="1" t="s">
        <v>90</v>
      </c>
      <c r="C13" s="1" t="s">
        <v>8</v>
      </c>
      <c r="D13" s="1" t="s">
        <v>22</v>
      </c>
      <c r="E13" s="2">
        <v>-22.096891339999999</v>
      </c>
      <c r="F13" s="2">
        <v>-70.210757029999996</v>
      </c>
      <c r="G13" s="1" t="s">
        <v>11</v>
      </c>
      <c r="H13" s="2">
        <v>220</v>
      </c>
    </row>
    <row r="14" spans="1:11" x14ac:dyDescent="0.3">
      <c r="A14" s="1" t="s">
        <v>8</v>
      </c>
      <c r="B14" s="1" t="s">
        <v>120</v>
      </c>
      <c r="C14" s="1" t="s">
        <v>8</v>
      </c>
      <c r="D14" s="1" t="s">
        <v>22</v>
      </c>
      <c r="E14" s="2">
        <v>-22.097875850000001</v>
      </c>
      <c r="F14" s="2">
        <v>-70.211986760000002</v>
      </c>
      <c r="G14" s="1" t="s">
        <v>11</v>
      </c>
      <c r="H14" s="2">
        <v>110</v>
      </c>
    </row>
    <row r="15" spans="1:11" x14ac:dyDescent="0.3">
      <c r="A15" s="1" t="s">
        <v>8</v>
      </c>
      <c r="B15" s="1" t="s">
        <v>121</v>
      </c>
      <c r="C15" s="1" t="s">
        <v>8</v>
      </c>
      <c r="D15" s="1" t="s">
        <v>22</v>
      </c>
      <c r="E15" s="2">
        <v>-22.097875850000001</v>
      </c>
      <c r="F15" s="2">
        <v>-70.211986760000002</v>
      </c>
      <c r="G15" s="1" t="s">
        <v>11</v>
      </c>
      <c r="H15" s="2">
        <v>220</v>
      </c>
    </row>
    <row r="16" spans="1:11" x14ac:dyDescent="0.3">
      <c r="A16" s="1" t="s">
        <v>8</v>
      </c>
      <c r="B16" s="1" t="s">
        <v>24</v>
      </c>
      <c r="C16" s="1" t="s">
        <v>8</v>
      </c>
      <c r="D16" s="1" t="s">
        <v>22</v>
      </c>
      <c r="E16" s="2">
        <v>-22.164341480000001</v>
      </c>
      <c r="F16" s="2">
        <v>-70.067098229999999</v>
      </c>
      <c r="G16" s="1" t="s">
        <v>11</v>
      </c>
      <c r="H16" s="2">
        <v>220</v>
      </c>
    </row>
    <row r="17" spans="1:8" x14ac:dyDescent="0.3">
      <c r="A17" s="1" t="s">
        <v>8</v>
      </c>
      <c r="B17" s="1" t="s">
        <v>117</v>
      </c>
      <c r="C17" s="1" t="s">
        <v>8</v>
      </c>
      <c r="D17" s="1" t="s">
        <v>22</v>
      </c>
      <c r="E17" s="2">
        <v>-22.16691032</v>
      </c>
      <c r="F17" s="2">
        <v>-70.088443780000006</v>
      </c>
      <c r="G17" s="1" t="s">
        <v>11</v>
      </c>
      <c r="H17" s="2">
        <v>110</v>
      </c>
    </row>
    <row r="18" spans="1:8" x14ac:dyDescent="0.3">
      <c r="A18" s="1" t="s">
        <v>8</v>
      </c>
      <c r="B18" s="1" t="s">
        <v>84</v>
      </c>
      <c r="C18" s="1" t="s">
        <v>8</v>
      </c>
      <c r="D18" s="1" t="s">
        <v>22</v>
      </c>
      <c r="E18" s="2">
        <v>-22.21425464</v>
      </c>
      <c r="F18" s="2">
        <v>-69.578355689999995</v>
      </c>
      <c r="G18" s="1" t="s">
        <v>11</v>
      </c>
      <c r="H18" s="2">
        <v>220</v>
      </c>
    </row>
    <row r="19" spans="1:8" x14ac:dyDescent="0.3">
      <c r="A19" s="1" t="s">
        <v>8</v>
      </c>
      <c r="B19" s="1" t="s">
        <v>40</v>
      </c>
      <c r="C19" s="1" t="s">
        <v>8</v>
      </c>
      <c r="D19" s="1" t="s">
        <v>22</v>
      </c>
      <c r="E19" s="2">
        <v>-22.273823149999998</v>
      </c>
      <c r="F19" s="2">
        <v>-69.565952870000004</v>
      </c>
      <c r="G19" s="1" t="s">
        <v>11</v>
      </c>
      <c r="H19" s="2">
        <v>220</v>
      </c>
    </row>
    <row r="20" spans="1:8" x14ac:dyDescent="0.3">
      <c r="A20" s="1" t="s">
        <v>8</v>
      </c>
      <c r="B20" s="1" t="s">
        <v>73</v>
      </c>
      <c r="C20" s="1" t="s">
        <v>8</v>
      </c>
      <c r="D20" s="1" t="s">
        <v>22</v>
      </c>
      <c r="E20" s="2">
        <v>-22.279163430000001</v>
      </c>
      <c r="F20" s="2">
        <v>-69.659032310000001</v>
      </c>
      <c r="G20" s="1" t="s">
        <v>11</v>
      </c>
      <c r="H20" s="2">
        <v>220</v>
      </c>
    </row>
    <row r="21" spans="1:8" x14ac:dyDescent="0.3">
      <c r="A21" s="1" t="s">
        <v>8</v>
      </c>
      <c r="B21" s="1" t="s">
        <v>53</v>
      </c>
      <c r="C21" s="1" t="s">
        <v>8</v>
      </c>
      <c r="D21" s="1" t="s">
        <v>22</v>
      </c>
      <c r="E21" s="2">
        <v>-22.280607740000001</v>
      </c>
      <c r="F21" s="2">
        <v>-69.6568106</v>
      </c>
      <c r="G21" s="1" t="s">
        <v>11</v>
      </c>
      <c r="H21" s="2">
        <v>220</v>
      </c>
    </row>
    <row r="22" spans="1:8" x14ac:dyDescent="0.3">
      <c r="A22" s="1" t="s">
        <v>8</v>
      </c>
      <c r="B22" s="1" t="s">
        <v>58</v>
      </c>
      <c r="C22" s="1" t="s">
        <v>8</v>
      </c>
      <c r="D22" s="1" t="s">
        <v>22</v>
      </c>
      <c r="E22" s="2">
        <v>-22.283031009999998</v>
      </c>
      <c r="F22" s="2">
        <v>-69.567372980000002</v>
      </c>
      <c r="G22" s="1" t="s">
        <v>11</v>
      </c>
      <c r="H22" s="2">
        <v>220</v>
      </c>
    </row>
    <row r="23" spans="1:8" x14ac:dyDescent="0.3">
      <c r="A23" s="1" t="s">
        <v>8</v>
      </c>
      <c r="B23" s="1" t="s">
        <v>69</v>
      </c>
      <c r="C23" s="1" t="s">
        <v>8</v>
      </c>
      <c r="D23" s="1" t="s">
        <v>22</v>
      </c>
      <c r="E23" s="2">
        <v>-22.300528079999999</v>
      </c>
      <c r="F23" s="2">
        <v>-69.481821789999998</v>
      </c>
      <c r="G23" s="1" t="s">
        <v>11</v>
      </c>
      <c r="H23" s="2">
        <v>220</v>
      </c>
    </row>
    <row r="24" spans="1:8" x14ac:dyDescent="0.3">
      <c r="A24" s="1" t="s">
        <v>8</v>
      </c>
      <c r="B24" s="1" t="s">
        <v>70</v>
      </c>
      <c r="C24" s="1" t="s">
        <v>8</v>
      </c>
      <c r="D24" s="1" t="s">
        <v>22</v>
      </c>
      <c r="E24" s="2">
        <v>-22.300528079999999</v>
      </c>
      <c r="F24" s="2">
        <v>-69.481821789999998</v>
      </c>
      <c r="G24" s="1" t="s">
        <v>11</v>
      </c>
      <c r="H24" s="2">
        <v>500</v>
      </c>
    </row>
    <row r="25" spans="1:8" x14ac:dyDescent="0.3">
      <c r="A25" s="1" t="s">
        <v>8</v>
      </c>
      <c r="B25" s="1" t="s">
        <v>32</v>
      </c>
      <c r="C25" s="1" t="s">
        <v>8</v>
      </c>
      <c r="D25" s="1" t="s">
        <v>22</v>
      </c>
      <c r="E25" s="2">
        <v>-22.304493539999999</v>
      </c>
      <c r="F25" s="2">
        <v>-68.918805090000006</v>
      </c>
      <c r="G25" s="1" t="s">
        <v>11</v>
      </c>
      <c r="H25" s="2">
        <v>100</v>
      </c>
    </row>
    <row r="26" spans="1:8" x14ac:dyDescent="0.3">
      <c r="A26" s="1" t="s">
        <v>8</v>
      </c>
      <c r="B26" s="1" t="s">
        <v>33</v>
      </c>
      <c r="C26" s="1" t="s">
        <v>8</v>
      </c>
      <c r="D26" s="1" t="s">
        <v>22</v>
      </c>
      <c r="E26" s="2">
        <v>-22.304493539999999</v>
      </c>
      <c r="F26" s="2">
        <v>-68.918805090000006</v>
      </c>
      <c r="G26" s="1" t="s">
        <v>11</v>
      </c>
      <c r="H26" s="2">
        <v>220</v>
      </c>
    </row>
    <row r="27" spans="1:8" x14ac:dyDescent="0.3">
      <c r="A27" s="1" t="s">
        <v>8</v>
      </c>
      <c r="B27" s="1" t="s">
        <v>111</v>
      </c>
      <c r="C27" s="1" t="s">
        <v>8</v>
      </c>
      <c r="D27" s="1" t="s">
        <v>22</v>
      </c>
      <c r="E27" s="2">
        <v>-22.306363560000001</v>
      </c>
      <c r="F27" s="2">
        <v>-68.918687500000004</v>
      </c>
      <c r="G27" s="1" t="s">
        <v>11</v>
      </c>
      <c r="H27" s="2">
        <v>100</v>
      </c>
    </row>
    <row r="28" spans="1:8" x14ac:dyDescent="0.3">
      <c r="A28" s="1" t="s">
        <v>8</v>
      </c>
      <c r="B28" s="1" t="s">
        <v>93</v>
      </c>
      <c r="C28" s="1" t="s">
        <v>8</v>
      </c>
      <c r="D28" s="1" t="s">
        <v>22</v>
      </c>
      <c r="E28" s="2">
        <v>-22.331449689999999</v>
      </c>
      <c r="F28" s="2">
        <v>-68.934520809999995</v>
      </c>
      <c r="G28" s="1" t="s">
        <v>11</v>
      </c>
      <c r="H28" s="2">
        <v>220</v>
      </c>
    </row>
    <row r="29" spans="1:8" x14ac:dyDescent="0.3">
      <c r="A29" s="1" t="s">
        <v>8</v>
      </c>
      <c r="B29" s="1" t="s">
        <v>112</v>
      </c>
      <c r="C29" s="1" t="s">
        <v>8</v>
      </c>
      <c r="D29" s="1" t="s">
        <v>22</v>
      </c>
      <c r="E29" s="2">
        <v>-22.34091926</v>
      </c>
      <c r="F29" s="2">
        <v>-68.875762780000002</v>
      </c>
      <c r="G29" s="1" t="s">
        <v>11</v>
      </c>
      <c r="H29" s="2">
        <v>110</v>
      </c>
    </row>
    <row r="30" spans="1:8" x14ac:dyDescent="0.3">
      <c r="A30" s="1" t="s">
        <v>8</v>
      </c>
      <c r="B30" s="1" t="s">
        <v>113</v>
      </c>
      <c r="C30" s="1" t="s">
        <v>8</v>
      </c>
      <c r="D30" s="1" t="s">
        <v>22</v>
      </c>
      <c r="E30" s="2">
        <v>-22.34091926</v>
      </c>
      <c r="F30" s="2">
        <v>-68.875762780000002</v>
      </c>
      <c r="G30" s="1" t="s">
        <v>11</v>
      </c>
      <c r="H30" s="2">
        <v>220</v>
      </c>
    </row>
    <row r="31" spans="1:8" x14ac:dyDescent="0.3">
      <c r="A31" s="1" t="s">
        <v>8</v>
      </c>
      <c r="B31" s="1" t="s">
        <v>88</v>
      </c>
      <c r="C31" s="1" t="s">
        <v>8</v>
      </c>
      <c r="D31" s="1" t="s">
        <v>22</v>
      </c>
      <c r="E31" s="2">
        <v>-22.41980555</v>
      </c>
      <c r="F31" s="2">
        <v>-69.529877780000007</v>
      </c>
      <c r="G31" s="1" t="s">
        <v>11</v>
      </c>
      <c r="H31" s="2">
        <v>220</v>
      </c>
    </row>
    <row r="32" spans="1:8" x14ac:dyDescent="0.3">
      <c r="A32" s="1" t="s">
        <v>8</v>
      </c>
      <c r="B32" s="1" t="s">
        <v>25</v>
      </c>
      <c r="C32" s="1" t="s">
        <v>8</v>
      </c>
      <c r="D32" s="1" t="s">
        <v>10</v>
      </c>
      <c r="E32" s="2">
        <v>-22.42902243</v>
      </c>
      <c r="F32" s="2">
        <v>-68.923100849999997</v>
      </c>
      <c r="G32" s="1" t="s">
        <v>11</v>
      </c>
      <c r="H32" s="2">
        <v>220</v>
      </c>
    </row>
    <row r="33" spans="1:8" x14ac:dyDescent="0.3">
      <c r="A33" s="1" t="s">
        <v>8</v>
      </c>
      <c r="B33" s="1" t="s">
        <v>119</v>
      </c>
      <c r="C33" s="1" t="s">
        <v>8</v>
      </c>
      <c r="D33" s="1" t="s">
        <v>22</v>
      </c>
      <c r="E33" s="2">
        <v>-22.699157280000001</v>
      </c>
      <c r="F33" s="2">
        <v>-69.626872289999994</v>
      </c>
      <c r="G33" s="1" t="s">
        <v>11</v>
      </c>
      <c r="H33" s="2">
        <v>220</v>
      </c>
    </row>
    <row r="34" spans="1:8" x14ac:dyDescent="0.3">
      <c r="A34" s="1" t="s">
        <v>8</v>
      </c>
      <c r="B34" s="1" t="s">
        <v>57</v>
      </c>
      <c r="C34" s="1" t="s">
        <v>8</v>
      </c>
      <c r="D34" s="1" t="s">
        <v>22</v>
      </c>
      <c r="E34" s="2">
        <v>-22.926140759999999</v>
      </c>
      <c r="F34" s="2">
        <v>-69.098695849999999</v>
      </c>
      <c r="G34" s="1" t="s">
        <v>11</v>
      </c>
      <c r="H34" s="2">
        <v>220</v>
      </c>
    </row>
    <row r="35" spans="1:8" x14ac:dyDescent="0.3">
      <c r="A35" s="1" t="s">
        <v>8</v>
      </c>
      <c r="B35" s="1" t="s">
        <v>92</v>
      </c>
      <c r="C35" s="1" t="s">
        <v>8</v>
      </c>
      <c r="D35" s="1" t="s">
        <v>22</v>
      </c>
      <c r="E35" s="2">
        <v>-22.941717709999999</v>
      </c>
      <c r="F35" s="2">
        <v>-69.129568410000005</v>
      </c>
      <c r="G35" s="1" t="s">
        <v>11</v>
      </c>
      <c r="H35" s="2">
        <v>220</v>
      </c>
    </row>
    <row r="36" spans="1:8" x14ac:dyDescent="0.3">
      <c r="A36" s="1" t="s">
        <v>8</v>
      </c>
      <c r="B36" s="1" t="s">
        <v>62</v>
      </c>
      <c r="C36" s="1" t="s">
        <v>8</v>
      </c>
      <c r="D36" s="1" t="s">
        <v>22</v>
      </c>
      <c r="E36" s="2">
        <v>-22.99920346</v>
      </c>
      <c r="F36" s="2">
        <v>-69.098826950000003</v>
      </c>
      <c r="G36" s="1" t="s">
        <v>11</v>
      </c>
      <c r="H36" s="2">
        <v>220</v>
      </c>
    </row>
    <row r="37" spans="1:8" x14ac:dyDescent="0.3">
      <c r="A37" s="1" t="s">
        <v>8</v>
      </c>
      <c r="B37" s="1" t="s">
        <v>34</v>
      </c>
      <c r="C37" s="1" t="s">
        <v>8</v>
      </c>
      <c r="D37" s="1" t="s">
        <v>22</v>
      </c>
      <c r="E37" s="2">
        <v>-23.065642690000001</v>
      </c>
      <c r="F37" s="2">
        <v>-70.363879670000003</v>
      </c>
      <c r="G37" s="1" t="s">
        <v>11</v>
      </c>
      <c r="H37" s="2">
        <v>220</v>
      </c>
    </row>
    <row r="38" spans="1:8" x14ac:dyDescent="0.3">
      <c r="A38" s="1" t="s">
        <v>8</v>
      </c>
      <c r="B38" s="1" t="s">
        <v>18</v>
      </c>
      <c r="C38" s="1" t="s">
        <v>8</v>
      </c>
      <c r="D38" s="1" t="s">
        <v>10</v>
      </c>
      <c r="E38" s="2">
        <v>-23.067530980000001</v>
      </c>
      <c r="F38" s="2">
        <v>-70.367978719999996</v>
      </c>
      <c r="G38" s="1" t="s">
        <v>11</v>
      </c>
      <c r="H38" s="2">
        <v>220</v>
      </c>
    </row>
    <row r="39" spans="1:8" x14ac:dyDescent="0.3">
      <c r="A39" s="1" t="s">
        <v>8</v>
      </c>
      <c r="B39" s="1" t="s">
        <v>31</v>
      </c>
      <c r="C39" s="1" t="s">
        <v>8</v>
      </c>
      <c r="D39" s="1" t="s">
        <v>10</v>
      </c>
      <c r="E39" s="2">
        <v>-23.08944808</v>
      </c>
      <c r="F39" s="2">
        <v>-70.409338820000002</v>
      </c>
      <c r="G39" s="1" t="s">
        <v>11</v>
      </c>
      <c r="H39" s="2">
        <v>220</v>
      </c>
    </row>
    <row r="40" spans="1:8" x14ac:dyDescent="0.3">
      <c r="A40" s="1" t="s">
        <v>8</v>
      </c>
      <c r="B40" s="1" t="s">
        <v>23</v>
      </c>
      <c r="C40" s="1" t="s">
        <v>8</v>
      </c>
      <c r="D40" s="1" t="s">
        <v>10</v>
      </c>
      <c r="E40" s="2">
        <v>-23.09157802</v>
      </c>
      <c r="F40" s="2">
        <v>-70.415560150000005</v>
      </c>
      <c r="G40" s="1" t="s">
        <v>11</v>
      </c>
      <c r="H40" s="2">
        <v>220</v>
      </c>
    </row>
    <row r="41" spans="1:8" x14ac:dyDescent="0.3">
      <c r="A41" s="1" t="s">
        <v>8</v>
      </c>
      <c r="B41" s="1" t="s">
        <v>86</v>
      </c>
      <c r="C41" s="1" t="s">
        <v>8</v>
      </c>
      <c r="D41" s="1" t="s">
        <v>10</v>
      </c>
      <c r="E41" s="2">
        <v>-23.09456488</v>
      </c>
      <c r="F41" s="2">
        <v>-70.418861910000004</v>
      </c>
      <c r="G41" s="1" t="s">
        <v>11</v>
      </c>
      <c r="H41" s="2">
        <v>110</v>
      </c>
    </row>
    <row r="42" spans="1:8" x14ac:dyDescent="0.3">
      <c r="A42" s="1" t="s">
        <v>8</v>
      </c>
      <c r="B42" s="1" t="s">
        <v>87</v>
      </c>
      <c r="C42" s="1" t="s">
        <v>8</v>
      </c>
      <c r="D42" s="1" t="s">
        <v>10</v>
      </c>
      <c r="E42" s="2">
        <v>-23.09456488</v>
      </c>
      <c r="F42" s="2">
        <v>-70.418861910000004</v>
      </c>
      <c r="G42" s="1" t="s">
        <v>11</v>
      </c>
      <c r="H42" s="2">
        <v>220</v>
      </c>
    </row>
    <row r="43" spans="1:8" x14ac:dyDescent="0.3">
      <c r="A43" s="1" t="s">
        <v>8</v>
      </c>
      <c r="B43" s="1" t="s">
        <v>68</v>
      </c>
      <c r="C43" s="1" t="s">
        <v>8</v>
      </c>
      <c r="D43" s="1" t="s">
        <v>10</v>
      </c>
      <c r="E43" s="2">
        <v>-23.14492989</v>
      </c>
      <c r="F43" s="2">
        <v>-70.338682509999998</v>
      </c>
      <c r="G43" s="1" t="s">
        <v>11</v>
      </c>
      <c r="H43" s="2">
        <v>220</v>
      </c>
    </row>
    <row r="44" spans="1:8" x14ac:dyDescent="0.3">
      <c r="A44" s="1" t="s">
        <v>8</v>
      </c>
      <c r="B44" s="1" t="s">
        <v>77</v>
      </c>
      <c r="C44" s="1" t="s">
        <v>8</v>
      </c>
      <c r="D44" s="1" t="s">
        <v>10</v>
      </c>
      <c r="E44" s="2">
        <v>-23.156259330000001</v>
      </c>
      <c r="F44" s="2">
        <v>-70.312462379999999</v>
      </c>
      <c r="G44" s="1" t="s">
        <v>11</v>
      </c>
      <c r="H44" s="2">
        <v>220</v>
      </c>
    </row>
    <row r="45" spans="1:8" x14ac:dyDescent="0.3">
      <c r="A45" s="1" t="s">
        <v>8</v>
      </c>
      <c r="B45" s="1" t="s">
        <v>78</v>
      </c>
      <c r="C45" s="1" t="s">
        <v>8</v>
      </c>
      <c r="D45" s="1" t="s">
        <v>10</v>
      </c>
      <c r="E45" s="2">
        <v>-23.156259330000001</v>
      </c>
      <c r="F45" s="2">
        <v>-70.312462379999999</v>
      </c>
      <c r="G45" s="1" t="s">
        <v>11</v>
      </c>
      <c r="H45" s="2">
        <v>500</v>
      </c>
    </row>
    <row r="46" spans="1:8" x14ac:dyDescent="0.3">
      <c r="A46" s="1" t="s">
        <v>8</v>
      </c>
      <c r="B46" s="1" t="s">
        <v>83</v>
      </c>
      <c r="C46" s="1" t="s">
        <v>8</v>
      </c>
      <c r="D46" s="1" t="s">
        <v>14</v>
      </c>
      <c r="E46" s="2">
        <v>-23.446156649999999</v>
      </c>
      <c r="F46" s="2">
        <v>-70.075688450000001</v>
      </c>
      <c r="G46" s="1" t="s">
        <v>11</v>
      </c>
      <c r="H46" s="2">
        <v>220</v>
      </c>
    </row>
    <row r="47" spans="1:8" x14ac:dyDescent="0.3">
      <c r="A47" s="1" t="s">
        <v>8</v>
      </c>
      <c r="B47" s="1" t="s">
        <v>71</v>
      </c>
      <c r="C47" s="1" t="s">
        <v>8</v>
      </c>
      <c r="D47" s="1" t="s">
        <v>14</v>
      </c>
      <c r="E47" s="2">
        <v>-23.44672675</v>
      </c>
      <c r="F47" s="2">
        <v>-69.408941389999995</v>
      </c>
      <c r="G47" s="1" t="s">
        <v>11</v>
      </c>
      <c r="H47" s="2">
        <v>220</v>
      </c>
    </row>
    <row r="48" spans="1:8" x14ac:dyDescent="0.3">
      <c r="A48" s="1" t="s">
        <v>8</v>
      </c>
      <c r="B48" s="1" t="s">
        <v>52</v>
      </c>
      <c r="C48" s="1" t="s">
        <v>8</v>
      </c>
      <c r="D48" s="1" t="s">
        <v>22</v>
      </c>
      <c r="E48" s="2">
        <v>-23.454335100000002</v>
      </c>
      <c r="F48" s="2">
        <v>-69.382940950000005</v>
      </c>
      <c r="G48" s="1" t="s">
        <v>11</v>
      </c>
      <c r="H48" s="2">
        <v>220</v>
      </c>
    </row>
    <row r="49" spans="1:8" x14ac:dyDescent="0.3">
      <c r="A49" s="1" t="s">
        <v>8</v>
      </c>
      <c r="B49" s="1" t="s">
        <v>26</v>
      </c>
      <c r="C49" s="1" t="s">
        <v>8</v>
      </c>
      <c r="D49" s="1" t="s">
        <v>10</v>
      </c>
      <c r="E49" s="2">
        <v>-23.457904559999999</v>
      </c>
      <c r="F49" s="2">
        <v>-70.215919700000001</v>
      </c>
      <c r="G49" s="1" t="s">
        <v>11</v>
      </c>
      <c r="H49" s="2">
        <v>110</v>
      </c>
    </row>
    <row r="50" spans="1:8" x14ac:dyDescent="0.3">
      <c r="A50" s="1" t="s">
        <v>8</v>
      </c>
      <c r="B50" s="1" t="s">
        <v>46</v>
      </c>
      <c r="C50" s="1" t="s">
        <v>8</v>
      </c>
      <c r="D50" s="1" t="s">
        <v>10</v>
      </c>
      <c r="E50" s="2">
        <v>-23.54285733</v>
      </c>
      <c r="F50" s="2">
        <v>-70.398543099999998</v>
      </c>
      <c r="G50" s="1" t="s">
        <v>11</v>
      </c>
      <c r="H50" s="2">
        <v>110</v>
      </c>
    </row>
    <row r="51" spans="1:8" x14ac:dyDescent="0.3">
      <c r="A51" s="1" t="s">
        <v>8</v>
      </c>
      <c r="B51" s="1" t="s">
        <v>20</v>
      </c>
      <c r="C51" s="1" t="s">
        <v>8</v>
      </c>
      <c r="D51" s="1" t="s">
        <v>10</v>
      </c>
      <c r="E51" s="2">
        <v>-23.633756890000001</v>
      </c>
      <c r="F51" s="2">
        <v>-70.380029919999998</v>
      </c>
      <c r="G51" s="1" t="s">
        <v>11</v>
      </c>
      <c r="H51" s="2">
        <v>110</v>
      </c>
    </row>
    <row r="52" spans="1:8" x14ac:dyDescent="0.3">
      <c r="A52" s="1" t="s">
        <v>8</v>
      </c>
      <c r="B52" s="1" t="s">
        <v>27</v>
      </c>
      <c r="C52" s="1" t="s">
        <v>8</v>
      </c>
      <c r="D52" s="1" t="s">
        <v>10</v>
      </c>
      <c r="E52" s="2">
        <v>-23.63384538</v>
      </c>
      <c r="F52" s="2">
        <v>-70.380124539999997</v>
      </c>
      <c r="G52" s="1" t="s">
        <v>11</v>
      </c>
      <c r="H52" s="2">
        <v>220</v>
      </c>
    </row>
    <row r="53" spans="1:8" x14ac:dyDescent="0.3">
      <c r="A53" s="1" t="s">
        <v>8</v>
      </c>
      <c r="B53" s="1" t="s">
        <v>60</v>
      </c>
      <c r="C53" s="1" t="s">
        <v>8</v>
      </c>
      <c r="D53" s="1" t="s">
        <v>10</v>
      </c>
      <c r="E53" s="2">
        <v>-23.673152290000001</v>
      </c>
      <c r="F53" s="2">
        <v>-70.387826649999994</v>
      </c>
      <c r="G53" s="1" t="s">
        <v>11</v>
      </c>
      <c r="H53" s="2">
        <v>110</v>
      </c>
    </row>
    <row r="54" spans="1:8" x14ac:dyDescent="0.3">
      <c r="A54" s="1" t="s">
        <v>8</v>
      </c>
      <c r="B54" s="1" t="s">
        <v>61</v>
      </c>
      <c r="C54" s="1" t="s">
        <v>8</v>
      </c>
      <c r="D54" s="1" t="s">
        <v>10</v>
      </c>
      <c r="E54" s="2">
        <v>-23.673152290000001</v>
      </c>
      <c r="F54" s="2">
        <v>-70.387826649999994</v>
      </c>
      <c r="G54" s="1" t="s">
        <v>11</v>
      </c>
      <c r="H54" s="2">
        <v>220</v>
      </c>
    </row>
    <row r="55" spans="1:8" x14ac:dyDescent="0.3">
      <c r="A55" s="1" t="s">
        <v>8</v>
      </c>
      <c r="B55" s="1" t="s">
        <v>97</v>
      </c>
      <c r="C55" s="1" t="s">
        <v>8</v>
      </c>
      <c r="D55" s="1" t="s">
        <v>14</v>
      </c>
      <c r="E55" s="2">
        <v>-23.69019316</v>
      </c>
      <c r="F55" s="2">
        <v>-68.619709330000006</v>
      </c>
      <c r="G55" s="1" t="s">
        <v>11</v>
      </c>
      <c r="H55" s="2">
        <v>220</v>
      </c>
    </row>
    <row r="56" spans="1:8" x14ac:dyDescent="0.3">
      <c r="A56" s="1" t="s">
        <v>8</v>
      </c>
      <c r="B56" s="1" t="s">
        <v>99</v>
      </c>
      <c r="C56" s="1" t="s">
        <v>8</v>
      </c>
      <c r="D56" s="1" t="s">
        <v>14</v>
      </c>
      <c r="E56" s="2">
        <v>-23.6920015</v>
      </c>
      <c r="F56" s="2">
        <v>-70.214621269999995</v>
      </c>
      <c r="G56" s="1" t="s">
        <v>11</v>
      </c>
      <c r="H56" s="2">
        <v>220</v>
      </c>
    </row>
    <row r="57" spans="1:8" x14ac:dyDescent="0.3">
      <c r="A57" s="1" t="s">
        <v>8</v>
      </c>
      <c r="B57" s="1" t="s">
        <v>54</v>
      </c>
      <c r="C57" s="1" t="s">
        <v>8</v>
      </c>
      <c r="D57" s="1" t="s">
        <v>10</v>
      </c>
      <c r="E57" s="2">
        <v>-23.767335660000001</v>
      </c>
      <c r="F57" s="2">
        <v>-70.318655890000002</v>
      </c>
      <c r="G57" s="1" t="s">
        <v>11</v>
      </c>
      <c r="H57" s="2">
        <v>110</v>
      </c>
    </row>
    <row r="58" spans="1:8" x14ac:dyDescent="0.3">
      <c r="A58" s="1" t="s">
        <v>8</v>
      </c>
      <c r="B58" s="1" t="s">
        <v>75</v>
      </c>
      <c r="C58" s="1" t="s">
        <v>8</v>
      </c>
      <c r="D58" s="1" t="s">
        <v>10</v>
      </c>
      <c r="E58" s="2">
        <v>-23.78237326</v>
      </c>
      <c r="F58" s="2">
        <v>-70.323802639999997</v>
      </c>
      <c r="G58" s="1" t="s">
        <v>11</v>
      </c>
      <c r="H58" s="2">
        <v>110</v>
      </c>
    </row>
    <row r="59" spans="1:8" x14ac:dyDescent="0.3">
      <c r="A59" s="1" t="s">
        <v>8</v>
      </c>
      <c r="B59" s="1" t="s">
        <v>9</v>
      </c>
      <c r="C59" s="1" t="s">
        <v>8</v>
      </c>
      <c r="D59" s="1" t="s">
        <v>10</v>
      </c>
      <c r="E59" s="2">
        <v>-23.826476069999998</v>
      </c>
      <c r="F59" s="2">
        <v>-70.320057989999995</v>
      </c>
      <c r="G59" s="1" t="s">
        <v>11</v>
      </c>
      <c r="H59" s="2">
        <v>110</v>
      </c>
    </row>
    <row r="60" spans="1:8" x14ac:dyDescent="0.3">
      <c r="A60" s="1" t="s">
        <v>8</v>
      </c>
      <c r="B60" s="1" t="s">
        <v>63</v>
      </c>
      <c r="C60" s="1" t="s">
        <v>8</v>
      </c>
      <c r="D60" s="1" t="s">
        <v>14</v>
      </c>
      <c r="E60" s="2">
        <v>-23.85616538</v>
      </c>
      <c r="F60" s="2">
        <v>-69.867696760000001</v>
      </c>
      <c r="G60" s="1" t="s">
        <v>11</v>
      </c>
      <c r="H60" s="2">
        <v>220</v>
      </c>
    </row>
    <row r="61" spans="1:8" x14ac:dyDescent="0.3">
      <c r="A61" s="1" t="s">
        <v>8</v>
      </c>
      <c r="B61" s="1" t="s">
        <v>100</v>
      </c>
      <c r="C61" s="1" t="s">
        <v>8</v>
      </c>
      <c r="D61" s="1" t="s">
        <v>14</v>
      </c>
      <c r="E61" s="2">
        <v>-23.909198450000002</v>
      </c>
      <c r="F61" s="2">
        <v>-69.783588850000001</v>
      </c>
      <c r="G61" s="1" t="s">
        <v>11</v>
      </c>
      <c r="H61" s="2">
        <v>220</v>
      </c>
    </row>
    <row r="62" spans="1:8" x14ac:dyDescent="0.3">
      <c r="A62" s="1" t="s">
        <v>8</v>
      </c>
      <c r="B62" s="1" t="s">
        <v>13</v>
      </c>
      <c r="C62" s="1" t="s">
        <v>8</v>
      </c>
      <c r="D62" s="1" t="s">
        <v>14</v>
      </c>
      <c r="E62" s="2">
        <v>-24.017065840000001</v>
      </c>
      <c r="F62" s="2">
        <v>-68.582264249999994</v>
      </c>
      <c r="G62" s="1" t="s">
        <v>11</v>
      </c>
      <c r="H62" s="2">
        <v>220</v>
      </c>
    </row>
    <row r="63" spans="1:8" x14ac:dyDescent="0.3">
      <c r="A63" s="1" t="s">
        <v>8</v>
      </c>
      <c r="B63" s="1" t="s">
        <v>16</v>
      </c>
      <c r="C63" s="1" t="s">
        <v>8</v>
      </c>
      <c r="D63" s="1" t="s">
        <v>14</v>
      </c>
      <c r="E63" s="2">
        <v>-24.017065840000001</v>
      </c>
      <c r="F63" s="2">
        <v>-68.582264249999994</v>
      </c>
      <c r="G63" s="1" t="s">
        <v>11</v>
      </c>
      <c r="H63" s="2">
        <v>345</v>
      </c>
    </row>
    <row r="64" spans="1:8" x14ac:dyDescent="0.3">
      <c r="A64" s="1" t="s">
        <v>8</v>
      </c>
      <c r="B64" s="1" t="s">
        <v>110</v>
      </c>
      <c r="C64" s="1" t="s">
        <v>8</v>
      </c>
      <c r="D64" s="1" t="s">
        <v>14</v>
      </c>
      <c r="E64" s="2">
        <v>-24.113644229999998</v>
      </c>
      <c r="F64" s="2">
        <v>-69.440677210000004</v>
      </c>
      <c r="G64" s="1" t="s">
        <v>11</v>
      </c>
      <c r="H64" s="2">
        <v>220</v>
      </c>
    </row>
    <row r="65" spans="1:8" x14ac:dyDescent="0.3">
      <c r="A65" s="1" t="s">
        <v>8</v>
      </c>
      <c r="B65" s="1" t="s">
        <v>96</v>
      </c>
      <c r="C65" s="1" t="s">
        <v>8</v>
      </c>
      <c r="D65" s="1" t="s">
        <v>14</v>
      </c>
      <c r="E65" s="2">
        <v>-24.162886189999998</v>
      </c>
      <c r="F65" s="2">
        <v>-69.064331850000002</v>
      </c>
      <c r="G65" s="1" t="s">
        <v>11</v>
      </c>
      <c r="H65" s="2">
        <v>220</v>
      </c>
    </row>
    <row r="66" spans="1:8" x14ac:dyDescent="0.3">
      <c r="A66" s="1" t="s">
        <v>8</v>
      </c>
      <c r="B66" s="1" t="s">
        <v>76</v>
      </c>
      <c r="C66" s="1" t="s">
        <v>8</v>
      </c>
      <c r="D66" s="1" t="s">
        <v>39</v>
      </c>
      <c r="E66" s="2">
        <v>-24.224574</v>
      </c>
      <c r="F66" s="2">
        <v>-68.840643</v>
      </c>
      <c r="G66" s="1" t="s">
        <v>11</v>
      </c>
      <c r="H66" s="2">
        <v>220</v>
      </c>
    </row>
    <row r="67" spans="1:8" x14ac:dyDescent="0.3">
      <c r="A67" s="1" t="s">
        <v>8</v>
      </c>
      <c r="B67" s="1" t="s">
        <v>47</v>
      </c>
      <c r="C67" s="1" t="s">
        <v>8</v>
      </c>
      <c r="D67" s="1" t="s">
        <v>14</v>
      </c>
      <c r="E67" s="2">
        <v>-24.24322403</v>
      </c>
      <c r="F67" s="2">
        <v>-69.101517909999998</v>
      </c>
      <c r="G67" s="1" t="s">
        <v>11</v>
      </c>
      <c r="H67" s="2">
        <v>220</v>
      </c>
    </row>
    <row r="68" spans="1:8" x14ac:dyDescent="0.3">
      <c r="A68" s="1" t="s">
        <v>8</v>
      </c>
      <c r="B68" s="1" t="s">
        <v>115</v>
      </c>
      <c r="C68" s="1" t="s">
        <v>8</v>
      </c>
      <c r="D68" s="1" t="s">
        <v>14</v>
      </c>
      <c r="E68" s="2">
        <v>-24.25137458</v>
      </c>
      <c r="F68" s="2">
        <v>-69.095653189999993</v>
      </c>
      <c r="G68" s="1" t="s">
        <v>11</v>
      </c>
      <c r="H68" s="2">
        <v>220</v>
      </c>
    </row>
    <row r="69" spans="1:8" x14ac:dyDescent="0.3">
      <c r="A69" s="1" t="s">
        <v>8</v>
      </c>
      <c r="B69" s="1" t="s">
        <v>59</v>
      </c>
      <c r="C69" s="1" t="s">
        <v>8</v>
      </c>
      <c r="D69" s="1" t="s">
        <v>14</v>
      </c>
      <c r="E69" s="2">
        <v>-24.2607018</v>
      </c>
      <c r="F69" s="2">
        <v>-69.060041589999997</v>
      </c>
      <c r="G69" s="1" t="s">
        <v>11</v>
      </c>
      <c r="H69" s="2">
        <v>220</v>
      </c>
    </row>
    <row r="70" spans="1:8" x14ac:dyDescent="0.3">
      <c r="A70" s="1" t="s">
        <v>8</v>
      </c>
      <c r="B70" s="1" t="s">
        <v>98</v>
      </c>
      <c r="C70" s="1" t="s">
        <v>8</v>
      </c>
      <c r="D70" s="1" t="s">
        <v>22</v>
      </c>
      <c r="E70" s="2">
        <v>-24.346979470000001</v>
      </c>
      <c r="F70" s="2">
        <v>-69.064191379999997</v>
      </c>
      <c r="G70" s="1" t="s">
        <v>11</v>
      </c>
      <c r="H70" s="2">
        <v>220</v>
      </c>
    </row>
    <row r="71" spans="1:8" x14ac:dyDescent="0.3">
      <c r="A71" s="1" t="s">
        <v>8</v>
      </c>
      <c r="B71" s="1" t="s">
        <v>114</v>
      </c>
      <c r="C71" s="1" t="s">
        <v>8</v>
      </c>
      <c r="D71" s="1" t="s">
        <v>14</v>
      </c>
      <c r="E71" s="2">
        <v>-24.74719837</v>
      </c>
      <c r="F71" s="2">
        <v>-65.051412670000005</v>
      </c>
      <c r="G71" s="1" t="s">
        <v>11</v>
      </c>
      <c r="H71" s="2">
        <v>345</v>
      </c>
    </row>
    <row r="72" spans="1:8" x14ac:dyDescent="0.3">
      <c r="A72" s="1" t="s">
        <v>8</v>
      </c>
      <c r="B72" s="1" t="s">
        <v>104</v>
      </c>
      <c r="C72" s="1" t="s">
        <v>8</v>
      </c>
      <c r="D72" s="1" t="s">
        <v>39</v>
      </c>
      <c r="E72" s="2">
        <v>-24.805964339999999</v>
      </c>
      <c r="F72" s="2">
        <v>-69.849836510000003</v>
      </c>
      <c r="G72" s="1" t="s">
        <v>11</v>
      </c>
      <c r="H72" s="1"/>
    </row>
    <row r="73" spans="1:8" x14ac:dyDescent="0.3">
      <c r="A73" s="1" t="s">
        <v>8</v>
      </c>
      <c r="B73" s="1" t="s">
        <v>105</v>
      </c>
      <c r="C73" s="1" t="s">
        <v>8</v>
      </c>
      <c r="D73" s="1" t="s">
        <v>39</v>
      </c>
      <c r="E73" s="2">
        <v>-24.805964339999999</v>
      </c>
      <c r="F73" s="2">
        <v>-69.849836510000003</v>
      </c>
      <c r="G73" s="1" t="s">
        <v>11</v>
      </c>
      <c r="H73" s="2">
        <v>500</v>
      </c>
    </row>
    <row r="74" spans="1:8" x14ac:dyDescent="0.3">
      <c r="A74" s="1" t="s">
        <v>8</v>
      </c>
      <c r="B74" s="1" t="s">
        <v>103</v>
      </c>
      <c r="C74" s="1" t="s">
        <v>8</v>
      </c>
      <c r="D74" s="1" t="s">
        <v>39</v>
      </c>
      <c r="E74" s="2">
        <v>-24.987831180000001</v>
      </c>
      <c r="F74" s="2">
        <v>-70.464140920000006</v>
      </c>
      <c r="G74" s="1" t="s">
        <v>11</v>
      </c>
      <c r="H74" s="2">
        <v>220</v>
      </c>
    </row>
    <row r="75" spans="1:8" x14ac:dyDescent="0.3">
      <c r="A75" s="1" t="s">
        <v>8</v>
      </c>
      <c r="B75" s="1" t="s">
        <v>41</v>
      </c>
      <c r="C75" s="1" t="s">
        <v>8</v>
      </c>
      <c r="D75" s="1" t="s">
        <v>39</v>
      </c>
      <c r="E75" s="2">
        <v>-26.25595341</v>
      </c>
      <c r="F75" s="2">
        <v>-69.988115339999993</v>
      </c>
      <c r="G75" s="1" t="s">
        <v>11</v>
      </c>
      <c r="H75" s="2">
        <v>220</v>
      </c>
    </row>
    <row r="76" spans="1:8" x14ac:dyDescent="0.3">
      <c r="A76" s="1" t="s">
        <v>8</v>
      </c>
      <c r="B76" s="1" t="s">
        <v>42</v>
      </c>
      <c r="C76" s="1" t="s">
        <v>8</v>
      </c>
      <c r="D76" s="1" t="s">
        <v>39</v>
      </c>
      <c r="E76" s="2">
        <v>-26.25595341</v>
      </c>
      <c r="F76" s="2">
        <v>-69.988115339999993</v>
      </c>
      <c r="G76" s="1" t="s">
        <v>11</v>
      </c>
      <c r="H76" s="2">
        <v>500</v>
      </c>
    </row>
    <row r="77" spans="1:8" x14ac:dyDescent="0.3">
      <c r="A77" s="1" t="s">
        <v>8</v>
      </c>
      <c r="B77" s="1" t="s">
        <v>67</v>
      </c>
      <c r="C77" s="1" t="s">
        <v>8</v>
      </c>
      <c r="D77" s="1" t="s">
        <v>39</v>
      </c>
      <c r="E77" s="2">
        <v>-26.25969027</v>
      </c>
      <c r="F77" s="2">
        <v>-69.989234229999994</v>
      </c>
      <c r="G77" s="1" t="s">
        <v>11</v>
      </c>
      <c r="H77" s="2">
        <v>220</v>
      </c>
    </row>
    <row r="78" spans="1:8" x14ac:dyDescent="0.3">
      <c r="A78" s="1" t="s">
        <v>8</v>
      </c>
      <c r="B78" s="1" t="s">
        <v>43</v>
      </c>
      <c r="C78" s="1" t="s">
        <v>8</v>
      </c>
      <c r="D78" s="1" t="s">
        <v>39</v>
      </c>
      <c r="E78" s="2">
        <v>-26.39828468</v>
      </c>
      <c r="F78" s="2">
        <v>-70.037305509999996</v>
      </c>
      <c r="G78" s="1" t="s">
        <v>11</v>
      </c>
      <c r="H78" s="2">
        <v>110</v>
      </c>
    </row>
    <row r="79" spans="1:8" x14ac:dyDescent="0.3">
      <c r="A79" s="1" t="s">
        <v>8</v>
      </c>
      <c r="B79" s="1" t="s">
        <v>44</v>
      </c>
      <c r="C79" s="1" t="s">
        <v>8</v>
      </c>
      <c r="D79" s="1" t="s">
        <v>39</v>
      </c>
      <c r="E79" s="2">
        <v>-26.39828468</v>
      </c>
      <c r="F79" s="2">
        <v>-70.037305509999996</v>
      </c>
      <c r="G79" s="1" t="s">
        <v>11</v>
      </c>
      <c r="H79" s="2">
        <v>220</v>
      </c>
    </row>
    <row r="80" spans="1:8" x14ac:dyDescent="0.3">
      <c r="A80" s="1" t="s">
        <v>8</v>
      </c>
      <c r="B80" s="1" t="s">
        <v>38</v>
      </c>
      <c r="C80" s="1" t="s">
        <v>8</v>
      </c>
      <c r="D80" s="1" t="s">
        <v>39</v>
      </c>
      <c r="E80" s="2">
        <v>-27.001256359999999</v>
      </c>
      <c r="F80" s="2">
        <v>-69.903075439999995</v>
      </c>
      <c r="G80" s="1" t="s">
        <v>11</v>
      </c>
      <c r="H80" s="2">
        <v>220</v>
      </c>
    </row>
    <row r="81" spans="1:8" x14ac:dyDescent="0.3">
      <c r="A81" s="1" t="s">
        <v>8</v>
      </c>
      <c r="B81" s="1" t="s">
        <v>28</v>
      </c>
      <c r="C81" s="1" t="s">
        <v>8</v>
      </c>
      <c r="D81" s="1" t="s">
        <v>29</v>
      </c>
      <c r="E81" s="2">
        <v>-27.489050550000002</v>
      </c>
      <c r="F81" s="2">
        <v>-70.38556371</v>
      </c>
      <c r="G81" s="1" t="s">
        <v>11</v>
      </c>
      <c r="H81" s="2">
        <v>110</v>
      </c>
    </row>
    <row r="82" spans="1:8" x14ac:dyDescent="0.3">
      <c r="A82" s="1" t="s">
        <v>8</v>
      </c>
      <c r="B82" s="1" t="s">
        <v>30</v>
      </c>
      <c r="C82" s="1" t="s">
        <v>8</v>
      </c>
      <c r="D82" s="1" t="s">
        <v>29</v>
      </c>
      <c r="E82" s="2">
        <v>-27.489050550000002</v>
      </c>
      <c r="F82" s="2">
        <v>-70.38556371</v>
      </c>
      <c r="G82" s="1" t="s">
        <v>11</v>
      </c>
      <c r="H82" s="2">
        <v>220</v>
      </c>
    </row>
    <row r="83" spans="1:8" x14ac:dyDescent="0.3">
      <c r="A83" s="1" t="s">
        <v>8</v>
      </c>
      <c r="B83" s="1" t="s">
        <v>91</v>
      </c>
      <c r="C83" s="1" t="s">
        <v>8</v>
      </c>
      <c r="D83" s="1" t="s">
        <v>29</v>
      </c>
      <c r="E83" s="2">
        <v>-27.518797200000002</v>
      </c>
      <c r="F83" s="2">
        <v>-70.425683329999998</v>
      </c>
      <c r="G83" s="1" t="s">
        <v>11</v>
      </c>
      <c r="H83" s="2">
        <v>500</v>
      </c>
    </row>
    <row r="84" spans="1:8" x14ac:dyDescent="0.3">
      <c r="A84" s="1" t="s">
        <v>8</v>
      </c>
      <c r="B84" s="1" t="s">
        <v>65</v>
      </c>
      <c r="C84" s="1" t="s">
        <v>8</v>
      </c>
      <c r="D84" s="1" t="s">
        <v>51</v>
      </c>
      <c r="E84" s="2">
        <v>-28.466130320000001</v>
      </c>
      <c r="F84" s="2">
        <v>-71.25766711</v>
      </c>
      <c r="G84" s="1" t="s">
        <v>11</v>
      </c>
      <c r="H84" s="2">
        <v>220</v>
      </c>
    </row>
    <row r="85" spans="1:8" x14ac:dyDescent="0.3">
      <c r="A85" s="1" t="s">
        <v>8</v>
      </c>
      <c r="B85" s="1" t="s">
        <v>66</v>
      </c>
      <c r="C85" s="1" t="s">
        <v>8</v>
      </c>
      <c r="D85" s="1" t="s">
        <v>51</v>
      </c>
      <c r="E85" s="2">
        <v>-28.470640700000001</v>
      </c>
      <c r="F85" s="2">
        <v>-71.252694000000005</v>
      </c>
      <c r="G85" s="1" t="s">
        <v>11</v>
      </c>
      <c r="H85" s="2">
        <v>110</v>
      </c>
    </row>
    <row r="86" spans="1:8" x14ac:dyDescent="0.3">
      <c r="A86" s="1" t="s">
        <v>8</v>
      </c>
      <c r="B86" s="1" t="s">
        <v>81</v>
      </c>
      <c r="C86" s="1" t="s">
        <v>8</v>
      </c>
      <c r="D86" s="1" t="s">
        <v>51</v>
      </c>
      <c r="E86" s="2">
        <v>-28.535635460000002</v>
      </c>
      <c r="F86" s="2">
        <v>-70.922709949999998</v>
      </c>
      <c r="G86" s="1" t="s">
        <v>11</v>
      </c>
      <c r="H86" s="2">
        <v>110</v>
      </c>
    </row>
    <row r="87" spans="1:8" x14ac:dyDescent="0.3">
      <c r="A87" s="1" t="s">
        <v>8</v>
      </c>
      <c r="B87" s="1" t="s">
        <v>82</v>
      </c>
      <c r="C87" s="1" t="s">
        <v>8</v>
      </c>
      <c r="D87" s="1" t="s">
        <v>51</v>
      </c>
      <c r="E87" s="2">
        <v>-28.535635460000002</v>
      </c>
      <c r="F87" s="2">
        <v>-70.922709949999998</v>
      </c>
      <c r="G87" s="1" t="s">
        <v>11</v>
      </c>
      <c r="H87" s="2">
        <v>220</v>
      </c>
    </row>
    <row r="88" spans="1:8" x14ac:dyDescent="0.3">
      <c r="A88" s="1" t="s">
        <v>8</v>
      </c>
      <c r="B88" s="1" t="s">
        <v>94</v>
      </c>
      <c r="C88" s="1" t="s">
        <v>8</v>
      </c>
      <c r="D88" s="1" t="s">
        <v>51</v>
      </c>
      <c r="E88" s="2">
        <v>-28.544323649999999</v>
      </c>
      <c r="F88" s="2">
        <v>-70.929827090000003</v>
      </c>
      <c r="G88" s="1" t="s">
        <v>11</v>
      </c>
      <c r="H88" s="2">
        <v>500</v>
      </c>
    </row>
    <row r="89" spans="1:8" x14ac:dyDescent="0.3">
      <c r="A89" s="1" t="s">
        <v>8</v>
      </c>
      <c r="B89" s="1" t="s">
        <v>50</v>
      </c>
      <c r="C89" s="1" t="s">
        <v>8</v>
      </c>
      <c r="D89" s="1" t="s">
        <v>51</v>
      </c>
      <c r="E89" s="2">
        <v>-29.110999</v>
      </c>
      <c r="F89" s="2">
        <v>-70.919113999999993</v>
      </c>
      <c r="G89" s="1" t="s">
        <v>11</v>
      </c>
      <c r="H89" s="2">
        <v>220</v>
      </c>
    </row>
    <row r="90" spans="1:8" x14ac:dyDescent="0.3">
      <c r="A90" s="1" t="s">
        <v>8</v>
      </c>
      <c r="B90" s="1" t="s">
        <v>108</v>
      </c>
      <c r="C90" s="1" t="s">
        <v>8</v>
      </c>
      <c r="D90" s="1" t="s">
        <v>56</v>
      </c>
      <c r="E90" s="2">
        <v>-29.368188289999999</v>
      </c>
      <c r="F90" s="2">
        <v>-71.047616989999995</v>
      </c>
      <c r="G90" s="1" t="s">
        <v>11</v>
      </c>
      <c r="H90" s="2">
        <v>220</v>
      </c>
    </row>
    <row r="91" spans="1:8" x14ac:dyDescent="0.3">
      <c r="A91" s="1" t="s">
        <v>8</v>
      </c>
      <c r="B91" s="1" t="s">
        <v>106</v>
      </c>
      <c r="C91" s="1" t="s">
        <v>8</v>
      </c>
      <c r="D91" s="1" t="s">
        <v>56</v>
      </c>
      <c r="E91" s="2">
        <v>-29.977414970000002</v>
      </c>
      <c r="F91" s="2">
        <v>-71.276126930000004</v>
      </c>
      <c r="G91" s="1" t="s">
        <v>11</v>
      </c>
      <c r="H91" s="2">
        <v>110</v>
      </c>
    </row>
    <row r="92" spans="1:8" x14ac:dyDescent="0.3">
      <c r="A92" s="1" t="s">
        <v>8</v>
      </c>
      <c r="B92" s="1" t="s">
        <v>107</v>
      </c>
      <c r="C92" s="1" t="s">
        <v>8</v>
      </c>
      <c r="D92" s="1" t="s">
        <v>56</v>
      </c>
      <c r="E92" s="2">
        <v>-29.977414970000002</v>
      </c>
      <c r="F92" s="2">
        <v>-71.276126930000004</v>
      </c>
      <c r="G92" s="1" t="s">
        <v>11</v>
      </c>
      <c r="H92" s="2">
        <v>220</v>
      </c>
    </row>
    <row r="93" spans="1:8" x14ac:dyDescent="0.3">
      <c r="A93" s="1" t="s">
        <v>8</v>
      </c>
      <c r="B93" s="1" t="s">
        <v>95</v>
      </c>
      <c r="C93" s="1" t="s">
        <v>8</v>
      </c>
      <c r="D93" s="1" t="s">
        <v>56</v>
      </c>
      <c r="E93" s="2">
        <v>-30.12062688</v>
      </c>
      <c r="F93" s="2">
        <v>-71.215784889999995</v>
      </c>
      <c r="G93" s="1" t="s">
        <v>11</v>
      </c>
      <c r="H93" s="2">
        <v>500</v>
      </c>
    </row>
    <row r="94" spans="1:8" x14ac:dyDescent="0.3">
      <c r="A94" s="1" t="s">
        <v>8</v>
      </c>
      <c r="B94" s="1" t="s">
        <v>55</v>
      </c>
      <c r="C94" s="1" t="s">
        <v>8</v>
      </c>
      <c r="D94" s="1" t="s">
        <v>56</v>
      </c>
      <c r="E94" s="2">
        <v>-30.143136720000001</v>
      </c>
      <c r="F94" s="2">
        <v>-71.22790243</v>
      </c>
      <c r="G94" s="1" t="s">
        <v>11</v>
      </c>
      <c r="H94" s="2">
        <v>110</v>
      </c>
    </row>
    <row r="95" spans="1:8" x14ac:dyDescent="0.3">
      <c r="A95" s="1" t="s">
        <v>8</v>
      </c>
      <c r="B95" s="1" t="s">
        <v>48</v>
      </c>
      <c r="C95" s="1" t="s">
        <v>8</v>
      </c>
      <c r="D95" s="1" t="s">
        <v>49</v>
      </c>
      <c r="E95" s="2">
        <v>-30.54626944</v>
      </c>
      <c r="F95" s="2">
        <v>-71.49351111</v>
      </c>
      <c r="G95" s="1" t="s">
        <v>11</v>
      </c>
      <c r="H95" s="2">
        <v>220</v>
      </c>
    </row>
    <row r="96" spans="1:8" x14ac:dyDescent="0.3">
      <c r="A96" s="1" t="s">
        <v>8</v>
      </c>
      <c r="B96" s="1" t="s">
        <v>116</v>
      </c>
      <c r="C96" s="1" t="s">
        <v>8</v>
      </c>
      <c r="D96" s="1" t="s">
        <v>49</v>
      </c>
      <c r="E96" s="2">
        <v>-30.86354043</v>
      </c>
      <c r="F96" s="2">
        <v>-71.597833530000003</v>
      </c>
      <c r="G96" s="1" t="s">
        <v>11</v>
      </c>
      <c r="H96" s="2">
        <v>220</v>
      </c>
    </row>
    <row r="97" spans="1:8" x14ac:dyDescent="0.3">
      <c r="A97" s="1" t="s">
        <v>8</v>
      </c>
      <c r="B97" s="1" t="s">
        <v>72</v>
      </c>
      <c r="C97" s="1" t="s">
        <v>8</v>
      </c>
      <c r="D97" s="1" t="s">
        <v>49</v>
      </c>
      <c r="E97" s="2">
        <v>-31.033198710000001</v>
      </c>
      <c r="F97" s="2">
        <v>-71.614160929999997</v>
      </c>
      <c r="G97" s="1" t="s">
        <v>11</v>
      </c>
      <c r="H97" s="2">
        <v>220</v>
      </c>
    </row>
    <row r="98" spans="1:8" x14ac:dyDescent="0.3">
      <c r="A98" s="1" t="s">
        <v>8</v>
      </c>
      <c r="B98" s="1" t="s">
        <v>89</v>
      </c>
      <c r="C98" s="1" t="s">
        <v>8</v>
      </c>
      <c r="D98" s="1" t="s">
        <v>49</v>
      </c>
      <c r="E98" s="2">
        <v>-31.06136137</v>
      </c>
      <c r="F98" s="2">
        <v>-71.612521689999994</v>
      </c>
      <c r="G98" s="1" t="s">
        <v>11</v>
      </c>
      <c r="H98" s="2">
        <v>220</v>
      </c>
    </row>
    <row r="99" spans="1:8" x14ac:dyDescent="0.3">
      <c r="A99" s="1" t="s">
        <v>8</v>
      </c>
      <c r="B99" s="1" t="s">
        <v>109</v>
      </c>
      <c r="C99" s="1" t="s">
        <v>8</v>
      </c>
      <c r="D99" s="1" t="s">
        <v>49</v>
      </c>
      <c r="E99" s="2">
        <v>-31.136103290000001</v>
      </c>
      <c r="F99" s="2">
        <v>-71.613980069999997</v>
      </c>
      <c r="G99" s="1" t="s">
        <v>11</v>
      </c>
      <c r="H99" s="2">
        <v>220</v>
      </c>
    </row>
    <row r="100" spans="1:8" x14ac:dyDescent="0.3">
      <c r="A100" s="1" t="s">
        <v>8</v>
      </c>
      <c r="B100" s="1" t="s">
        <v>79</v>
      </c>
      <c r="C100" s="1" t="s">
        <v>8</v>
      </c>
      <c r="D100" s="1" t="s">
        <v>49</v>
      </c>
      <c r="E100" s="2">
        <v>-31.287788039999999</v>
      </c>
      <c r="F100" s="2">
        <v>-71.588641210000006</v>
      </c>
      <c r="G100" s="1" t="s">
        <v>11</v>
      </c>
      <c r="H100" s="2">
        <v>220</v>
      </c>
    </row>
    <row r="101" spans="1:8" x14ac:dyDescent="0.3">
      <c r="A101" s="1" t="s">
        <v>8</v>
      </c>
      <c r="B101" s="1" t="s">
        <v>80</v>
      </c>
      <c r="C101" s="1" t="s">
        <v>8</v>
      </c>
      <c r="D101" s="1" t="s">
        <v>49</v>
      </c>
      <c r="E101" s="2">
        <v>-31.938034040000002</v>
      </c>
      <c r="F101" s="2">
        <v>-71.478465099999994</v>
      </c>
      <c r="G101" s="1" t="s">
        <v>11</v>
      </c>
      <c r="H101" s="2">
        <v>220</v>
      </c>
    </row>
    <row r="102" spans="1:8" x14ac:dyDescent="0.3">
      <c r="A102" s="1" t="s">
        <v>8</v>
      </c>
      <c r="B102" s="1" t="s">
        <v>85</v>
      </c>
      <c r="C102" s="1" t="s">
        <v>8</v>
      </c>
      <c r="D102" s="1" t="s">
        <v>49</v>
      </c>
      <c r="E102" s="2">
        <v>-31.942943100000001</v>
      </c>
      <c r="F102" s="2">
        <v>-71.006057979999994</v>
      </c>
      <c r="G102" s="1" t="s">
        <v>11</v>
      </c>
      <c r="H102" s="1"/>
    </row>
    <row r="103" spans="1:8" ht="14.55" customHeight="1" x14ac:dyDescent="0.3">
      <c r="A103" s="1" t="s">
        <v>8</v>
      </c>
      <c r="B103" s="1" t="s">
        <v>2115</v>
      </c>
      <c r="C103" s="1" t="s">
        <v>8</v>
      </c>
      <c r="D103" s="1" t="s">
        <v>49</v>
      </c>
      <c r="E103" s="2">
        <v>-32.47866774666727</v>
      </c>
      <c r="F103" s="2">
        <v>-71.254783837056394</v>
      </c>
      <c r="G103" s="1" t="s">
        <v>11</v>
      </c>
      <c r="H103" s="2">
        <v>220</v>
      </c>
    </row>
    <row r="104" spans="1:8" ht="14.55" customHeight="1" x14ac:dyDescent="0.3">
      <c r="A104" s="1" t="s">
        <v>122</v>
      </c>
      <c r="B104" s="1" t="s">
        <v>202</v>
      </c>
      <c r="C104" s="1" t="s">
        <v>122</v>
      </c>
      <c r="D104" s="1" t="s">
        <v>139</v>
      </c>
      <c r="E104" s="2">
        <v>-32.719833440000002</v>
      </c>
      <c r="F104" s="2">
        <v>-71.226732389999995</v>
      </c>
      <c r="G104" s="1" t="s">
        <v>11</v>
      </c>
      <c r="H104" s="2">
        <v>220</v>
      </c>
    </row>
    <row r="105" spans="1:8" ht="14.55" customHeight="1" x14ac:dyDescent="0.3">
      <c r="A105" s="1" t="s">
        <v>122</v>
      </c>
      <c r="B105" s="1" t="s">
        <v>145</v>
      </c>
      <c r="C105" s="1" t="s">
        <v>122</v>
      </c>
      <c r="D105" s="1" t="s">
        <v>136</v>
      </c>
      <c r="E105" s="2">
        <v>-32.721026899999998</v>
      </c>
      <c r="F105" s="2">
        <v>-71.225974590000007</v>
      </c>
      <c r="G105" s="1" t="s">
        <v>11</v>
      </c>
      <c r="H105" s="2">
        <v>220</v>
      </c>
    </row>
    <row r="106" spans="1:8" ht="28.8" x14ac:dyDescent="0.3">
      <c r="A106" s="1" t="s">
        <v>122</v>
      </c>
      <c r="B106" s="1" t="s">
        <v>260</v>
      </c>
      <c r="C106" s="1" t="s">
        <v>122</v>
      </c>
      <c r="D106" s="1" t="s">
        <v>139</v>
      </c>
      <c r="E106" s="2">
        <v>-32.7490849</v>
      </c>
      <c r="F106" s="2">
        <v>-71.481652699999998</v>
      </c>
      <c r="G106" s="1" t="s">
        <v>11</v>
      </c>
      <c r="H106" s="2">
        <v>220</v>
      </c>
    </row>
    <row r="107" spans="1:8" ht="28.8" x14ac:dyDescent="0.3">
      <c r="A107" s="1" t="s">
        <v>122</v>
      </c>
      <c r="B107" s="1" t="s">
        <v>259</v>
      </c>
      <c r="C107" s="1" t="s">
        <v>122</v>
      </c>
      <c r="D107" s="1" t="s">
        <v>139</v>
      </c>
      <c r="E107" s="2">
        <v>-32.749907479999997</v>
      </c>
      <c r="F107" s="2">
        <v>-71.480640469999997</v>
      </c>
      <c r="G107" s="1" t="s">
        <v>11</v>
      </c>
      <c r="H107" s="2">
        <v>110</v>
      </c>
    </row>
    <row r="108" spans="1:8" ht="28.8" x14ac:dyDescent="0.3">
      <c r="A108" s="1" t="s">
        <v>122</v>
      </c>
      <c r="B108" s="1" t="s">
        <v>226</v>
      </c>
      <c r="C108" s="1" t="s">
        <v>122</v>
      </c>
      <c r="D108" s="1" t="s">
        <v>139</v>
      </c>
      <c r="E108" s="2">
        <v>-32.788832910000004</v>
      </c>
      <c r="F108" s="2">
        <v>-71.486183330000003</v>
      </c>
      <c r="G108" s="1" t="s">
        <v>11</v>
      </c>
      <c r="H108" s="2">
        <v>220</v>
      </c>
    </row>
    <row r="109" spans="1:8" ht="28.8" x14ac:dyDescent="0.3">
      <c r="A109" s="1" t="s">
        <v>122</v>
      </c>
      <c r="B109" s="1" t="s">
        <v>194</v>
      </c>
      <c r="C109" s="1" t="s">
        <v>122</v>
      </c>
      <c r="D109" s="1" t="s">
        <v>124</v>
      </c>
      <c r="E109" s="2">
        <v>-32.843486929999997</v>
      </c>
      <c r="F109" s="2">
        <v>-71.011638239999996</v>
      </c>
      <c r="G109" s="1" t="s">
        <v>11</v>
      </c>
      <c r="H109" s="2">
        <v>110</v>
      </c>
    </row>
    <row r="110" spans="1:8" ht="28.8" x14ac:dyDescent="0.3">
      <c r="A110" s="1" t="s">
        <v>122</v>
      </c>
      <c r="B110" s="1" t="s">
        <v>195</v>
      </c>
      <c r="C110" s="1" t="s">
        <v>122</v>
      </c>
      <c r="D110" s="1" t="s">
        <v>124</v>
      </c>
      <c r="E110" s="2">
        <v>-32.843486929999997</v>
      </c>
      <c r="F110" s="2">
        <v>-71.011638239999996</v>
      </c>
      <c r="G110" s="1" t="s">
        <v>11</v>
      </c>
      <c r="H110" s="2">
        <v>110</v>
      </c>
    </row>
    <row r="111" spans="1:8" ht="28.8" x14ac:dyDescent="0.3">
      <c r="A111" s="1" t="s">
        <v>122</v>
      </c>
      <c r="B111" s="1" t="s">
        <v>206</v>
      </c>
      <c r="C111" s="1" t="s">
        <v>122</v>
      </c>
      <c r="D111" s="1" t="s">
        <v>139</v>
      </c>
      <c r="E111" s="2">
        <v>-32.855477579999999</v>
      </c>
      <c r="F111" s="2">
        <v>-71.154792779999994</v>
      </c>
      <c r="G111" s="1" t="s">
        <v>11</v>
      </c>
      <c r="H111" s="2">
        <v>110</v>
      </c>
    </row>
    <row r="112" spans="1:8" ht="28.8" x14ac:dyDescent="0.3">
      <c r="A112" s="1" t="s">
        <v>122</v>
      </c>
      <c r="B112" s="1" t="s">
        <v>254</v>
      </c>
      <c r="C112" s="1" t="s">
        <v>122</v>
      </c>
      <c r="D112" s="1" t="s">
        <v>139</v>
      </c>
      <c r="E112" s="2">
        <v>-32.936229160000003</v>
      </c>
      <c r="F112" s="2">
        <v>-71.471930939999993</v>
      </c>
      <c r="G112" s="1" t="s">
        <v>11</v>
      </c>
      <c r="H112" s="2">
        <v>110</v>
      </c>
    </row>
    <row r="113" spans="1:8" ht="28.8" x14ac:dyDescent="0.3">
      <c r="A113" s="1" t="s">
        <v>122</v>
      </c>
      <c r="B113" s="1" t="s">
        <v>233</v>
      </c>
      <c r="C113" s="1" t="s">
        <v>122</v>
      </c>
      <c r="D113" s="1" t="s">
        <v>139</v>
      </c>
      <c r="E113" s="2">
        <v>-32.937814549999999</v>
      </c>
      <c r="F113" s="2">
        <v>-71.316802010000004</v>
      </c>
      <c r="G113" s="1" t="s">
        <v>11</v>
      </c>
      <c r="H113" s="2">
        <v>220</v>
      </c>
    </row>
    <row r="114" spans="1:8" ht="28.8" x14ac:dyDescent="0.3">
      <c r="A114" s="1" t="s">
        <v>122</v>
      </c>
      <c r="B114" s="1" t="s">
        <v>223</v>
      </c>
      <c r="C114" s="1" t="s">
        <v>122</v>
      </c>
      <c r="D114" s="1" t="s">
        <v>139</v>
      </c>
      <c r="E114" s="2">
        <v>-32.952475280000002</v>
      </c>
      <c r="F114" s="2">
        <v>-71.249321050000006</v>
      </c>
      <c r="G114" s="1" t="s">
        <v>11</v>
      </c>
      <c r="H114" s="2">
        <v>110</v>
      </c>
    </row>
    <row r="115" spans="1:8" ht="28.8" x14ac:dyDescent="0.3">
      <c r="A115" s="1" t="s">
        <v>122</v>
      </c>
      <c r="B115" s="1" t="s">
        <v>224</v>
      </c>
      <c r="C115" s="1" t="s">
        <v>122</v>
      </c>
      <c r="D115" s="1" t="s">
        <v>139</v>
      </c>
      <c r="E115" s="2">
        <v>-32.952475280000002</v>
      </c>
      <c r="F115" s="2">
        <v>-71.249321050000006</v>
      </c>
      <c r="G115" s="1" t="s">
        <v>225</v>
      </c>
      <c r="H115" s="2">
        <v>220</v>
      </c>
    </row>
    <row r="116" spans="1:8" ht="28.8" x14ac:dyDescent="0.3">
      <c r="A116" s="1" t="s">
        <v>122</v>
      </c>
      <c r="B116" s="1" t="s">
        <v>199</v>
      </c>
      <c r="C116" s="1" t="s">
        <v>122</v>
      </c>
      <c r="D116" s="1" t="s">
        <v>139</v>
      </c>
      <c r="E116" s="2">
        <v>-33.034813970000002</v>
      </c>
      <c r="F116" s="2">
        <v>-71.525358580000002</v>
      </c>
      <c r="G116" s="1" t="s">
        <v>11</v>
      </c>
      <c r="H116" s="2">
        <v>110</v>
      </c>
    </row>
    <row r="117" spans="1:8" ht="28.8" x14ac:dyDescent="0.3">
      <c r="A117" s="1" t="s">
        <v>122</v>
      </c>
      <c r="B117" s="1" t="s">
        <v>138</v>
      </c>
      <c r="C117" s="1" t="s">
        <v>122</v>
      </c>
      <c r="D117" s="1" t="s">
        <v>139</v>
      </c>
      <c r="E117" s="2">
        <v>-33.077377120000001</v>
      </c>
      <c r="F117" s="2">
        <v>-71.541118890000007</v>
      </c>
      <c r="G117" s="1" t="s">
        <v>11</v>
      </c>
      <c r="H117" s="2">
        <v>110</v>
      </c>
    </row>
    <row r="118" spans="1:8" ht="28.8" x14ac:dyDescent="0.3">
      <c r="A118" s="1" t="s">
        <v>122</v>
      </c>
      <c r="B118" s="1" t="s">
        <v>140</v>
      </c>
      <c r="C118" s="1" t="s">
        <v>122</v>
      </c>
      <c r="D118" s="1" t="s">
        <v>139</v>
      </c>
      <c r="E118" s="2">
        <v>-33.077377120000001</v>
      </c>
      <c r="F118" s="2">
        <v>-71.541118890000007</v>
      </c>
      <c r="G118" s="1" t="s">
        <v>11</v>
      </c>
      <c r="H118" s="2">
        <v>220</v>
      </c>
    </row>
    <row r="119" spans="1:8" ht="28.8" x14ac:dyDescent="0.3">
      <c r="A119" s="1" t="s">
        <v>122</v>
      </c>
      <c r="B119" s="1" t="s">
        <v>222</v>
      </c>
      <c r="C119" s="1" t="s">
        <v>122</v>
      </c>
      <c r="D119" s="1" t="s">
        <v>124</v>
      </c>
      <c r="E119" s="2">
        <v>-33.118937359999997</v>
      </c>
      <c r="F119" s="2">
        <v>-70.825991520000002</v>
      </c>
      <c r="G119" s="1" t="s">
        <v>11</v>
      </c>
      <c r="H119" s="2">
        <v>110</v>
      </c>
    </row>
    <row r="120" spans="1:8" ht="28.8" x14ac:dyDescent="0.3">
      <c r="A120" s="1" t="s">
        <v>122</v>
      </c>
      <c r="B120" s="1" t="s">
        <v>220</v>
      </c>
      <c r="C120" s="1" t="s">
        <v>122</v>
      </c>
      <c r="D120" s="1" t="s">
        <v>124</v>
      </c>
      <c r="E120" s="2">
        <v>-33.196291690000002</v>
      </c>
      <c r="F120" s="2">
        <v>-70.860997819999994</v>
      </c>
      <c r="G120" s="1" t="s">
        <v>11</v>
      </c>
      <c r="H120" s="2">
        <v>220</v>
      </c>
    </row>
    <row r="121" spans="1:8" ht="28.8" x14ac:dyDescent="0.3">
      <c r="A121" s="1" t="s">
        <v>122</v>
      </c>
      <c r="B121" s="1" t="s">
        <v>221</v>
      </c>
      <c r="C121" s="1" t="s">
        <v>122</v>
      </c>
      <c r="D121" s="1" t="s">
        <v>124</v>
      </c>
      <c r="E121" s="2">
        <v>-33.196291690000002</v>
      </c>
      <c r="F121" s="2">
        <v>-70.860997819999994</v>
      </c>
      <c r="G121" s="1" t="s">
        <v>11</v>
      </c>
      <c r="H121" s="2">
        <v>500</v>
      </c>
    </row>
    <row r="122" spans="1:8" ht="28.8" x14ac:dyDescent="0.3">
      <c r="A122" s="1" t="s">
        <v>122</v>
      </c>
      <c r="B122" s="1" t="s">
        <v>173</v>
      </c>
      <c r="C122" s="1" t="s">
        <v>122</v>
      </c>
      <c r="D122" s="1" t="s">
        <v>124</v>
      </c>
      <c r="E122" s="2">
        <v>-33.358078579999997</v>
      </c>
      <c r="F122" s="2">
        <v>-70.628550129999994</v>
      </c>
      <c r="G122" s="1" t="s">
        <v>11</v>
      </c>
      <c r="H122" s="2">
        <v>110</v>
      </c>
    </row>
    <row r="123" spans="1:8" ht="28.8" x14ac:dyDescent="0.3">
      <c r="A123" s="1" t="s">
        <v>122</v>
      </c>
      <c r="B123" s="1" t="s">
        <v>137</v>
      </c>
      <c r="C123" s="1" t="s">
        <v>122</v>
      </c>
      <c r="D123" s="1" t="s">
        <v>124</v>
      </c>
      <c r="E123" s="2">
        <v>-33.409796200000002</v>
      </c>
      <c r="F123" s="2">
        <v>-70.564296929999998</v>
      </c>
      <c r="G123" s="1" t="s">
        <v>11</v>
      </c>
      <c r="H123" s="2">
        <v>110</v>
      </c>
    </row>
    <row r="124" spans="1:8" ht="28.8" x14ac:dyDescent="0.3">
      <c r="A124" s="1" t="s">
        <v>122</v>
      </c>
      <c r="B124" s="1" t="s">
        <v>231</v>
      </c>
      <c r="C124" s="1" t="s">
        <v>122</v>
      </c>
      <c r="D124" s="1" t="s">
        <v>124</v>
      </c>
      <c r="E124" s="2">
        <v>-33.417133159999999</v>
      </c>
      <c r="F124" s="2">
        <v>-70.689723360000002</v>
      </c>
      <c r="G124" s="1" t="s">
        <v>11</v>
      </c>
      <c r="H124" s="2">
        <v>110</v>
      </c>
    </row>
    <row r="125" spans="1:8" ht="28.8" x14ac:dyDescent="0.3">
      <c r="A125" s="1" t="s">
        <v>122</v>
      </c>
      <c r="B125" s="1" t="s">
        <v>161</v>
      </c>
      <c r="C125" s="1" t="s">
        <v>122</v>
      </c>
      <c r="D125" s="1" t="s">
        <v>124</v>
      </c>
      <c r="E125" s="2">
        <v>-33.421965669999999</v>
      </c>
      <c r="F125" s="2">
        <v>-70.729715880000001</v>
      </c>
      <c r="G125" s="1" t="s">
        <v>11</v>
      </c>
      <c r="H125" s="2">
        <v>110</v>
      </c>
    </row>
    <row r="126" spans="1:8" ht="28.8" x14ac:dyDescent="0.3">
      <c r="A126" s="1" t="s">
        <v>122</v>
      </c>
      <c r="B126" s="1" t="s">
        <v>162</v>
      </c>
      <c r="C126" s="1" t="s">
        <v>122</v>
      </c>
      <c r="D126" s="1" t="s">
        <v>124</v>
      </c>
      <c r="E126" s="2">
        <v>-33.421965669999999</v>
      </c>
      <c r="F126" s="2">
        <v>-70.729715880000001</v>
      </c>
      <c r="G126" s="1" t="s">
        <v>11</v>
      </c>
      <c r="H126" s="2">
        <v>220</v>
      </c>
    </row>
    <row r="127" spans="1:8" ht="28.8" x14ac:dyDescent="0.3">
      <c r="A127" s="1" t="s">
        <v>122</v>
      </c>
      <c r="B127" s="1" t="s">
        <v>163</v>
      </c>
      <c r="C127" s="1" t="s">
        <v>122</v>
      </c>
      <c r="D127" s="1" t="s">
        <v>124</v>
      </c>
      <c r="E127" s="2">
        <v>-33.421965669999999</v>
      </c>
      <c r="F127" s="2">
        <v>-70.729715880000001</v>
      </c>
      <c r="G127" s="1" t="s">
        <v>11</v>
      </c>
      <c r="H127" s="2">
        <v>220</v>
      </c>
    </row>
    <row r="128" spans="1:8" ht="28.8" x14ac:dyDescent="0.3">
      <c r="A128" s="1" t="s">
        <v>122</v>
      </c>
      <c r="B128" s="1" t="s">
        <v>130</v>
      </c>
      <c r="C128" s="1" t="s">
        <v>122</v>
      </c>
      <c r="D128" s="1" t="s">
        <v>124</v>
      </c>
      <c r="E128" s="2">
        <v>-33.426702640000002</v>
      </c>
      <c r="F128" s="2">
        <v>-70.50775806</v>
      </c>
      <c r="G128" s="1" t="s">
        <v>11</v>
      </c>
      <c r="H128" s="2">
        <v>110</v>
      </c>
    </row>
    <row r="129" spans="1:8" ht="28.8" x14ac:dyDescent="0.3">
      <c r="A129" s="1" t="s">
        <v>122</v>
      </c>
      <c r="B129" s="1" t="s">
        <v>131</v>
      </c>
      <c r="C129" s="1" t="s">
        <v>122</v>
      </c>
      <c r="D129" s="1" t="s">
        <v>124</v>
      </c>
      <c r="E129" s="2">
        <v>-33.426702640000002</v>
      </c>
      <c r="F129" s="2">
        <v>-70.50775806</v>
      </c>
      <c r="G129" s="1" t="s">
        <v>11</v>
      </c>
      <c r="H129" s="2">
        <v>220</v>
      </c>
    </row>
    <row r="130" spans="1:8" ht="28.8" x14ac:dyDescent="0.3">
      <c r="A130" s="1" t="s">
        <v>122</v>
      </c>
      <c r="B130" s="1" t="s">
        <v>241</v>
      </c>
      <c r="C130" s="1" t="s">
        <v>122</v>
      </c>
      <c r="D130" s="1" t="s">
        <v>124</v>
      </c>
      <c r="E130" s="2">
        <v>-33.426897019999998</v>
      </c>
      <c r="F130" s="2">
        <v>-70.638868729999999</v>
      </c>
      <c r="G130" s="1" t="s">
        <v>11</v>
      </c>
      <c r="H130" s="2">
        <v>110</v>
      </c>
    </row>
    <row r="131" spans="1:8" ht="28.8" x14ac:dyDescent="0.3">
      <c r="A131" s="1" t="s">
        <v>122</v>
      </c>
      <c r="B131" s="1" t="s">
        <v>190</v>
      </c>
      <c r="C131" s="1" t="s">
        <v>122</v>
      </c>
      <c r="D131" s="1" t="s">
        <v>124</v>
      </c>
      <c r="E131" s="2">
        <v>-33.440050820000003</v>
      </c>
      <c r="F131" s="2">
        <v>-70.897734970000002</v>
      </c>
      <c r="G131" s="1" t="s">
        <v>11</v>
      </c>
      <c r="H131" s="2">
        <v>220</v>
      </c>
    </row>
    <row r="132" spans="1:8" ht="28.8" x14ac:dyDescent="0.3">
      <c r="A132" s="1" t="s">
        <v>122</v>
      </c>
      <c r="B132" s="1" t="s">
        <v>191</v>
      </c>
      <c r="C132" s="1" t="s">
        <v>122</v>
      </c>
      <c r="D132" s="1" t="s">
        <v>124</v>
      </c>
      <c r="E132" s="2">
        <v>-33.447940950000003</v>
      </c>
      <c r="F132" s="2">
        <v>-70.907749659999993</v>
      </c>
      <c r="G132" s="1" t="s">
        <v>11</v>
      </c>
      <c r="H132" s="2">
        <v>500</v>
      </c>
    </row>
    <row r="133" spans="1:8" ht="28.8" x14ac:dyDescent="0.3">
      <c r="A133" s="1" t="s">
        <v>122</v>
      </c>
      <c r="B133" s="1" t="s">
        <v>205</v>
      </c>
      <c r="C133" s="1" t="s">
        <v>122</v>
      </c>
      <c r="D133" s="1" t="s">
        <v>124</v>
      </c>
      <c r="E133" s="2">
        <v>-33.479674039999999</v>
      </c>
      <c r="F133" s="2">
        <v>-70.667099870000001</v>
      </c>
      <c r="G133" s="1" t="s">
        <v>11</v>
      </c>
      <c r="H133" s="2">
        <v>110</v>
      </c>
    </row>
    <row r="134" spans="1:8" ht="28.8" x14ac:dyDescent="0.3">
      <c r="A134" s="1" t="s">
        <v>122</v>
      </c>
      <c r="B134" s="1" t="s">
        <v>129</v>
      </c>
      <c r="C134" s="1" t="s">
        <v>122</v>
      </c>
      <c r="D134" s="1" t="s">
        <v>124</v>
      </c>
      <c r="E134" s="2">
        <v>-33.50225992</v>
      </c>
      <c r="F134" s="2">
        <v>-70.19336036</v>
      </c>
      <c r="G134" s="1" t="s">
        <v>11</v>
      </c>
      <c r="H134" s="2">
        <v>220</v>
      </c>
    </row>
    <row r="135" spans="1:8" ht="28.8" x14ac:dyDescent="0.3">
      <c r="A135" s="1" t="s">
        <v>122</v>
      </c>
      <c r="B135" s="1" t="s">
        <v>150</v>
      </c>
      <c r="C135" s="1" t="s">
        <v>122</v>
      </c>
      <c r="D135" s="1" t="s">
        <v>124</v>
      </c>
      <c r="E135" s="2">
        <v>-33.526063100000002</v>
      </c>
      <c r="F135" s="2">
        <v>-70.725056530000003</v>
      </c>
      <c r="G135" s="1" t="s">
        <v>11</v>
      </c>
      <c r="H135" s="2">
        <v>110</v>
      </c>
    </row>
    <row r="136" spans="1:8" ht="28.8" x14ac:dyDescent="0.3">
      <c r="A136" s="1" t="s">
        <v>122</v>
      </c>
      <c r="B136" s="1" t="s">
        <v>151</v>
      </c>
      <c r="C136" s="1" t="s">
        <v>122</v>
      </c>
      <c r="D136" s="1" t="s">
        <v>124</v>
      </c>
      <c r="E136" s="2">
        <v>-33.526063100000002</v>
      </c>
      <c r="F136" s="2">
        <v>-70.725056530000003</v>
      </c>
      <c r="G136" s="1" t="s">
        <v>11</v>
      </c>
      <c r="H136" s="2">
        <v>220</v>
      </c>
    </row>
    <row r="137" spans="1:8" ht="28.8" x14ac:dyDescent="0.3">
      <c r="A137" s="1" t="s">
        <v>122</v>
      </c>
      <c r="B137" s="1" t="s">
        <v>192</v>
      </c>
      <c r="C137" s="1" t="s">
        <v>122</v>
      </c>
      <c r="D137" s="1" t="s">
        <v>124</v>
      </c>
      <c r="E137" s="2">
        <v>-33.53049274</v>
      </c>
      <c r="F137" s="2">
        <v>-70.711932379999993</v>
      </c>
      <c r="G137" s="1" t="s">
        <v>11</v>
      </c>
      <c r="H137" s="2">
        <v>110</v>
      </c>
    </row>
    <row r="138" spans="1:8" ht="28.8" x14ac:dyDescent="0.3">
      <c r="A138" s="1" t="s">
        <v>122</v>
      </c>
      <c r="B138" s="1" t="s">
        <v>176</v>
      </c>
      <c r="C138" s="1" t="s">
        <v>122</v>
      </c>
      <c r="D138" s="1" t="s">
        <v>124</v>
      </c>
      <c r="E138" s="2">
        <v>-33.546987970000004</v>
      </c>
      <c r="F138" s="2">
        <v>-70.544546109999999</v>
      </c>
      <c r="G138" s="1" t="s">
        <v>11</v>
      </c>
      <c r="H138" s="2">
        <v>110</v>
      </c>
    </row>
    <row r="139" spans="1:8" ht="28.8" x14ac:dyDescent="0.3">
      <c r="A139" s="1" t="s">
        <v>122</v>
      </c>
      <c r="B139" s="1" t="s">
        <v>244</v>
      </c>
      <c r="C139" s="1" t="s">
        <v>122</v>
      </c>
      <c r="D139" s="1" t="s">
        <v>124</v>
      </c>
      <c r="E139" s="2">
        <v>-33.582025209999998</v>
      </c>
      <c r="F139" s="2">
        <v>-70.598028450000001</v>
      </c>
      <c r="G139" s="1" t="s">
        <v>11</v>
      </c>
      <c r="H139" s="2">
        <v>110</v>
      </c>
    </row>
    <row r="140" spans="1:8" ht="28.8" x14ac:dyDescent="0.3">
      <c r="A140" s="1" t="s">
        <v>122</v>
      </c>
      <c r="B140" s="1" t="s">
        <v>208</v>
      </c>
      <c r="C140" s="1" t="s">
        <v>122</v>
      </c>
      <c r="D140" s="1" t="s">
        <v>124</v>
      </c>
      <c r="E140" s="2">
        <v>-33.619758210000001</v>
      </c>
      <c r="F140" s="2">
        <v>-70.566597270000003</v>
      </c>
      <c r="G140" s="1" t="s">
        <v>11</v>
      </c>
      <c r="H140" s="2">
        <v>110</v>
      </c>
    </row>
    <row r="141" spans="1:8" ht="28.8" x14ac:dyDescent="0.3">
      <c r="A141" s="1" t="s">
        <v>122</v>
      </c>
      <c r="B141" s="1" t="s">
        <v>132</v>
      </c>
      <c r="C141" s="1" t="s">
        <v>122</v>
      </c>
      <c r="D141" s="1" t="s">
        <v>124</v>
      </c>
      <c r="E141" s="2">
        <v>-33.691545159999997</v>
      </c>
      <c r="F141" s="2">
        <v>-71.238486260000002</v>
      </c>
      <c r="G141" s="1" t="s">
        <v>11</v>
      </c>
      <c r="H141" s="2">
        <v>220</v>
      </c>
    </row>
    <row r="142" spans="1:8" ht="28.8" x14ac:dyDescent="0.3">
      <c r="A142" s="1" t="s">
        <v>122</v>
      </c>
      <c r="B142" s="1" t="s">
        <v>237</v>
      </c>
      <c r="C142" s="1" t="s">
        <v>122</v>
      </c>
      <c r="D142" s="1" t="s">
        <v>124</v>
      </c>
      <c r="E142" s="2">
        <v>-33.701260619999999</v>
      </c>
      <c r="F142" s="2">
        <v>-70.796673080000005</v>
      </c>
      <c r="G142" s="1" t="s">
        <v>11</v>
      </c>
      <c r="H142" s="2">
        <v>220</v>
      </c>
    </row>
    <row r="143" spans="1:8" ht="28.8" x14ac:dyDescent="0.3">
      <c r="A143" s="1" t="s">
        <v>122</v>
      </c>
      <c r="B143" s="1" t="s">
        <v>141</v>
      </c>
      <c r="C143" s="1" t="s">
        <v>122</v>
      </c>
      <c r="D143" s="1" t="s">
        <v>124</v>
      </c>
      <c r="E143" s="2">
        <v>-33.710100959999998</v>
      </c>
      <c r="F143" s="2">
        <v>-70.691092010000006</v>
      </c>
      <c r="G143" s="1" t="s">
        <v>11</v>
      </c>
      <c r="H143" s="2">
        <v>110</v>
      </c>
    </row>
    <row r="144" spans="1:8" ht="28.8" x14ac:dyDescent="0.3">
      <c r="A144" s="1" t="s">
        <v>122</v>
      </c>
      <c r="B144" s="1" t="s">
        <v>123</v>
      </c>
      <c r="C144" s="1" t="s">
        <v>122</v>
      </c>
      <c r="D144" s="1" t="s">
        <v>124</v>
      </c>
      <c r="E144" s="2">
        <v>-33.714834189999998</v>
      </c>
      <c r="F144" s="2">
        <v>-70.691174029999999</v>
      </c>
      <c r="G144" s="1" t="s">
        <v>11</v>
      </c>
      <c r="H144" s="2">
        <v>110</v>
      </c>
    </row>
    <row r="145" spans="1:8" ht="28.8" x14ac:dyDescent="0.3">
      <c r="A145" s="1" t="s">
        <v>122</v>
      </c>
      <c r="B145" s="1" t="s">
        <v>125</v>
      </c>
      <c r="C145" s="1" t="s">
        <v>122</v>
      </c>
      <c r="D145" s="1" t="s">
        <v>126</v>
      </c>
      <c r="E145" s="2">
        <v>-33.714834189999998</v>
      </c>
      <c r="F145" s="2">
        <v>-70.691174029999999</v>
      </c>
      <c r="G145" s="1" t="s">
        <v>11</v>
      </c>
      <c r="H145" s="2">
        <v>154</v>
      </c>
    </row>
    <row r="146" spans="1:8" ht="28.8" x14ac:dyDescent="0.3">
      <c r="A146" s="1" t="s">
        <v>122</v>
      </c>
      <c r="B146" s="1" t="s">
        <v>127</v>
      </c>
      <c r="C146" s="1" t="s">
        <v>122</v>
      </c>
      <c r="D146" s="1" t="s">
        <v>124</v>
      </c>
      <c r="E146" s="2">
        <v>-33.714834189999998</v>
      </c>
      <c r="F146" s="2">
        <v>-70.691174029999999</v>
      </c>
      <c r="G146" s="1" t="s">
        <v>11</v>
      </c>
      <c r="H146" s="2">
        <v>220</v>
      </c>
    </row>
    <row r="147" spans="1:8" ht="28.8" x14ac:dyDescent="0.3">
      <c r="A147" s="1" t="s">
        <v>122</v>
      </c>
      <c r="B147" s="1" t="s">
        <v>128</v>
      </c>
      <c r="C147" s="1" t="s">
        <v>122</v>
      </c>
      <c r="D147" s="1" t="s">
        <v>124</v>
      </c>
      <c r="E147" s="2">
        <v>-33.714834189999998</v>
      </c>
      <c r="F147" s="2">
        <v>-70.691174029999999</v>
      </c>
      <c r="G147" s="1" t="s">
        <v>11</v>
      </c>
      <c r="H147" s="2">
        <v>500</v>
      </c>
    </row>
    <row r="148" spans="1:8" ht="28.8" x14ac:dyDescent="0.3">
      <c r="A148" s="1" t="s">
        <v>122</v>
      </c>
      <c r="B148" s="1" t="s">
        <v>207</v>
      </c>
      <c r="C148" s="1" t="s">
        <v>122</v>
      </c>
      <c r="D148" s="1" t="s">
        <v>126</v>
      </c>
      <c r="E148" s="2">
        <v>-33.823789869999999</v>
      </c>
      <c r="F148" s="2">
        <v>-70.751649909999998</v>
      </c>
      <c r="G148" s="1" t="s">
        <v>11</v>
      </c>
      <c r="H148" s="2">
        <v>154</v>
      </c>
    </row>
    <row r="149" spans="1:8" ht="28.8" x14ac:dyDescent="0.3">
      <c r="A149" s="1" t="s">
        <v>122</v>
      </c>
      <c r="B149" s="1" t="s">
        <v>242</v>
      </c>
      <c r="C149" s="1" t="s">
        <v>122</v>
      </c>
      <c r="D149" s="1" t="s">
        <v>126</v>
      </c>
      <c r="E149" s="2">
        <v>-33.981039289999998</v>
      </c>
      <c r="F149" s="2">
        <v>-70.701321620000002</v>
      </c>
      <c r="G149" s="1" t="s">
        <v>11</v>
      </c>
      <c r="H149" s="2">
        <v>66</v>
      </c>
    </row>
    <row r="150" spans="1:8" ht="28.8" x14ac:dyDescent="0.3">
      <c r="A150" s="1" t="s">
        <v>122</v>
      </c>
      <c r="B150" s="1" t="s">
        <v>142</v>
      </c>
      <c r="C150" s="1" t="s">
        <v>122</v>
      </c>
      <c r="D150" s="1" t="s">
        <v>126</v>
      </c>
      <c r="E150" s="2">
        <v>-34.033969849999998</v>
      </c>
      <c r="F150" s="2">
        <v>-70.610398959999998</v>
      </c>
      <c r="G150" s="1" t="s">
        <v>11</v>
      </c>
      <c r="H150" s="2">
        <v>220</v>
      </c>
    </row>
    <row r="151" spans="1:8" ht="28.8" x14ac:dyDescent="0.3">
      <c r="A151" s="1" t="s">
        <v>122</v>
      </c>
      <c r="B151" s="1" t="s">
        <v>230</v>
      </c>
      <c r="C151" s="1" t="s">
        <v>122</v>
      </c>
      <c r="D151" s="1" t="s">
        <v>124</v>
      </c>
      <c r="E151" s="2">
        <v>-34.037365680000001</v>
      </c>
      <c r="F151" s="2">
        <v>-71.584338950000003</v>
      </c>
      <c r="G151" s="1" t="s">
        <v>11</v>
      </c>
      <c r="H151" s="2">
        <v>220</v>
      </c>
    </row>
    <row r="152" spans="1:8" ht="28.8" x14ac:dyDescent="0.3">
      <c r="A152" s="1" t="s">
        <v>122</v>
      </c>
      <c r="B152" s="1" t="s">
        <v>256</v>
      </c>
      <c r="C152" s="1" t="s">
        <v>122</v>
      </c>
      <c r="D152" s="1" t="s">
        <v>126</v>
      </c>
      <c r="E152" s="2">
        <v>-34.119536349999997</v>
      </c>
      <c r="F152" s="2">
        <v>-70.75327034</v>
      </c>
      <c r="G152" s="1" t="s">
        <v>11</v>
      </c>
      <c r="H152" s="2">
        <v>154</v>
      </c>
    </row>
    <row r="153" spans="1:8" ht="28.8" x14ac:dyDescent="0.3">
      <c r="A153" s="1" t="s">
        <v>122</v>
      </c>
      <c r="B153" s="1" t="s">
        <v>257</v>
      </c>
      <c r="C153" s="1" t="s">
        <v>122</v>
      </c>
      <c r="D153" s="1" t="s">
        <v>126</v>
      </c>
      <c r="E153" s="2">
        <v>-34.119536349999997</v>
      </c>
      <c r="F153" s="2">
        <v>-70.75327034</v>
      </c>
      <c r="G153" s="1" t="s">
        <v>11</v>
      </c>
      <c r="H153" s="2">
        <v>154</v>
      </c>
    </row>
    <row r="154" spans="1:8" ht="28.8" x14ac:dyDescent="0.3">
      <c r="A154" s="1" t="s">
        <v>122</v>
      </c>
      <c r="B154" s="1" t="s">
        <v>229</v>
      </c>
      <c r="C154" s="1" t="s">
        <v>122</v>
      </c>
      <c r="D154" s="1" t="s">
        <v>126</v>
      </c>
      <c r="E154" s="2">
        <v>-34.166361379999998</v>
      </c>
      <c r="F154" s="2">
        <v>-70.725990049999993</v>
      </c>
      <c r="G154" s="1" t="s">
        <v>11</v>
      </c>
      <c r="H154" s="2">
        <v>154</v>
      </c>
    </row>
    <row r="155" spans="1:8" ht="28.8" x14ac:dyDescent="0.3">
      <c r="A155" s="1" t="s">
        <v>122</v>
      </c>
      <c r="B155" s="1" t="s">
        <v>211</v>
      </c>
      <c r="C155" s="1" t="s">
        <v>122</v>
      </c>
      <c r="D155" s="1" t="s">
        <v>126</v>
      </c>
      <c r="E155" s="2">
        <v>-34.183026890000001</v>
      </c>
      <c r="F155" s="2">
        <v>-70.840612530000001</v>
      </c>
      <c r="G155" s="1" t="s">
        <v>11</v>
      </c>
      <c r="H155" s="2">
        <v>154</v>
      </c>
    </row>
    <row r="156" spans="1:8" ht="28.8" x14ac:dyDescent="0.3">
      <c r="A156" s="1" t="s">
        <v>122</v>
      </c>
      <c r="B156" s="1" t="s">
        <v>238</v>
      </c>
      <c r="C156" s="1" t="s">
        <v>122</v>
      </c>
      <c r="D156" s="1" t="s">
        <v>124</v>
      </c>
      <c r="E156" s="2">
        <v>-34.251643860000001</v>
      </c>
      <c r="F156" s="2">
        <v>-70.631953319999994</v>
      </c>
      <c r="G156" s="1" t="s">
        <v>11</v>
      </c>
      <c r="H156" s="2">
        <v>110</v>
      </c>
    </row>
    <row r="157" spans="1:8" ht="28.8" x14ac:dyDescent="0.3">
      <c r="A157" s="1" t="s">
        <v>122</v>
      </c>
      <c r="B157" s="1" t="s">
        <v>239</v>
      </c>
      <c r="C157" s="1" t="s">
        <v>122</v>
      </c>
      <c r="D157" s="1" t="s">
        <v>126</v>
      </c>
      <c r="E157" s="2">
        <v>-34.251643860000001</v>
      </c>
      <c r="F157" s="2">
        <v>-70.631953319999994</v>
      </c>
      <c r="G157" s="1" t="s">
        <v>11</v>
      </c>
      <c r="H157" s="2">
        <v>110</v>
      </c>
    </row>
    <row r="158" spans="1:8" ht="28.8" x14ac:dyDescent="0.3">
      <c r="A158" s="1" t="s">
        <v>122</v>
      </c>
      <c r="B158" s="1" t="s">
        <v>240</v>
      </c>
      <c r="C158" s="1" t="s">
        <v>122</v>
      </c>
      <c r="D158" s="1" t="s">
        <v>126</v>
      </c>
      <c r="E158" s="2">
        <v>-34.251643860000001</v>
      </c>
      <c r="F158" s="2">
        <v>-70.631953319999994</v>
      </c>
      <c r="G158" s="1" t="s">
        <v>11</v>
      </c>
      <c r="H158" s="2">
        <v>154</v>
      </c>
    </row>
    <row r="159" spans="1:8" ht="28.8" x14ac:dyDescent="0.3">
      <c r="A159" s="1" t="s">
        <v>122</v>
      </c>
      <c r="B159" s="1" t="s">
        <v>250</v>
      </c>
      <c r="C159" s="1" t="s">
        <v>122</v>
      </c>
      <c r="D159" s="1" t="s">
        <v>126</v>
      </c>
      <c r="E159" s="2">
        <v>-34.33269542</v>
      </c>
      <c r="F159" s="2">
        <v>-70.911493680000007</v>
      </c>
      <c r="G159" s="1" t="s">
        <v>11</v>
      </c>
      <c r="H159" s="2">
        <v>154</v>
      </c>
    </row>
    <row r="160" spans="1:8" ht="28.8" x14ac:dyDescent="0.3">
      <c r="A160" s="1" t="s">
        <v>122</v>
      </c>
      <c r="B160" s="1" t="s">
        <v>196</v>
      </c>
      <c r="C160" s="1" t="s">
        <v>122</v>
      </c>
      <c r="D160" s="1" t="s">
        <v>126</v>
      </c>
      <c r="E160" s="2">
        <v>-34.457749730000003</v>
      </c>
      <c r="F160" s="2">
        <v>-70.959446760000006</v>
      </c>
      <c r="G160" s="1" t="s">
        <v>11</v>
      </c>
      <c r="H160" s="2">
        <v>154</v>
      </c>
    </row>
    <row r="161" spans="1:8" ht="28.8" x14ac:dyDescent="0.3">
      <c r="A161" s="1" t="s">
        <v>122</v>
      </c>
      <c r="B161" s="1" t="s">
        <v>252</v>
      </c>
      <c r="C161" s="1" t="s">
        <v>122</v>
      </c>
      <c r="D161" s="1" t="s">
        <v>126</v>
      </c>
      <c r="E161" s="2">
        <v>-34.61097461</v>
      </c>
      <c r="F161" s="2">
        <v>-71.015145129999993</v>
      </c>
      <c r="G161" s="1" t="s">
        <v>11</v>
      </c>
      <c r="H161" s="2">
        <v>154</v>
      </c>
    </row>
    <row r="162" spans="1:8" ht="28.8" x14ac:dyDescent="0.3">
      <c r="A162" s="1" t="s">
        <v>122</v>
      </c>
      <c r="B162" s="1" t="s">
        <v>253</v>
      </c>
      <c r="C162" s="1" t="s">
        <v>122</v>
      </c>
      <c r="D162" s="1" t="s">
        <v>126</v>
      </c>
      <c r="E162" s="2">
        <v>-34.611455149999998</v>
      </c>
      <c r="F162" s="2">
        <v>-71.016016019999995</v>
      </c>
      <c r="G162" s="1" t="s">
        <v>11</v>
      </c>
      <c r="H162" s="1"/>
    </row>
    <row r="163" spans="1:8" ht="28.8" x14ac:dyDescent="0.3">
      <c r="A163" s="1" t="s">
        <v>122</v>
      </c>
      <c r="B163" s="1" t="s">
        <v>219</v>
      </c>
      <c r="C163" s="1" t="s">
        <v>122</v>
      </c>
      <c r="D163" s="1" t="s">
        <v>126</v>
      </c>
      <c r="E163" s="2">
        <v>-34.689180290000003</v>
      </c>
      <c r="F163" s="2">
        <v>-70.897082879999999</v>
      </c>
      <c r="G163" s="1" t="s">
        <v>11</v>
      </c>
      <c r="H163" s="2">
        <v>220</v>
      </c>
    </row>
    <row r="164" spans="1:8" ht="28.8" x14ac:dyDescent="0.3">
      <c r="A164" s="1" t="s">
        <v>122</v>
      </c>
      <c r="B164" s="1" t="s">
        <v>249</v>
      </c>
      <c r="C164" s="1" t="s">
        <v>122</v>
      </c>
      <c r="D164" s="1" t="s">
        <v>126</v>
      </c>
      <c r="E164" s="2">
        <v>-34.867962329999997</v>
      </c>
      <c r="F164" s="2">
        <v>-71.141185820000004</v>
      </c>
      <c r="G164" s="1" t="s">
        <v>11</v>
      </c>
      <c r="H164" s="2">
        <v>154</v>
      </c>
    </row>
    <row r="165" spans="1:8" ht="28.8" x14ac:dyDescent="0.3">
      <c r="A165" s="1" t="s">
        <v>122</v>
      </c>
      <c r="B165" s="1" t="s">
        <v>184</v>
      </c>
      <c r="C165" s="1" t="s">
        <v>122</v>
      </c>
      <c r="D165" s="1" t="s">
        <v>126</v>
      </c>
      <c r="E165" s="2">
        <v>-35.139270330000002</v>
      </c>
      <c r="F165" s="2">
        <v>-71.367253140000003</v>
      </c>
      <c r="G165" s="1" t="s">
        <v>11</v>
      </c>
      <c r="H165" s="2">
        <v>154</v>
      </c>
    </row>
    <row r="166" spans="1:8" ht="28.8" x14ac:dyDescent="0.3">
      <c r="A166" s="1" t="s">
        <v>122</v>
      </c>
      <c r="B166" s="1" t="s">
        <v>185</v>
      </c>
      <c r="C166" s="1" t="s">
        <v>122</v>
      </c>
      <c r="D166" s="1" t="s">
        <v>126</v>
      </c>
      <c r="E166" s="2">
        <v>-35.139270330000002</v>
      </c>
      <c r="F166" s="2">
        <v>-71.367253140000003</v>
      </c>
      <c r="G166" s="1" t="s">
        <v>11</v>
      </c>
      <c r="H166" s="2">
        <v>220</v>
      </c>
    </row>
    <row r="167" spans="1:8" ht="28.8" x14ac:dyDescent="0.3">
      <c r="A167" s="1" t="s">
        <v>122</v>
      </c>
      <c r="B167" s="1" t="s">
        <v>168</v>
      </c>
      <c r="C167" s="1" t="s">
        <v>122</v>
      </c>
      <c r="D167" s="1" t="s">
        <v>126</v>
      </c>
      <c r="E167" s="2">
        <v>-35.363630669999999</v>
      </c>
      <c r="F167" s="2">
        <v>-72.402452920000002</v>
      </c>
      <c r="G167" s="1" t="s">
        <v>11</v>
      </c>
      <c r="H167" s="2">
        <v>66</v>
      </c>
    </row>
    <row r="168" spans="1:8" ht="28.8" x14ac:dyDescent="0.3">
      <c r="A168" s="1" t="s">
        <v>122</v>
      </c>
      <c r="B168" s="1" t="s">
        <v>246</v>
      </c>
      <c r="C168" s="1" t="s">
        <v>122</v>
      </c>
      <c r="D168" s="1" t="s">
        <v>126</v>
      </c>
      <c r="E168" s="2">
        <v>-35.437152769999997</v>
      </c>
      <c r="F168" s="2">
        <v>-71.640533300000001</v>
      </c>
      <c r="G168" s="1" t="s">
        <v>11</v>
      </c>
      <c r="H168" s="2">
        <v>66</v>
      </c>
    </row>
    <row r="169" spans="1:8" ht="28.8" x14ac:dyDescent="0.3">
      <c r="A169" s="1" t="s">
        <v>122</v>
      </c>
      <c r="B169" s="1" t="s">
        <v>235</v>
      </c>
      <c r="C169" s="1" t="s">
        <v>122</v>
      </c>
      <c r="D169" s="1" t="s">
        <v>126</v>
      </c>
      <c r="E169" s="2">
        <v>-35.481813099999997</v>
      </c>
      <c r="F169" s="2">
        <v>-71.346615689999993</v>
      </c>
      <c r="G169" s="1" t="s">
        <v>11</v>
      </c>
      <c r="H169" s="2">
        <v>220</v>
      </c>
    </row>
    <row r="170" spans="1:8" ht="28.8" x14ac:dyDescent="0.3">
      <c r="A170" s="1" t="s">
        <v>122</v>
      </c>
      <c r="B170" s="1" t="s">
        <v>197</v>
      </c>
      <c r="C170" s="1" t="s">
        <v>122</v>
      </c>
      <c r="D170" s="1" t="s">
        <v>126</v>
      </c>
      <c r="E170" s="2">
        <v>-35.500034669999998</v>
      </c>
      <c r="F170" s="2">
        <v>-71.529328410000005</v>
      </c>
      <c r="G170" s="1" t="s">
        <v>11</v>
      </c>
      <c r="H170" s="2">
        <v>154</v>
      </c>
    </row>
    <row r="171" spans="1:8" ht="28.8" x14ac:dyDescent="0.3">
      <c r="A171" s="1" t="s">
        <v>122</v>
      </c>
      <c r="B171" s="1" t="s">
        <v>198</v>
      </c>
      <c r="C171" s="1" t="s">
        <v>122</v>
      </c>
      <c r="D171" s="1" t="s">
        <v>126</v>
      </c>
      <c r="E171" s="2">
        <v>-35.500034669999998</v>
      </c>
      <c r="F171" s="2">
        <v>-71.529328410000005</v>
      </c>
      <c r="G171" s="1" t="s">
        <v>11</v>
      </c>
      <c r="H171" s="2">
        <v>220</v>
      </c>
    </row>
    <row r="172" spans="1:8" ht="28.8" x14ac:dyDescent="0.3">
      <c r="A172" s="1" t="s">
        <v>122</v>
      </c>
      <c r="B172" s="1" t="s">
        <v>204</v>
      </c>
      <c r="C172" s="1" t="s">
        <v>122</v>
      </c>
      <c r="D172" s="1" t="s">
        <v>126</v>
      </c>
      <c r="E172" s="2">
        <v>-35.554203870000002</v>
      </c>
      <c r="F172" s="2">
        <v>-72.124074269999994</v>
      </c>
      <c r="G172" s="1" t="s">
        <v>11</v>
      </c>
      <c r="H172" s="2">
        <v>220</v>
      </c>
    </row>
    <row r="173" spans="1:8" ht="28.8" x14ac:dyDescent="0.3">
      <c r="A173" s="1" t="s">
        <v>122</v>
      </c>
      <c r="B173" s="1" t="s">
        <v>243</v>
      </c>
      <c r="C173" s="1" t="s">
        <v>122</v>
      </c>
      <c r="D173" s="1" t="s">
        <v>126</v>
      </c>
      <c r="E173" s="2">
        <v>-35.588692039999998</v>
      </c>
      <c r="F173" s="2">
        <v>-71.712100710000001</v>
      </c>
      <c r="G173" s="1" t="s">
        <v>11</v>
      </c>
      <c r="H173" s="2">
        <v>66</v>
      </c>
    </row>
    <row r="174" spans="1:8" ht="28.8" x14ac:dyDescent="0.3">
      <c r="A174" s="1" t="s">
        <v>122</v>
      </c>
      <c r="B174" s="1" t="s">
        <v>133</v>
      </c>
      <c r="C174" s="1" t="s">
        <v>122</v>
      </c>
      <c r="D174" s="1" t="s">
        <v>126</v>
      </c>
      <c r="E174" s="2">
        <v>-35.681859770000003</v>
      </c>
      <c r="F174" s="2">
        <v>-71.377216599999997</v>
      </c>
      <c r="G174" s="1" t="s">
        <v>11</v>
      </c>
      <c r="H174" s="2">
        <v>220</v>
      </c>
    </row>
    <row r="175" spans="1:8" ht="28.8" x14ac:dyDescent="0.3">
      <c r="A175" s="1" t="s">
        <v>122</v>
      </c>
      <c r="B175" s="1" t="s">
        <v>134</v>
      </c>
      <c r="C175" s="1" t="s">
        <v>122</v>
      </c>
      <c r="D175" s="1" t="s">
        <v>126</v>
      </c>
      <c r="E175" s="2">
        <v>-35.681859770000003</v>
      </c>
      <c r="F175" s="2">
        <v>-71.377216599999997</v>
      </c>
      <c r="G175" s="1" t="s">
        <v>11</v>
      </c>
      <c r="H175" s="2">
        <v>500</v>
      </c>
    </row>
    <row r="176" spans="1:8" ht="28.8" x14ac:dyDescent="0.3">
      <c r="A176" s="1" t="s">
        <v>122</v>
      </c>
      <c r="B176" s="1" t="s">
        <v>164</v>
      </c>
      <c r="C176" s="1" t="s">
        <v>122</v>
      </c>
      <c r="D176" s="1" t="s">
        <v>126</v>
      </c>
      <c r="E176" s="2">
        <v>-35.686162060000001</v>
      </c>
      <c r="F176" s="2">
        <v>-71.376626130000005</v>
      </c>
      <c r="G176" s="1" t="s">
        <v>11</v>
      </c>
      <c r="H176" s="2">
        <v>220</v>
      </c>
    </row>
    <row r="177" spans="1:8" ht="28.8" x14ac:dyDescent="0.3">
      <c r="A177" s="1" t="s">
        <v>122</v>
      </c>
      <c r="B177" s="1" t="s">
        <v>212</v>
      </c>
      <c r="C177" s="1" t="s">
        <v>122</v>
      </c>
      <c r="D177" s="1" t="s">
        <v>126</v>
      </c>
      <c r="E177" s="2">
        <v>-35.731081439999997</v>
      </c>
      <c r="F177" s="2">
        <v>-71.163468219999999</v>
      </c>
      <c r="G177" s="1" t="s">
        <v>11</v>
      </c>
      <c r="H177" s="2">
        <v>220</v>
      </c>
    </row>
    <row r="178" spans="1:8" ht="28.8" x14ac:dyDescent="0.3">
      <c r="A178" s="1" t="s">
        <v>122</v>
      </c>
      <c r="B178" s="1" t="s">
        <v>158</v>
      </c>
      <c r="C178" s="1" t="s">
        <v>122</v>
      </c>
      <c r="D178" s="1" t="s">
        <v>126</v>
      </c>
      <c r="E178" s="2">
        <v>-35.786219590000002</v>
      </c>
      <c r="F178" s="2">
        <v>-70.811982459999996</v>
      </c>
      <c r="G178" s="1" t="s">
        <v>11</v>
      </c>
      <c r="H178" s="2">
        <v>154</v>
      </c>
    </row>
    <row r="179" spans="1:8" ht="28.8" x14ac:dyDescent="0.3">
      <c r="A179" s="1" t="s">
        <v>122</v>
      </c>
      <c r="B179" s="1" t="s">
        <v>189</v>
      </c>
      <c r="C179" s="1" t="s">
        <v>122</v>
      </c>
      <c r="D179" s="1" t="s">
        <v>126</v>
      </c>
      <c r="E179" s="2">
        <v>-35.845000579999997</v>
      </c>
      <c r="F179" s="2">
        <v>-71.628095430000002</v>
      </c>
      <c r="G179" s="1" t="s">
        <v>11</v>
      </c>
      <c r="H179" s="2">
        <v>154</v>
      </c>
    </row>
    <row r="180" spans="1:8" ht="28.8" x14ac:dyDescent="0.3">
      <c r="A180" s="1" t="s">
        <v>122</v>
      </c>
      <c r="B180" s="1" t="s">
        <v>203</v>
      </c>
      <c r="C180" s="1" t="s">
        <v>122</v>
      </c>
      <c r="D180" s="1" t="s">
        <v>136</v>
      </c>
      <c r="E180" s="2">
        <v>-35.962320159999997</v>
      </c>
      <c r="F180" s="2">
        <v>-72.303667009999998</v>
      </c>
      <c r="G180" s="1" t="s">
        <v>11</v>
      </c>
      <c r="H180" s="2">
        <v>220</v>
      </c>
    </row>
    <row r="181" spans="1:8" ht="28.8" x14ac:dyDescent="0.3">
      <c r="A181" s="1" t="s">
        <v>122</v>
      </c>
      <c r="B181" s="1" t="s">
        <v>210</v>
      </c>
      <c r="C181" s="1" t="s">
        <v>122</v>
      </c>
      <c r="D181" s="1" t="s">
        <v>136</v>
      </c>
      <c r="E181" s="2">
        <v>-36.132301519999999</v>
      </c>
      <c r="F181" s="2">
        <v>-71.804322069999998</v>
      </c>
      <c r="G181" s="1" t="s">
        <v>11</v>
      </c>
      <c r="H181" s="2">
        <v>154</v>
      </c>
    </row>
    <row r="182" spans="1:8" ht="28.8" x14ac:dyDescent="0.3">
      <c r="A182" s="1" t="s">
        <v>122</v>
      </c>
      <c r="B182" s="1" t="s">
        <v>234</v>
      </c>
      <c r="C182" s="1" t="s">
        <v>122</v>
      </c>
      <c r="D182" s="1" t="s">
        <v>136</v>
      </c>
      <c r="E182" s="2">
        <v>-36.596059830000002</v>
      </c>
      <c r="F182" s="2">
        <v>-72.09864297</v>
      </c>
      <c r="G182" s="1" t="s">
        <v>11</v>
      </c>
      <c r="H182" s="2">
        <v>66</v>
      </c>
    </row>
    <row r="183" spans="1:8" ht="28.8" x14ac:dyDescent="0.3">
      <c r="A183" s="1" t="s">
        <v>122</v>
      </c>
      <c r="B183" s="1" t="s">
        <v>152</v>
      </c>
      <c r="C183" s="1" t="s">
        <v>122</v>
      </c>
      <c r="D183" s="1" t="s">
        <v>136</v>
      </c>
      <c r="E183" s="2">
        <v>-36.62564235</v>
      </c>
      <c r="F183" s="2">
        <v>-72.092657239999994</v>
      </c>
      <c r="G183" s="1" t="s">
        <v>11</v>
      </c>
      <c r="H183" s="2">
        <v>154</v>
      </c>
    </row>
    <row r="184" spans="1:8" ht="28.8" x14ac:dyDescent="0.3">
      <c r="A184" s="1" t="s">
        <v>122</v>
      </c>
      <c r="B184" s="1" t="s">
        <v>245</v>
      </c>
      <c r="C184" s="1" t="s">
        <v>122</v>
      </c>
      <c r="D184" s="1" t="s">
        <v>166</v>
      </c>
      <c r="E184" s="2">
        <v>-36.747371399999999</v>
      </c>
      <c r="F184" s="2">
        <v>-73.123879939999995</v>
      </c>
      <c r="G184" s="1" t="s">
        <v>11</v>
      </c>
      <c r="H184" s="2">
        <v>154</v>
      </c>
    </row>
    <row r="185" spans="1:8" ht="28.8" x14ac:dyDescent="0.3">
      <c r="A185" s="1" t="s">
        <v>122</v>
      </c>
      <c r="B185" s="1" t="s">
        <v>213</v>
      </c>
      <c r="C185" s="1" t="s">
        <v>122</v>
      </c>
      <c r="D185" s="1" t="s">
        <v>166</v>
      </c>
      <c r="E185" s="2">
        <v>-36.78496286</v>
      </c>
      <c r="F185" s="2">
        <v>-73.11909765</v>
      </c>
      <c r="G185" s="1" t="s">
        <v>11</v>
      </c>
      <c r="H185" s="2">
        <v>154</v>
      </c>
    </row>
    <row r="186" spans="1:8" ht="28.8" x14ac:dyDescent="0.3">
      <c r="A186" s="1" t="s">
        <v>122</v>
      </c>
      <c r="B186" s="1" t="s">
        <v>182</v>
      </c>
      <c r="C186" s="1" t="s">
        <v>122</v>
      </c>
      <c r="D186" s="1" t="s">
        <v>166</v>
      </c>
      <c r="E186" s="2">
        <v>-36.788030720000002</v>
      </c>
      <c r="F186" s="2">
        <v>-73.121017350000002</v>
      </c>
      <c r="G186" s="1" t="s">
        <v>11</v>
      </c>
      <c r="H186" s="2">
        <v>154</v>
      </c>
    </row>
    <row r="187" spans="1:8" ht="28.8" x14ac:dyDescent="0.3">
      <c r="A187" s="1" t="s">
        <v>122</v>
      </c>
      <c r="B187" s="1" t="s">
        <v>183</v>
      </c>
      <c r="C187" s="1" t="s">
        <v>122</v>
      </c>
      <c r="D187" s="1" t="s">
        <v>166</v>
      </c>
      <c r="E187" s="2">
        <v>-36.788030720000002</v>
      </c>
      <c r="F187" s="2">
        <v>-73.121017350000002</v>
      </c>
      <c r="G187" s="1" t="s">
        <v>11</v>
      </c>
      <c r="H187" s="2">
        <v>220</v>
      </c>
    </row>
    <row r="188" spans="1:8" ht="28.8" x14ac:dyDescent="0.3">
      <c r="A188" s="1" t="s">
        <v>122</v>
      </c>
      <c r="B188" s="1" t="s">
        <v>165</v>
      </c>
      <c r="C188" s="1" t="s">
        <v>122</v>
      </c>
      <c r="D188" s="1" t="s">
        <v>166</v>
      </c>
      <c r="E188" s="2">
        <v>-36.804479669999999</v>
      </c>
      <c r="F188" s="2">
        <v>-73.032404189999994</v>
      </c>
      <c r="G188" s="1" t="s">
        <v>11</v>
      </c>
      <c r="H188" s="2">
        <v>66</v>
      </c>
    </row>
    <row r="189" spans="1:8" ht="28.8" x14ac:dyDescent="0.3">
      <c r="A189" s="1" t="s">
        <v>122</v>
      </c>
      <c r="B189" s="1" t="s">
        <v>167</v>
      </c>
      <c r="C189" s="1" t="s">
        <v>122</v>
      </c>
      <c r="D189" s="1" t="s">
        <v>166</v>
      </c>
      <c r="E189" s="2">
        <v>-36.804479669999999</v>
      </c>
      <c r="F189" s="2">
        <v>-73.032404189999994</v>
      </c>
      <c r="G189" s="1" t="s">
        <v>11</v>
      </c>
      <c r="H189" s="2">
        <v>154</v>
      </c>
    </row>
    <row r="190" spans="1:8" ht="28.8" x14ac:dyDescent="0.3">
      <c r="A190" s="1" t="s">
        <v>122</v>
      </c>
      <c r="B190" s="1" t="s">
        <v>179</v>
      </c>
      <c r="C190" s="1" t="s">
        <v>122</v>
      </c>
      <c r="D190" s="1" t="s">
        <v>166</v>
      </c>
      <c r="E190" s="2">
        <v>-36.873889920000003</v>
      </c>
      <c r="F190" s="2">
        <v>-73.128663799999998</v>
      </c>
      <c r="G190" s="1" t="s">
        <v>11</v>
      </c>
      <c r="H190" s="1"/>
    </row>
    <row r="191" spans="1:8" ht="28.8" x14ac:dyDescent="0.3">
      <c r="A191" s="1" t="s">
        <v>122</v>
      </c>
      <c r="B191" s="1" t="s">
        <v>180</v>
      </c>
      <c r="C191" s="1" t="s">
        <v>122</v>
      </c>
      <c r="D191" s="1" t="s">
        <v>166</v>
      </c>
      <c r="E191" s="2">
        <v>-36.873889920000003</v>
      </c>
      <c r="F191" s="2">
        <v>-73.128663799999998</v>
      </c>
      <c r="G191" s="1" t="s">
        <v>11</v>
      </c>
      <c r="H191" s="1"/>
    </row>
    <row r="192" spans="1:8" ht="28.8" x14ac:dyDescent="0.3">
      <c r="A192" s="1" t="s">
        <v>122</v>
      </c>
      <c r="B192" s="1" t="s">
        <v>177</v>
      </c>
      <c r="C192" s="1" t="s">
        <v>122</v>
      </c>
      <c r="D192" s="1" t="s">
        <v>166</v>
      </c>
      <c r="E192" s="2">
        <v>-36.934695269999999</v>
      </c>
      <c r="F192" s="2">
        <v>-73.154967360000001</v>
      </c>
      <c r="G192" s="1" t="s">
        <v>11</v>
      </c>
      <c r="H192" s="2">
        <v>154</v>
      </c>
    </row>
    <row r="193" spans="1:8" ht="28.8" x14ac:dyDescent="0.3">
      <c r="A193" s="1" t="s">
        <v>122</v>
      </c>
      <c r="B193" s="1" t="s">
        <v>186</v>
      </c>
      <c r="C193" s="1" t="s">
        <v>122</v>
      </c>
      <c r="D193" s="1" t="s">
        <v>166</v>
      </c>
      <c r="E193" s="2">
        <v>-36.987880439999998</v>
      </c>
      <c r="F193" s="2">
        <v>-73.133537869999998</v>
      </c>
      <c r="G193" s="1" t="s">
        <v>11</v>
      </c>
      <c r="H193" s="2">
        <v>154</v>
      </c>
    </row>
    <row r="194" spans="1:8" ht="28.8" x14ac:dyDescent="0.3">
      <c r="A194" s="1" t="s">
        <v>122</v>
      </c>
      <c r="B194" s="1" t="s">
        <v>187</v>
      </c>
      <c r="C194" s="1" t="s">
        <v>122</v>
      </c>
      <c r="D194" s="1" t="s">
        <v>166</v>
      </c>
      <c r="E194" s="2">
        <v>-36.987880439999998</v>
      </c>
      <c r="F194" s="2">
        <v>-73.133537869999998</v>
      </c>
      <c r="G194" s="1" t="s">
        <v>11</v>
      </c>
      <c r="H194" s="2">
        <v>220</v>
      </c>
    </row>
    <row r="195" spans="1:8" ht="28.8" x14ac:dyDescent="0.3">
      <c r="A195" s="1" t="s">
        <v>122</v>
      </c>
      <c r="B195" s="1" t="s">
        <v>174</v>
      </c>
      <c r="C195" s="1" t="s">
        <v>122</v>
      </c>
      <c r="D195" s="1" t="s">
        <v>136</v>
      </c>
      <c r="E195" s="2">
        <v>-36.990847629999998</v>
      </c>
      <c r="F195" s="2">
        <v>-72.211005119999996</v>
      </c>
      <c r="G195" s="1" t="s">
        <v>11</v>
      </c>
      <c r="H195" s="2">
        <v>500</v>
      </c>
    </row>
    <row r="196" spans="1:8" ht="28.8" x14ac:dyDescent="0.3">
      <c r="A196" s="1" t="s">
        <v>122</v>
      </c>
      <c r="B196" s="1" t="s">
        <v>175</v>
      </c>
      <c r="C196" s="1" t="s">
        <v>122</v>
      </c>
      <c r="D196" s="1" t="s">
        <v>136</v>
      </c>
      <c r="E196" s="2">
        <v>-36.990847629999998</v>
      </c>
      <c r="F196" s="2">
        <v>-72.211005119999996</v>
      </c>
      <c r="G196" s="1" t="s">
        <v>11</v>
      </c>
      <c r="H196" s="2">
        <v>500</v>
      </c>
    </row>
    <row r="197" spans="1:8" ht="28.8" x14ac:dyDescent="0.3">
      <c r="A197" s="1" t="s">
        <v>122</v>
      </c>
      <c r="B197" s="1" t="s">
        <v>169</v>
      </c>
      <c r="C197" s="1" t="s">
        <v>122</v>
      </c>
      <c r="D197" s="1" t="s">
        <v>166</v>
      </c>
      <c r="E197" s="2">
        <v>-37.008818359999999</v>
      </c>
      <c r="F197" s="2">
        <v>-73.151985479999993</v>
      </c>
      <c r="G197" s="1" t="s">
        <v>11</v>
      </c>
      <c r="H197" s="2">
        <v>66</v>
      </c>
    </row>
    <row r="198" spans="1:8" ht="28.8" x14ac:dyDescent="0.3">
      <c r="A198" s="1" t="s">
        <v>122</v>
      </c>
      <c r="B198" s="1" t="s">
        <v>170</v>
      </c>
      <c r="C198" s="1" t="s">
        <v>122</v>
      </c>
      <c r="D198" s="1" t="s">
        <v>166</v>
      </c>
      <c r="E198" s="2">
        <v>-37.008818359999999</v>
      </c>
      <c r="F198" s="2">
        <v>-73.151985479999993</v>
      </c>
      <c r="G198" s="1" t="s">
        <v>11</v>
      </c>
      <c r="H198" s="2">
        <v>154</v>
      </c>
    </row>
    <row r="199" spans="1:8" ht="28.8" x14ac:dyDescent="0.3">
      <c r="A199" s="1" t="s">
        <v>122</v>
      </c>
      <c r="B199" s="1" t="s">
        <v>236</v>
      </c>
      <c r="C199" s="1" t="s">
        <v>122</v>
      </c>
      <c r="D199" s="1" t="s">
        <v>136</v>
      </c>
      <c r="E199" s="2">
        <v>-37.040125629999999</v>
      </c>
      <c r="F199" s="2">
        <v>-73.130838260000004</v>
      </c>
      <c r="G199" s="1" t="s">
        <v>11</v>
      </c>
      <c r="H199" s="2">
        <v>220</v>
      </c>
    </row>
    <row r="200" spans="1:8" ht="28.8" x14ac:dyDescent="0.3">
      <c r="A200" s="1" t="s">
        <v>122</v>
      </c>
      <c r="B200" s="1" t="s">
        <v>146</v>
      </c>
      <c r="C200" s="1" t="s">
        <v>122</v>
      </c>
      <c r="D200" s="1" t="s">
        <v>136</v>
      </c>
      <c r="E200" s="2">
        <v>-37.095142510000002</v>
      </c>
      <c r="F200" s="2">
        <v>-72.321634590000002</v>
      </c>
      <c r="G200" s="1" t="s">
        <v>11</v>
      </c>
      <c r="H200" s="2">
        <v>66</v>
      </c>
    </row>
    <row r="201" spans="1:8" ht="28.8" x14ac:dyDescent="0.3">
      <c r="A201" s="1" t="s">
        <v>122</v>
      </c>
      <c r="B201" s="1" t="s">
        <v>147</v>
      </c>
      <c r="C201" s="1" t="s">
        <v>122</v>
      </c>
      <c r="D201" s="1" t="s">
        <v>136</v>
      </c>
      <c r="E201" s="2">
        <v>-37.095142510000002</v>
      </c>
      <c r="F201" s="2">
        <v>-72.321634590000002</v>
      </c>
      <c r="G201" s="1" t="s">
        <v>11</v>
      </c>
      <c r="H201" s="2">
        <v>154</v>
      </c>
    </row>
    <row r="202" spans="1:8" ht="28.8" x14ac:dyDescent="0.3">
      <c r="A202" s="1" t="s">
        <v>122</v>
      </c>
      <c r="B202" s="1" t="s">
        <v>148</v>
      </c>
      <c r="C202" s="1" t="s">
        <v>122</v>
      </c>
      <c r="D202" s="1" t="s">
        <v>136</v>
      </c>
      <c r="E202" s="2">
        <v>-37.095142510000002</v>
      </c>
      <c r="F202" s="2">
        <v>-72.321634590000002</v>
      </c>
      <c r="G202" s="1" t="s">
        <v>11</v>
      </c>
      <c r="H202" s="2">
        <v>220</v>
      </c>
    </row>
    <row r="203" spans="1:8" ht="28.8" x14ac:dyDescent="0.3">
      <c r="A203" s="1" t="s">
        <v>122</v>
      </c>
      <c r="B203" s="1" t="s">
        <v>149</v>
      </c>
      <c r="C203" s="1" t="s">
        <v>122</v>
      </c>
      <c r="D203" s="1" t="s">
        <v>136</v>
      </c>
      <c r="E203" s="2">
        <v>-37.095142510000002</v>
      </c>
      <c r="F203" s="2">
        <v>-72.321634590000002</v>
      </c>
      <c r="G203" s="1" t="s">
        <v>11</v>
      </c>
      <c r="H203" s="2">
        <v>500</v>
      </c>
    </row>
    <row r="204" spans="1:8" ht="28.8" x14ac:dyDescent="0.3">
      <c r="A204" s="1" t="s">
        <v>122</v>
      </c>
      <c r="B204" s="1" t="s">
        <v>155</v>
      </c>
      <c r="C204" s="1" t="s">
        <v>122</v>
      </c>
      <c r="D204" s="1" t="s">
        <v>136</v>
      </c>
      <c r="E204" s="2">
        <v>-37.165005200000003</v>
      </c>
      <c r="F204" s="2">
        <v>-72.07323547</v>
      </c>
      <c r="G204" s="1" t="s">
        <v>11</v>
      </c>
      <c r="H204" s="2">
        <v>66</v>
      </c>
    </row>
    <row r="205" spans="1:8" ht="28.8" x14ac:dyDescent="0.3">
      <c r="A205" s="1" t="s">
        <v>122</v>
      </c>
      <c r="B205" s="1" t="s">
        <v>156</v>
      </c>
      <c r="C205" s="1" t="s">
        <v>122</v>
      </c>
      <c r="D205" s="1" t="s">
        <v>136</v>
      </c>
      <c r="E205" s="2">
        <v>-37.165005200000003</v>
      </c>
      <c r="F205" s="2">
        <v>-72.07323547</v>
      </c>
      <c r="G205" s="1" t="s">
        <v>11</v>
      </c>
      <c r="H205" s="2">
        <v>220</v>
      </c>
    </row>
    <row r="206" spans="1:8" ht="28.8" x14ac:dyDescent="0.3">
      <c r="A206" s="1" t="s">
        <v>122</v>
      </c>
      <c r="B206" s="1" t="s">
        <v>181</v>
      </c>
      <c r="C206" s="1" t="s">
        <v>122</v>
      </c>
      <c r="D206" s="1" t="s">
        <v>166</v>
      </c>
      <c r="E206" s="2">
        <v>-37.212451809999997</v>
      </c>
      <c r="F206" s="2">
        <v>-73.216297139999995</v>
      </c>
      <c r="G206" s="1" t="s">
        <v>11</v>
      </c>
      <c r="H206" s="2">
        <v>66</v>
      </c>
    </row>
    <row r="207" spans="1:8" ht="28.8" x14ac:dyDescent="0.3">
      <c r="A207" s="1" t="s">
        <v>122</v>
      </c>
      <c r="B207" s="1" t="s">
        <v>255</v>
      </c>
      <c r="C207" s="1" t="s">
        <v>122</v>
      </c>
      <c r="D207" s="1" t="s">
        <v>136</v>
      </c>
      <c r="E207" s="2">
        <v>-37.310411029999997</v>
      </c>
      <c r="F207" s="2">
        <v>-71.629344790000005</v>
      </c>
      <c r="G207" s="1" t="s">
        <v>11</v>
      </c>
      <c r="H207" s="2">
        <v>220</v>
      </c>
    </row>
    <row r="208" spans="1:8" ht="28.8" x14ac:dyDescent="0.3">
      <c r="A208" s="1" t="s">
        <v>122</v>
      </c>
      <c r="B208" s="1" t="s">
        <v>135</v>
      </c>
      <c r="C208" s="1" t="s">
        <v>122</v>
      </c>
      <c r="D208" s="1" t="s">
        <v>136</v>
      </c>
      <c r="E208" s="2">
        <v>-37.310947239999997</v>
      </c>
      <c r="F208" s="2">
        <v>-71.630658679999996</v>
      </c>
      <c r="G208" s="1" t="s">
        <v>11</v>
      </c>
      <c r="H208" s="2">
        <v>220</v>
      </c>
    </row>
    <row r="209" spans="1:8" ht="28.8" x14ac:dyDescent="0.3">
      <c r="A209" s="1" t="s">
        <v>122</v>
      </c>
      <c r="B209" s="1" t="s">
        <v>172</v>
      </c>
      <c r="C209" s="1" t="s">
        <v>122</v>
      </c>
      <c r="D209" s="1" t="s">
        <v>136</v>
      </c>
      <c r="E209" s="2">
        <v>-37.518353650000002</v>
      </c>
      <c r="F209" s="2">
        <v>-72.32264893</v>
      </c>
      <c r="G209" s="1" t="s">
        <v>11</v>
      </c>
      <c r="H209" s="2">
        <v>110</v>
      </c>
    </row>
    <row r="210" spans="1:8" ht="28.8" x14ac:dyDescent="0.3">
      <c r="A210" s="1" t="s">
        <v>122</v>
      </c>
      <c r="B210" s="1" t="s">
        <v>201</v>
      </c>
      <c r="C210" s="1" t="s">
        <v>122</v>
      </c>
      <c r="D210" s="1" t="s">
        <v>136</v>
      </c>
      <c r="E210" s="2">
        <v>-37.681179839999999</v>
      </c>
      <c r="F210" s="2">
        <v>-72.253944669999996</v>
      </c>
      <c r="G210" s="1" t="s">
        <v>11</v>
      </c>
      <c r="H210" s="2">
        <v>220</v>
      </c>
    </row>
    <row r="211" spans="1:8" ht="28.8" x14ac:dyDescent="0.3">
      <c r="A211" s="1" t="s">
        <v>122</v>
      </c>
      <c r="B211" s="1" t="s">
        <v>193</v>
      </c>
      <c r="C211" s="1" t="s">
        <v>122</v>
      </c>
      <c r="D211" s="1" t="s">
        <v>136</v>
      </c>
      <c r="E211" s="2">
        <v>-37.708722539999997</v>
      </c>
      <c r="F211" s="2">
        <v>-71.821315119999994</v>
      </c>
      <c r="G211" s="1" t="s">
        <v>11</v>
      </c>
      <c r="H211" s="2">
        <v>220</v>
      </c>
    </row>
    <row r="212" spans="1:8" ht="28.8" x14ac:dyDescent="0.3">
      <c r="A212" s="1" t="s">
        <v>122</v>
      </c>
      <c r="B212" s="1" t="s">
        <v>209</v>
      </c>
      <c r="C212" s="1" t="s">
        <v>122</v>
      </c>
      <c r="D212" s="1" t="s">
        <v>136</v>
      </c>
      <c r="E212" s="2">
        <v>-37.906226230000001</v>
      </c>
      <c r="F212" s="2">
        <v>-71.614103749999998</v>
      </c>
      <c r="G212" s="1" t="s">
        <v>11</v>
      </c>
      <c r="H212" s="2">
        <v>220</v>
      </c>
    </row>
    <row r="213" spans="1:8" ht="28.8" x14ac:dyDescent="0.3">
      <c r="A213" s="1" t="s">
        <v>122</v>
      </c>
      <c r="B213" s="1" t="s">
        <v>228</v>
      </c>
      <c r="C213" s="1" t="s">
        <v>122</v>
      </c>
      <c r="D213" s="1" t="s">
        <v>136</v>
      </c>
      <c r="E213" s="2">
        <v>-37.998617779999996</v>
      </c>
      <c r="F213" s="2">
        <v>-71.517280220000004</v>
      </c>
      <c r="G213" s="1" t="s">
        <v>11</v>
      </c>
      <c r="H213" s="2">
        <v>220</v>
      </c>
    </row>
    <row r="214" spans="1:8" ht="28.8" x14ac:dyDescent="0.3">
      <c r="A214" s="1" t="s">
        <v>122</v>
      </c>
      <c r="B214" s="1" t="s">
        <v>188</v>
      </c>
      <c r="C214" s="1" t="s">
        <v>122</v>
      </c>
      <c r="D214" s="1" t="s">
        <v>136</v>
      </c>
      <c r="E214" s="2">
        <v>-38.541361559999999</v>
      </c>
      <c r="F214" s="2">
        <v>-72.461295530000001</v>
      </c>
      <c r="G214" s="1" t="s">
        <v>11</v>
      </c>
      <c r="H214" s="2">
        <v>66</v>
      </c>
    </row>
    <row r="215" spans="1:8" ht="28.8" x14ac:dyDescent="0.3">
      <c r="A215" s="1" t="s">
        <v>122</v>
      </c>
      <c r="B215" s="1" t="s">
        <v>247</v>
      </c>
      <c r="C215" s="1" t="s">
        <v>122</v>
      </c>
      <c r="D215" s="1" t="s">
        <v>136</v>
      </c>
      <c r="E215" s="2">
        <v>-38.708756880000003</v>
      </c>
      <c r="F215" s="2">
        <v>-72.557797030000003</v>
      </c>
      <c r="G215" s="1" t="s">
        <v>11</v>
      </c>
      <c r="H215" s="2">
        <v>66</v>
      </c>
    </row>
    <row r="216" spans="1:8" ht="28.8" x14ac:dyDescent="0.3">
      <c r="A216" s="1" t="s">
        <v>122</v>
      </c>
      <c r="B216" s="1" t="s">
        <v>248</v>
      </c>
      <c r="C216" s="1" t="s">
        <v>122</v>
      </c>
      <c r="D216" s="1" t="s">
        <v>136</v>
      </c>
      <c r="E216" s="2">
        <v>-38.708756880000003</v>
      </c>
      <c r="F216" s="2">
        <v>-72.557797030000003</v>
      </c>
      <c r="G216" s="1" t="s">
        <v>11</v>
      </c>
      <c r="H216" s="2">
        <v>220</v>
      </c>
    </row>
    <row r="217" spans="1:8" ht="28.8" x14ac:dyDescent="0.3">
      <c r="A217" s="1" t="s">
        <v>122</v>
      </c>
      <c r="B217" s="1" t="s">
        <v>232</v>
      </c>
      <c r="C217" s="1" t="s">
        <v>122</v>
      </c>
      <c r="D217" s="1" t="s">
        <v>136</v>
      </c>
      <c r="E217" s="2">
        <v>-38.977567440000001</v>
      </c>
      <c r="F217" s="2">
        <v>-72.645866639999994</v>
      </c>
      <c r="G217" s="1" t="s">
        <v>11</v>
      </c>
      <c r="H217" s="2">
        <v>220</v>
      </c>
    </row>
    <row r="218" spans="1:8" ht="28.8" x14ac:dyDescent="0.3">
      <c r="A218" s="1" t="s">
        <v>122</v>
      </c>
      <c r="B218" s="1" t="s">
        <v>159</v>
      </c>
      <c r="C218" s="1" t="s">
        <v>122</v>
      </c>
      <c r="D218" s="1" t="s">
        <v>160</v>
      </c>
      <c r="E218" s="2">
        <v>-39.549321810000002</v>
      </c>
      <c r="F218" s="2">
        <v>-72.911148460000007</v>
      </c>
      <c r="G218" s="1" t="s">
        <v>11</v>
      </c>
      <c r="H218" s="2">
        <v>220</v>
      </c>
    </row>
    <row r="219" spans="1:8" ht="28.8" x14ac:dyDescent="0.3">
      <c r="A219" s="1" t="s">
        <v>122</v>
      </c>
      <c r="B219" s="1" t="s">
        <v>258</v>
      </c>
      <c r="C219" s="1" t="s">
        <v>122</v>
      </c>
      <c r="D219" s="1" t="s">
        <v>160</v>
      </c>
      <c r="E219" s="2">
        <v>-39.801284580000001</v>
      </c>
      <c r="F219" s="2">
        <v>-73.185464409999994</v>
      </c>
      <c r="G219" s="1" t="s">
        <v>11</v>
      </c>
      <c r="H219" s="2">
        <v>220</v>
      </c>
    </row>
    <row r="220" spans="1:8" ht="28.8" x14ac:dyDescent="0.3">
      <c r="A220" s="1" t="s">
        <v>122</v>
      </c>
      <c r="B220" s="1" t="s">
        <v>216</v>
      </c>
      <c r="C220" s="1" t="s">
        <v>122</v>
      </c>
      <c r="D220" s="1" t="s">
        <v>160</v>
      </c>
      <c r="E220" s="2">
        <v>-40.160446819999997</v>
      </c>
      <c r="F220" s="2">
        <v>-72.88749473</v>
      </c>
      <c r="G220" s="1" t="s">
        <v>11</v>
      </c>
      <c r="H220" s="2">
        <v>220</v>
      </c>
    </row>
    <row r="221" spans="1:8" ht="28.8" x14ac:dyDescent="0.3">
      <c r="A221" s="1" t="s">
        <v>122</v>
      </c>
      <c r="B221" s="1" t="s">
        <v>214</v>
      </c>
      <c r="C221" s="1" t="s">
        <v>122</v>
      </c>
      <c r="D221" s="1" t="s">
        <v>215</v>
      </c>
      <c r="E221" s="2">
        <v>-40.57221431</v>
      </c>
      <c r="F221" s="2">
        <v>-73.084337509999997</v>
      </c>
      <c r="G221" s="1" t="s">
        <v>11</v>
      </c>
      <c r="H221" s="2">
        <v>220</v>
      </c>
    </row>
    <row r="222" spans="1:8" ht="28.8" x14ac:dyDescent="0.3">
      <c r="A222" s="1" t="s">
        <v>122</v>
      </c>
      <c r="B222" s="1" t="s">
        <v>227</v>
      </c>
      <c r="C222" s="1" t="s">
        <v>122</v>
      </c>
      <c r="D222" s="1" t="s">
        <v>215</v>
      </c>
      <c r="E222" s="2">
        <v>-40.573348410000001</v>
      </c>
      <c r="F222" s="2">
        <v>-73.084281529999998</v>
      </c>
      <c r="G222" s="1" t="s">
        <v>11</v>
      </c>
      <c r="H222" s="2">
        <v>220</v>
      </c>
    </row>
    <row r="223" spans="1:8" ht="28.8" x14ac:dyDescent="0.3">
      <c r="A223" s="1" t="s">
        <v>122</v>
      </c>
      <c r="B223" s="1" t="s">
        <v>178</v>
      </c>
      <c r="C223" s="1" t="s">
        <v>122</v>
      </c>
      <c r="D223" s="1" t="s">
        <v>144</v>
      </c>
      <c r="E223" s="2">
        <v>-41.06993611</v>
      </c>
      <c r="F223" s="2">
        <v>-73.096120839999998</v>
      </c>
      <c r="G223" s="1" t="s">
        <v>11</v>
      </c>
      <c r="H223" s="2">
        <v>220</v>
      </c>
    </row>
    <row r="224" spans="1:8" ht="28.8" x14ac:dyDescent="0.3">
      <c r="A224" s="1" t="s">
        <v>122</v>
      </c>
      <c r="B224" s="1" t="s">
        <v>251</v>
      </c>
      <c r="C224" s="1" t="s">
        <v>122</v>
      </c>
      <c r="D224" s="1" t="s">
        <v>144</v>
      </c>
      <c r="E224" s="2">
        <v>-41.28082749</v>
      </c>
      <c r="F224" s="2">
        <v>-73.094592739999996</v>
      </c>
      <c r="G224" s="1" t="s">
        <v>11</v>
      </c>
      <c r="H224" s="2">
        <v>220</v>
      </c>
    </row>
    <row r="225" spans="1:8" ht="28.8" x14ac:dyDescent="0.3">
      <c r="A225" s="1" t="s">
        <v>122</v>
      </c>
      <c r="B225" s="1" t="s">
        <v>218</v>
      </c>
      <c r="C225" s="1" t="s">
        <v>122</v>
      </c>
      <c r="D225" s="1" t="s">
        <v>144</v>
      </c>
      <c r="E225" s="2">
        <v>-41.451294509999997</v>
      </c>
      <c r="F225" s="2">
        <v>-72.952171590000006</v>
      </c>
      <c r="G225" s="1" t="s">
        <v>11</v>
      </c>
      <c r="H225" s="2">
        <v>220</v>
      </c>
    </row>
    <row r="226" spans="1:8" ht="28.8" x14ac:dyDescent="0.3">
      <c r="A226" s="1" t="s">
        <v>122</v>
      </c>
      <c r="B226" s="1" t="s">
        <v>200</v>
      </c>
      <c r="C226" s="1" t="s">
        <v>122</v>
      </c>
      <c r="D226" s="1" t="s">
        <v>144</v>
      </c>
      <c r="E226" s="2">
        <v>-41.51882406</v>
      </c>
      <c r="F226" s="2">
        <v>-73.077696660000001</v>
      </c>
      <c r="G226" s="1" t="s">
        <v>11</v>
      </c>
      <c r="H226" s="2">
        <v>110</v>
      </c>
    </row>
    <row r="227" spans="1:8" ht="28.8" x14ac:dyDescent="0.3">
      <c r="A227" s="1" t="s">
        <v>122</v>
      </c>
      <c r="B227" s="1" t="s">
        <v>143</v>
      </c>
      <c r="C227" s="1" t="s">
        <v>122</v>
      </c>
      <c r="D227" s="1" t="s">
        <v>144</v>
      </c>
      <c r="E227" s="2">
        <v>-41.528570780000003</v>
      </c>
      <c r="F227" s="2">
        <v>-72.341883409999994</v>
      </c>
      <c r="G227" s="1" t="s">
        <v>11</v>
      </c>
      <c r="H227" s="2">
        <v>220</v>
      </c>
    </row>
    <row r="228" spans="1:8" ht="28.8" x14ac:dyDescent="0.3">
      <c r="A228" s="1" t="s">
        <v>122</v>
      </c>
      <c r="B228" s="1" t="s">
        <v>154</v>
      </c>
      <c r="C228" s="1" t="s">
        <v>122</v>
      </c>
      <c r="D228" s="1" t="s">
        <v>144</v>
      </c>
      <c r="E228" s="2">
        <v>-42.143626040000001</v>
      </c>
      <c r="F228" s="2">
        <v>-73.714809310000007</v>
      </c>
      <c r="G228" s="1" t="s">
        <v>11</v>
      </c>
      <c r="H228" s="1"/>
    </row>
    <row r="229" spans="1:8" ht="28.8" x14ac:dyDescent="0.3">
      <c r="A229" s="1" t="s">
        <v>122</v>
      </c>
      <c r="B229" s="1" t="s">
        <v>153</v>
      </c>
      <c r="C229" s="1" t="s">
        <v>122</v>
      </c>
      <c r="D229" s="1" t="s">
        <v>144</v>
      </c>
      <c r="E229" s="2">
        <v>-42.144320669999999</v>
      </c>
      <c r="F229" s="2">
        <v>-73.714234450000006</v>
      </c>
      <c r="G229" s="1" t="s">
        <v>11</v>
      </c>
      <c r="H229" s="2">
        <v>110</v>
      </c>
    </row>
    <row r="230" spans="1:8" ht="28.8" x14ac:dyDescent="0.3">
      <c r="A230" s="1" t="s">
        <v>122</v>
      </c>
      <c r="B230" s="1" t="s">
        <v>171</v>
      </c>
      <c r="C230" s="1" t="s">
        <v>122</v>
      </c>
      <c r="D230" s="1" t="s">
        <v>144</v>
      </c>
      <c r="E230" s="2">
        <v>-42.145042830000001</v>
      </c>
      <c r="F230" s="2">
        <v>-73.714749490000003</v>
      </c>
      <c r="G230" s="1" t="s">
        <v>11</v>
      </c>
      <c r="H230" s="2">
        <v>110</v>
      </c>
    </row>
    <row r="231" spans="1:8" ht="28.8" x14ac:dyDescent="0.3">
      <c r="A231" s="1" t="s">
        <v>122</v>
      </c>
      <c r="B231" s="1" t="s">
        <v>217</v>
      </c>
      <c r="C231" s="1" t="s">
        <v>122</v>
      </c>
      <c r="D231" s="1" t="s">
        <v>144</v>
      </c>
      <c r="E231" s="2">
        <v>-42.415398580000002</v>
      </c>
      <c r="F231" s="2">
        <v>-73.773259550000006</v>
      </c>
      <c r="G231" s="1" t="s">
        <v>11</v>
      </c>
      <c r="H231" s="2">
        <v>110</v>
      </c>
    </row>
    <row r="232" spans="1:8" x14ac:dyDescent="0.3">
      <c r="A232" s="1" t="s">
        <v>122</v>
      </c>
      <c r="B232" s="1" t="s">
        <v>157</v>
      </c>
      <c r="C232" s="1" t="s">
        <v>122</v>
      </c>
      <c r="D232" s="1" t="s">
        <v>144</v>
      </c>
      <c r="E232" s="2">
        <v>-42.626986989999999</v>
      </c>
      <c r="F232" s="2">
        <v>-73.805673200000001</v>
      </c>
      <c r="G232" s="1" t="s">
        <v>11</v>
      </c>
      <c r="H232" s="2">
        <v>110</v>
      </c>
    </row>
  </sheetData>
  <mergeCells count="1">
    <mergeCell ref="J4:K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1D7E-25AB-498A-A313-F68B26D8FCA7}">
  <dimension ref="A1:AT1212"/>
  <sheetViews>
    <sheetView topLeftCell="D923" zoomScale="119" zoomScaleNormal="183" workbookViewId="0">
      <selection activeCell="AH939" sqref="AG939:AH939"/>
    </sheetView>
  </sheetViews>
  <sheetFormatPr baseColWidth="10" defaultColWidth="8.77734375" defaultRowHeight="14.4" x14ac:dyDescent="0.3"/>
  <cols>
    <col min="1" max="1" width="7" customWidth="1"/>
    <col min="2" max="2" width="36.21875" bestFit="1" customWidth="1"/>
    <col min="3" max="3" width="52" bestFit="1" customWidth="1"/>
    <col min="4" max="4" width="22.21875" bestFit="1" customWidth="1"/>
    <col min="5" max="5" width="23.77734375" bestFit="1" customWidth="1"/>
    <col min="6" max="6" width="18.21875" bestFit="1" customWidth="1"/>
    <col min="7" max="7" width="22.44140625" bestFit="1" customWidth="1"/>
    <col min="8" max="8" width="8.77734375" hidden="1" customWidth="1"/>
    <col min="9" max="9" width="10.21875" hidden="1" customWidth="1"/>
    <col min="10" max="10" width="12.77734375" hidden="1" customWidth="1"/>
    <col min="11" max="12" width="17.77734375" hidden="1" customWidth="1"/>
    <col min="13" max="13" width="12.77734375" hidden="1" customWidth="1"/>
    <col min="14" max="14" width="12.44140625" hidden="1" customWidth="1"/>
    <col min="15" max="20" width="12.77734375" hidden="1" customWidth="1"/>
    <col min="21" max="21" width="12.44140625" hidden="1" customWidth="1"/>
    <col min="22" max="22" width="11.21875" hidden="1" customWidth="1"/>
    <col min="23" max="23" width="12.21875" hidden="1" customWidth="1"/>
    <col min="24" max="25" width="12.77734375" hidden="1" customWidth="1"/>
    <col min="26" max="26" width="12.44140625" hidden="1" customWidth="1"/>
    <col min="27" max="29" width="12.77734375" hidden="1" customWidth="1"/>
    <col min="30" max="30" width="14.77734375" hidden="1" customWidth="1"/>
    <col min="31" max="31" width="12.77734375" hidden="1" customWidth="1"/>
    <col min="32" max="32" width="14.77734375" hidden="1" customWidth="1"/>
    <col min="33" max="33" width="11.21875" style="6" customWidth="1"/>
    <col min="34" max="34" width="15.44140625" style="6" customWidth="1"/>
    <col min="35" max="35" width="13.77734375" style="7" hidden="1" customWidth="1"/>
    <col min="36" max="36" width="16.5546875" style="8" hidden="1" customWidth="1"/>
    <col min="37" max="37" width="16.44140625" style="9" hidden="1" customWidth="1"/>
    <col min="38" max="38" width="14.44140625" style="7" hidden="1" customWidth="1"/>
    <col min="39" max="39" width="13.77734375" style="8" hidden="1" customWidth="1"/>
    <col min="40" max="40" width="17" style="9" hidden="1" customWidth="1"/>
    <col min="41" max="41" width="16.21875" style="6" hidden="1" customWidth="1"/>
    <col min="42" max="42" width="15.44140625" style="6" hidden="1" customWidth="1"/>
    <col min="43" max="43" width="18.21875" customWidth="1"/>
    <col min="44" max="44" width="20.77734375" customWidth="1"/>
    <col min="45" max="45" width="19" customWidth="1"/>
    <col min="46" max="46" width="24" customWidth="1"/>
  </cols>
  <sheetData>
    <row r="1" spans="1:46" ht="18" x14ac:dyDescent="0.35">
      <c r="A1" s="3" t="s">
        <v>261</v>
      </c>
      <c r="C1" s="38" t="s">
        <v>262</v>
      </c>
      <c r="D1" s="38"/>
      <c r="E1" s="5" t="s">
        <v>263</v>
      </c>
      <c r="F1">
        <f>SQRT(D2^2-D3^2)/D2</f>
        <v>8.1819190842620321E-2</v>
      </c>
    </row>
    <row r="2" spans="1:46" x14ac:dyDescent="0.3">
      <c r="A2" t="s">
        <v>264</v>
      </c>
      <c r="C2" s="5" t="s">
        <v>265</v>
      </c>
      <c r="D2" s="4">
        <v>6378137</v>
      </c>
      <c r="E2" s="5" t="s">
        <v>266</v>
      </c>
      <c r="F2">
        <f>SQRT(D2^2-D3^2)/D3</f>
        <v>8.2094437949694496E-2</v>
      </c>
    </row>
    <row r="3" spans="1:46" x14ac:dyDescent="0.3">
      <c r="A3" t="s">
        <v>267</v>
      </c>
      <c r="C3" s="5" t="s">
        <v>268</v>
      </c>
      <c r="D3" s="5">
        <v>6356752.3142451802</v>
      </c>
      <c r="E3" s="5" t="s">
        <v>269</v>
      </c>
      <c r="F3">
        <f>F2^2</f>
        <v>6.7394967422762398E-3</v>
      </c>
    </row>
    <row r="4" spans="1:46" x14ac:dyDescent="0.3">
      <c r="A4" t="s">
        <v>270</v>
      </c>
      <c r="E4" s="5" t="s">
        <v>271</v>
      </c>
      <c r="F4">
        <f>+(D2^2)/D3</f>
        <v>6399593.6257584924</v>
      </c>
    </row>
    <row r="5" spans="1:46" x14ac:dyDescent="0.3">
      <c r="A5" t="s">
        <v>272</v>
      </c>
      <c r="AG5" s="39" t="s">
        <v>273</v>
      </c>
      <c r="AH5" s="39"/>
      <c r="AI5" s="39"/>
      <c r="AJ5" s="39"/>
      <c r="AK5" s="39"/>
      <c r="AL5" s="39"/>
      <c r="AM5" s="39"/>
      <c r="AN5" s="39"/>
      <c r="AO5" s="39"/>
      <c r="AP5" s="39"/>
      <c r="AQ5" s="40" t="s">
        <v>274</v>
      </c>
      <c r="AR5" s="40"/>
    </row>
    <row r="6" spans="1:46" ht="24" customHeight="1" x14ac:dyDescent="0.3">
      <c r="A6" t="s">
        <v>272</v>
      </c>
      <c r="B6" t="s">
        <v>272</v>
      </c>
      <c r="C6" t="s">
        <v>272</v>
      </c>
      <c r="D6" s="41" t="s">
        <v>272</v>
      </c>
      <c r="E6" s="41" t="s">
        <v>272</v>
      </c>
      <c r="F6" s="41" t="s">
        <v>272</v>
      </c>
      <c r="G6" s="41" t="s">
        <v>272</v>
      </c>
      <c r="AG6" s="42" t="s">
        <v>275</v>
      </c>
      <c r="AH6" s="42"/>
      <c r="AO6" s="42" t="s">
        <v>276</v>
      </c>
      <c r="AP6" s="42"/>
      <c r="AQ6" s="43" t="s">
        <v>277</v>
      </c>
      <c r="AR6" s="44"/>
    </row>
    <row r="7" spans="1:46" x14ac:dyDescent="0.3">
      <c r="A7" s="11" t="s">
        <v>278</v>
      </c>
      <c r="B7" s="11" t="s">
        <v>279</v>
      </c>
      <c r="C7" s="11" t="s">
        <v>280</v>
      </c>
      <c r="D7" s="11" t="s">
        <v>281</v>
      </c>
      <c r="E7" s="11" t="s">
        <v>282</v>
      </c>
      <c r="F7" s="11" t="s">
        <v>283</v>
      </c>
      <c r="G7" s="11" t="s">
        <v>284</v>
      </c>
      <c r="H7" s="11" t="s">
        <v>285</v>
      </c>
      <c r="I7" s="11" t="s">
        <v>286</v>
      </c>
      <c r="J7" s="11" t="s">
        <v>287</v>
      </c>
      <c r="K7" s="11" t="s">
        <v>288</v>
      </c>
      <c r="L7" s="11" t="s">
        <v>289</v>
      </c>
      <c r="M7" s="11" t="s">
        <v>290</v>
      </c>
      <c r="N7" s="11" t="s">
        <v>291</v>
      </c>
      <c r="O7" s="11" t="s">
        <v>292</v>
      </c>
      <c r="P7" s="11" t="s">
        <v>293</v>
      </c>
      <c r="Q7" s="11" t="s">
        <v>294</v>
      </c>
      <c r="R7" s="11" t="s">
        <v>295</v>
      </c>
      <c r="S7" s="11" t="s">
        <v>296</v>
      </c>
      <c r="T7" s="11" t="s">
        <v>297</v>
      </c>
      <c r="U7" s="11" t="s">
        <v>298</v>
      </c>
      <c r="V7" s="11" t="s">
        <v>299</v>
      </c>
      <c r="W7" s="11" t="s">
        <v>300</v>
      </c>
      <c r="X7" s="11" t="s">
        <v>301</v>
      </c>
      <c r="Y7" s="11" t="s">
        <v>302</v>
      </c>
      <c r="Z7" s="11" t="s">
        <v>303</v>
      </c>
      <c r="AA7" s="11" t="s">
        <v>304</v>
      </c>
      <c r="AB7" s="11" t="s">
        <v>305</v>
      </c>
      <c r="AC7" s="11" t="s">
        <v>306</v>
      </c>
      <c r="AD7" s="11" t="s">
        <v>307</v>
      </c>
      <c r="AE7" s="11" t="s">
        <v>308</v>
      </c>
      <c r="AF7" s="11" t="s">
        <v>309</v>
      </c>
      <c r="AG7" s="12" t="s">
        <v>310</v>
      </c>
      <c r="AH7" s="12" t="s">
        <v>311</v>
      </c>
      <c r="AI7" s="7" t="s">
        <v>312</v>
      </c>
      <c r="AJ7" s="8" t="s">
        <v>313</v>
      </c>
      <c r="AK7" s="9" t="s">
        <v>314</v>
      </c>
      <c r="AL7" s="7" t="s">
        <v>315</v>
      </c>
      <c r="AM7" s="8" t="s">
        <v>316</v>
      </c>
      <c r="AN7" s="9" t="s">
        <v>317</v>
      </c>
      <c r="AO7" s="12" t="s">
        <v>310</v>
      </c>
      <c r="AP7" s="12" t="s">
        <v>311</v>
      </c>
      <c r="AQ7" s="13" t="s">
        <v>310</v>
      </c>
      <c r="AR7" s="13" t="s">
        <v>311</v>
      </c>
      <c r="AS7" s="14" t="s">
        <v>318</v>
      </c>
      <c r="AT7" s="14" t="s">
        <v>319</v>
      </c>
    </row>
    <row r="8" spans="1:46" x14ac:dyDescent="0.3">
      <c r="A8" s="15">
        <v>199</v>
      </c>
      <c r="B8" s="15" t="s">
        <v>320</v>
      </c>
      <c r="C8" s="15" t="s">
        <v>321</v>
      </c>
      <c r="D8" s="16" t="s">
        <v>322</v>
      </c>
      <c r="E8" s="16">
        <v>389153.99999303202</v>
      </c>
      <c r="F8" s="16">
        <v>6292393.0129370401</v>
      </c>
      <c r="G8" s="16" t="s">
        <v>323</v>
      </c>
      <c r="H8" t="str">
        <f>LEFT(G8,LEN(G8)-1)</f>
        <v>19</v>
      </c>
      <c r="I8" t="str">
        <f t="shared" ref="I8:I71" si="0">RIGHT(G8,LEN(G8)-2)</f>
        <v>H</v>
      </c>
      <c r="J8" t="s">
        <v>324</v>
      </c>
      <c r="K8">
        <f>6*H8-183</f>
        <v>-69</v>
      </c>
      <c r="L8">
        <f>IF(J8="S",F8-10000000,F8)</f>
        <v>-3707606.9870629599</v>
      </c>
      <c r="M8">
        <f>L8/(6366197.724*0.9996)</f>
        <v>-0.58262259265516403</v>
      </c>
      <c r="N8">
        <f>($F$4/(1+$F$3*(COS(M8))^2)^(1/2))*0.9996</f>
        <v>6382056.0870250966</v>
      </c>
      <c r="O8">
        <f>(E8-500000)/N8</f>
        <v>-1.7368383871198042E-2</v>
      </c>
      <c r="P8">
        <f>SIN(2*M8)</f>
        <v>-0.91888509750036962</v>
      </c>
      <c r="Q8">
        <f>P8*(COS(M8))^2</f>
        <v>-0.6407042378956006</v>
      </c>
      <c r="R8">
        <f>M8+(P8/2)</f>
        <v>-1.0420651414053488</v>
      </c>
      <c r="S8">
        <f>(3*R8+Q8)/4</f>
        <v>-0.94172491552791171</v>
      </c>
      <c r="T8">
        <f>(5*S8+Q8*(COS(M8))^2)/3</f>
        <v>-1.7184545661043833</v>
      </c>
      <c r="U8">
        <f>(3/4)*$F$3</f>
        <v>5.0546225567071803E-3</v>
      </c>
      <c r="V8">
        <f>(5/3)*(U8)^2</f>
        <v>4.2582015317955055E-5</v>
      </c>
      <c r="W8">
        <f>(35/27)*U8^3</f>
        <v>1.6740578955036711E-7</v>
      </c>
      <c r="X8">
        <f>0.9996*$F$4*(M8-(U8*R8)+(V8*S8)-(W8*T8))</f>
        <v>-3693616.3448558603</v>
      </c>
      <c r="Y8">
        <f>(L8-X8)/N8</f>
        <v>-2.1921841513651012E-3</v>
      </c>
      <c r="Z8">
        <f>(($F$3*O8^2)/2)*(COS(M8))^2</f>
        <v>7.0878199850738758E-7</v>
      </c>
      <c r="AA8">
        <f>O8*(1-(Z8/3))</f>
        <v>-1.73683797677321E-2</v>
      </c>
      <c r="AB8">
        <f>Y8*(1-Z8)+M8</f>
        <v>-0.5848147752527485</v>
      </c>
      <c r="AC8">
        <f>(EXP(AA8)-EXP(-AA8))/2</f>
        <v>-1.7369253006925711E-2</v>
      </c>
      <c r="AD8">
        <f>ATAN(AC8/COS(AB8))</f>
        <v>-2.0828067108863917E-2</v>
      </c>
      <c r="AE8">
        <f>ATAN(COS(AD8)*TAN(AB8))</f>
        <v>-0.58471493061306279</v>
      </c>
      <c r="AF8">
        <f>M8+(1+$F$3*(COS(M8))^2-(3/2)*$F$3*SIN(M8)*COS(M8)*(AE8-M8))*(AE8-M8)</f>
        <v>-0.5847247425923725</v>
      </c>
      <c r="AG8" s="10">
        <f>+(AF8/PI())*180</f>
        <v>-33.502259927416389</v>
      </c>
      <c r="AH8" s="10">
        <f>+(AD8/PI())*180+K8</f>
        <v>-70.193360340753145</v>
      </c>
      <c r="AI8" s="17">
        <f>TRUNC(AH8,0)</f>
        <v>-70</v>
      </c>
      <c r="AJ8" s="18">
        <f>TRUNC((AH8-AI8)*60,0)</f>
        <v>-11</v>
      </c>
      <c r="AK8" s="19">
        <f>ROUND((((AH8-AI8)*60)-AJ8)*60,3)</f>
        <v>-36.097000000000001</v>
      </c>
      <c r="AL8" s="17">
        <f>TRUNC(AG8,0)</f>
        <v>-33</v>
      </c>
      <c r="AM8" s="18">
        <f>TRUNC((AG8-AL8)*60,0)</f>
        <v>-30</v>
      </c>
      <c r="AN8" s="19">
        <f>ROUND((((AG8-AL8)*60)-AM8)*60,3)</f>
        <v>-8.1359999999999992</v>
      </c>
      <c r="AO8" s="20" t="str">
        <f>CONCATENATE(-AL8,"°",-AM8," ' ",-AN8," ""S")</f>
        <v>33°30 ' 8,136 "S</v>
      </c>
      <c r="AP8" s="20" t="str">
        <f>CONCATENATE(-AI8,"°",-AJ8," ' ",-AK8," "" ")</f>
        <v xml:space="preserve">70°11 ' 36,097 " </v>
      </c>
      <c r="AQ8" s="21">
        <v>-33.50225992</v>
      </c>
      <c r="AR8" s="21">
        <v>-70.19336036</v>
      </c>
      <c r="AS8" t="s">
        <v>325</v>
      </c>
      <c r="AT8" t="s">
        <v>326</v>
      </c>
    </row>
    <row r="9" spans="1:46" x14ac:dyDescent="0.3">
      <c r="A9" s="15">
        <v>200</v>
      </c>
      <c r="B9" s="15" t="s">
        <v>327</v>
      </c>
      <c r="C9" s="15" t="s">
        <v>321</v>
      </c>
      <c r="D9" s="16" t="s">
        <v>328</v>
      </c>
      <c r="E9" s="16">
        <v>250123.25</v>
      </c>
      <c r="F9" s="16">
        <v>6334053.4299999997</v>
      </c>
      <c r="G9" s="16" t="s">
        <v>323</v>
      </c>
      <c r="H9" t="str">
        <f t="shared" ref="H9:H72" si="1">LEFT(G9,LEN(G9)-1)</f>
        <v>19</v>
      </c>
      <c r="I9" t="str">
        <f t="shared" si="0"/>
        <v>H</v>
      </c>
      <c r="J9" t="s">
        <v>324</v>
      </c>
      <c r="K9">
        <f t="shared" ref="K9:K72" si="2">6*H9-183</f>
        <v>-69</v>
      </c>
      <c r="L9">
        <f t="shared" ref="L9:L72" si="3">IF(J9="S",F9-10000000,F9)</f>
        <v>-3665946.5700000003</v>
      </c>
      <c r="M9">
        <f t="shared" ref="M9:M72" si="4">L9/(6366197.724*0.9996)</f>
        <v>-0.57607597099731012</v>
      </c>
      <c r="N9">
        <f t="shared" ref="N9:N72" si="5">($F$4/(1+$F$3*(COS(M9))^2)^(1/2))*0.9996</f>
        <v>6381927.690723286</v>
      </c>
      <c r="O9">
        <f t="shared" ref="O9:O72" si="6">(E9-500000)/N9</f>
        <v>-3.9153804635426795E-2</v>
      </c>
      <c r="P9">
        <f t="shared" ref="P9:P72" si="7">SIN(2*M9)</f>
        <v>-0.91364086742276751</v>
      </c>
      <c r="Q9">
        <f t="shared" ref="Q9:Q72" si="8">P9*(COS(M9))^2</f>
        <v>-0.64252811867023474</v>
      </c>
      <c r="R9">
        <f t="shared" ref="R9:R72" si="9">M9+(P9/2)</f>
        <v>-1.0328964047086939</v>
      </c>
      <c r="S9">
        <f t="shared" ref="S9:S72" si="10">(3*R9+Q9)/4</f>
        <v>-0.93530433319907913</v>
      </c>
      <c r="T9">
        <f t="shared" ref="T9:T72" si="11">(5*S9+Q9*(COS(M9))^2)/3</f>
        <v>-1.7094622412342957</v>
      </c>
      <c r="U9">
        <f t="shared" ref="U9:U72" si="12">(3/4)*$F$3</f>
        <v>5.0546225567071803E-3</v>
      </c>
      <c r="V9">
        <f t="shared" ref="V9:V72" si="13">(5/3)*(U9)^2</f>
        <v>4.2582015317955055E-5</v>
      </c>
      <c r="W9">
        <f t="shared" ref="W9:W72" si="14">(35/27)*U9^3</f>
        <v>1.6740578955036711E-7</v>
      </c>
      <c r="X9">
        <f t="shared" ref="X9:X72" si="15">0.9996*$F$4*(M9-(U9*R9)+(V9*S9)-(W9*T9))</f>
        <v>-3652032.1129372674</v>
      </c>
      <c r="Y9">
        <f t="shared" ref="Y9:Y72" si="16">(L9-X9)/N9</f>
        <v>-2.1802906170433154E-3</v>
      </c>
      <c r="Z9">
        <f t="shared" ref="Z9:Z72" si="17">(($F$3*O9^2)/2)*(COS(M9))^2</f>
        <v>3.6329718425981267E-6</v>
      </c>
      <c r="AA9">
        <f t="shared" ref="AA9:AA72" si="18">O9*(1-(Z9/3))</f>
        <v>-3.9153757220536871E-2</v>
      </c>
      <c r="AB9">
        <f t="shared" ref="AB9:AB72" si="19">Y9*(1-Z9)+M9</f>
        <v>-0.57825625369341904</v>
      </c>
      <c r="AC9">
        <f t="shared" ref="AC9:AC72" si="20">(EXP(AA9)-EXP(-AA9))/2</f>
        <v>-3.916376188134868E-2</v>
      </c>
      <c r="AD9">
        <f t="shared" ref="AD9:AD72" si="21">ATAN(AC9/COS(AB9))</f>
        <v>-4.6733284450876815E-2</v>
      </c>
      <c r="AE9">
        <f t="shared" ref="AE9:AE72" si="22">ATAN(COS(AD9)*TAN(AB9))</f>
        <v>-0.57775637063818286</v>
      </c>
      <c r="AF9">
        <f t="shared" ref="AF9:AF72" si="23">M9+(1+$F$3*(COS(M9))^2-(3/2)*$F$3*SIN(M9)*COS(M9)*(AE9-M9))*(AE9-M9)</f>
        <v>-0.57776432206393713</v>
      </c>
      <c r="AG9" s="10">
        <f t="shared" ref="AG9:AG72" si="24">+(AF9/PI())*180</f>
        <v>-33.103457207500824</v>
      </c>
      <c r="AH9" s="10">
        <f t="shared" ref="AH9:AH72" si="25">+(AD9/PI())*180+K9</f>
        <v>-71.677619961819602</v>
      </c>
      <c r="AI9" s="17">
        <f t="shared" ref="AI9:AI72" si="26">TRUNC(AH9,0)</f>
        <v>-71</v>
      </c>
      <c r="AJ9" s="18">
        <f t="shared" ref="AJ9:AJ72" si="27">TRUNC((AH9-AI9)*60,0)</f>
        <v>-40</v>
      </c>
      <c r="AK9" s="19">
        <f t="shared" ref="AK9:AK72" si="28">ROUND((((AH9-AI9)*60)-AJ9)*60,3)</f>
        <v>-39.432000000000002</v>
      </c>
      <c r="AL9" s="17">
        <f t="shared" ref="AL9:AL72" si="29">TRUNC(AG9,0)</f>
        <v>-33</v>
      </c>
      <c r="AM9" s="18">
        <f t="shared" ref="AM9:AM72" si="30">TRUNC((AG9-AL9)*60,0)</f>
        <v>-6</v>
      </c>
      <c r="AN9" s="19">
        <f t="shared" ref="AN9:AN72" si="31">ROUND((((AG9-AL9)*60)-AM9)*60,3)</f>
        <v>-12.446</v>
      </c>
      <c r="AO9" s="20" t="str">
        <f t="shared" ref="AO9:AO72" si="32">CONCATENATE(-AL9,"°",-AM9," ' ",-AN9," ""S")</f>
        <v>33°6 ' 12,446 "S</v>
      </c>
      <c r="AP9" s="20" t="str">
        <f t="shared" ref="AP9:AP72" si="33">CONCATENATE(-AI9,"°",-AJ9," ' ",-AK9," "" ")</f>
        <v xml:space="preserve">71°40 ' 39,432 " </v>
      </c>
      <c r="AQ9" s="22"/>
      <c r="AR9" s="22"/>
      <c r="AS9" t="s">
        <v>329</v>
      </c>
    </row>
    <row r="10" spans="1:46" x14ac:dyDescent="0.3">
      <c r="A10" s="15">
        <v>201</v>
      </c>
      <c r="B10" s="15" t="s">
        <v>330</v>
      </c>
      <c r="C10" s="15" t="s">
        <v>321</v>
      </c>
      <c r="D10" s="16" t="s">
        <v>322</v>
      </c>
      <c r="E10" s="16">
        <v>382820.99999067897</v>
      </c>
      <c r="F10" s="16">
        <v>6289100.0129974103</v>
      </c>
      <c r="G10" s="16" t="s">
        <v>323</v>
      </c>
      <c r="H10" t="str">
        <f t="shared" si="1"/>
        <v>19</v>
      </c>
      <c r="I10" t="str">
        <f t="shared" si="0"/>
        <v>H</v>
      </c>
      <c r="J10" t="s">
        <v>324</v>
      </c>
      <c r="K10">
        <f t="shared" si="2"/>
        <v>-69</v>
      </c>
      <c r="L10">
        <f t="shared" si="3"/>
        <v>-3710899.9870025897</v>
      </c>
      <c r="M10">
        <f t="shared" si="4"/>
        <v>-0.58314006286415199</v>
      </c>
      <c r="N10">
        <f t="shared" si="5"/>
        <v>6382066.2674530344</v>
      </c>
      <c r="O10">
        <f t="shared" si="6"/>
        <v>-1.8360668018585932E-2</v>
      </c>
      <c r="P10">
        <f t="shared" si="7"/>
        <v>-0.91929291545114977</v>
      </c>
      <c r="Q10">
        <f t="shared" si="8"/>
        <v>-0.64055137727708111</v>
      </c>
      <c r="R10">
        <f t="shared" si="9"/>
        <v>-1.0427865205897269</v>
      </c>
      <c r="S10">
        <f t="shared" si="10"/>
        <v>-0.94222773476156541</v>
      </c>
      <c r="T10">
        <f t="shared" si="11"/>
        <v>-1.7191555211555309</v>
      </c>
      <c r="U10">
        <f t="shared" si="12"/>
        <v>5.0546225567071803E-3</v>
      </c>
      <c r="V10">
        <f t="shared" si="13"/>
        <v>4.2582015317955055E-5</v>
      </c>
      <c r="W10">
        <f t="shared" si="14"/>
        <v>1.6740578955036711E-7</v>
      </c>
      <c r="X10">
        <f t="shared" si="15"/>
        <v>-3696903.4299827097</v>
      </c>
      <c r="Y10">
        <f t="shared" si="16"/>
        <v>-2.1931074409645406E-3</v>
      </c>
      <c r="Z10">
        <f t="shared" si="17"/>
        <v>7.9154294872723137E-7</v>
      </c>
      <c r="AA10">
        <f t="shared" si="18"/>
        <v>-1.836066317416683E-2</v>
      </c>
      <c r="AB10">
        <f t="shared" si="19"/>
        <v>-0.58533316856917783</v>
      </c>
      <c r="AC10">
        <f t="shared" si="20"/>
        <v>-1.8361694797509986E-2</v>
      </c>
      <c r="AD10">
        <f t="shared" si="21"/>
        <v>-2.202532381825029E-2</v>
      </c>
      <c r="AE10">
        <f t="shared" si="22"/>
        <v>-0.58522146585502588</v>
      </c>
      <c r="AF10">
        <f t="shared" si="23"/>
        <v>-0.58523121998024807</v>
      </c>
      <c r="AG10" s="10">
        <f t="shared" si="24"/>
        <v>-33.531278944160476</v>
      </c>
      <c r="AH10" s="10">
        <f t="shared" si="25"/>
        <v>-70.261958097194707</v>
      </c>
      <c r="AI10" s="17">
        <f t="shared" si="26"/>
        <v>-70</v>
      </c>
      <c r="AJ10" s="18">
        <f t="shared" si="27"/>
        <v>-15</v>
      </c>
      <c r="AK10" s="19">
        <f t="shared" si="28"/>
        <v>-43.048999999999999</v>
      </c>
      <c r="AL10" s="17">
        <f t="shared" si="29"/>
        <v>-33</v>
      </c>
      <c r="AM10" s="18">
        <f t="shared" si="30"/>
        <v>-31</v>
      </c>
      <c r="AN10" s="19">
        <f t="shared" si="31"/>
        <v>-52.603999999999999</v>
      </c>
      <c r="AO10" s="20" t="str">
        <f t="shared" si="32"/>
        <v>33°31 ' 52,604 "S</v>
      </c>
      <c r="AP10" s="20" t="str">
        <f t="shared" si="33"/>
        <v xml:space="preserve">70°15 ' 43,049 " </v>
      </c>
      <c r="AQ10" s="22"/>
      <c r="AR10" s="22"/>
      <c r="AS10" t="s">
        <v>329</v>
      </c>
    </row>
    <row r="11" spans="1:46" x14ac:dyDescent="0.3">
      <c r="A11" s="15">
        <v>203</v>
      </c>
      <c r="B11" s="15" t="s">
        <v>331</v>
      </c>
      <c r="C11" s="15" t="s">
        <v>321</v>
      </c>
      <c r="D11" s="16" t="s">
        <v>322</v>
      </c>
      <c r="E11" s="16">
        <v>387185.02</v>
      </c>
      <c r="F11" s="16">
        <v>6258004.7400000002</v>
      </c>
      <c r="G11" s="16" t="s">
        <v>323</v>
      </c>
      <c r="H11" t="str">
        <f t="shared" si="1"/>
        <v>19</v>
      </c>
      <c r="I11" t="str">
        <f t="shared" si="0"/>
        <v>H</v>
      </c>
      <c r="J11" t="s">
        <v>324</v>
      </c>
      <c r="K11">
        <f t="shared" si="2"/>
        <v>-69</v>
      </c>
      <c r="L11">
        <f t="shared" si="3"/>
        <v>-3741995.26</v>
      </c>
      <c r="M11">
        <f t="shared" si="4"/>
        <v>-0.58802645147985111</v>
      </c>
      <c r="N11">
        <f t="shared" si="5"/>
        <v>6382162.6229619924</v>
      </c>
      <c r="O11">
        <f t="shared" si="6"/>
        <v>-1.7676606922253889E-2</v>
      </c>
      <c r="P11">
        <f t="shared" si="7"/>
        <v>-0.92309526659025942</v>
      </c>
      <c r="Q11">
        <f t="shared" si="8"/>
        <v>-0.63904563305589202</v>
      </c>
      <c r="R11">
        <f t="shared" si="9"/>
        <v>-1.0495740847749808</v>
      </c>
      <c r="S11">
        <f t="shared" si="10"/>
        <v>-0.94694197184520867</v>
      </c>
      <c r="T11">
        <f t="shared" si="11"/>
        <v>-1.7257039996569403</v>
      </c>
      <c r="U11">
        <f t="shared" si="12"/>
        <v>5.0546225567071803E-3</v>
      </c>
      <c r="V11">
        <f t="shared" si="13"/>
        <v>4.2582015317955055E-5</v>
      </c>
      <c r="W11">
        <f t="shared" si="14"/>
        <v>1.6740578955036711E-7</v>
      </c>
      <c r="X11">
        <f t="shared" si="15"/>
        <v>-3727943.6270851777</v>
      </c>
      <c r="Y11">
        <f t="shared" si="16"/>
        <v>-2.2017039904728489E-3</v>
      </c>
      <c r="Z11">
        <f t="shared" si="17"/>
        <v>7.2892127904360242E-7</v>
      </c>
      <c r="AA11">
        <f t="shared" si="18"/>
        <v>-1.7676602627302248E-2</v>
      </c>
      <c r="AB11">
        <f t="shared" si="19"/>
        <v>-0.59022815386545502</v>
      </c>
      <c r="AC11">
        <f t="shared" si="20"/>
        <v>-1.7677523186945376E-2</v>
      </c>
      <c r="AD11">
        <f t="shared" si="21"/>
        <v>-2.1274150583765458E-2</v>
      </c>
      <c r="AE11">
        <f t="shared" si="22"/>
        <v>-0.59012351408226638</v>
      </c>
      <c r="AF11">
        <f t="shared" si="23"/>
        <v>-0.59013327773814794</v>
      </c>
      <c r="AG11" s="10">
        <f t="shared" si="24"/>
        <v>-33.812146164617495</v>
      </c>
      <c r="AH11" s="10">
        <f t="shared" si="25"/>
        <v>-70.218919041175539</v>
      </c>
      <c r="AI11" s="17">
        <f t="shared" si="26"/>
        <v>-70</v>
      </c>
      <c r="AJ11" s="18">
        <f t="shared" si="27"/>
        <v>-13</v>
      </c>
      <c r="AK11" s="19">
        <f t="shared" si="28"/>
        <v>-8.109</v>
      </c>
      <c r="AL11" s="17">
        <f t="shared" si="29"/>
        <v>-33</v>
      </c>
      <c r="AM11" s="18">
        <f t="shared" si="30"/>
        <v>-48</v>
      </c>
      <c r="AN11" s="19">
        <f t="shared" si="31"/>
        <v>-43.725999999999999</v>
      </c>
      <c r="AO11" s="20" t="str">
        <f t="shared" si="32"/>
        <v>33°48 ' 43,726 "S</v>
      </c>
      <c r="AP11" s="20" t="str">
        <f t="shared" si="33"/>
        <v xml:space="preserve">70°13 ' 8,109 " </v>
      </c>
      <c r="AQ11" s="22"/>
      <c r="AR11" s="22"/>
      <c r="AS11" t="s">
        <v>329</v>
      </c>
    </row>
    <row r="12" spans="1:46" x14ac:dyDescent="0.3">
      <c r="A12" s="15">
        <v>204</v>
      </c>
      <c r="B12" s="15" t="s">
        <v>332</v>
      </c>
      <c r="C12" s="15" t="s">
        <v>333</v>
      </c>
      <c r="D12" s="16" t="s">
        <v>334</v>
      </c>
      <c r="E12" s="16">
        <v>288251.18</v>
      </c>
      <c r="F12" s="16">
        <v>6353504.9199999999</v>
      </c>
      <c r="G12" s="16" t="s">
        <v>323</v>
      </c>
      <c r="H12" t="str">
        <f t="shared" si="1"/>
        <v>19</v>
      </c>
      <c r="I12" t="str">
        <f t="shared" si="0"/>
        <v>H</v>
      </c>
      <c r="J12" t="s">
        <v>324</v>
      </c>
      <c r="K12">
        <f t="shared" si="2"/>
        <v>-69</v>
      </c>
      <c r="L12">
        <f t="shared" si="3"/>
        <v>-3646495.08</v>
      </c>
      <c r="M12">
        <f t="shared" si="4"/>
        <v>-0.5730193154309704</v>
      </c>
      <c r="N12">
        <f t="shared" si="5"/>
        <v>6381867.9984695157</v>
      </c>
      <c r="O12">
        <f t="shared" si="6"/>
        <v>-3.3179755527814284E-2</v>
      </c>
      <c r="P12">
        <f t="shared" si="7"/>
        <v>-0.91113861321128309</v>
      </c>
      <c r="Q12">
        <f t="shared" si="8"/>
        <v>-0.64330942753932052</v>
      </c>
      <c r="R12">
        <f t="shared" si="9"/>
        <v>-1.0285886220366121</v>
      </c>
      <c r="S12">
        <f t="shared" si="10"/>
        <v>-0.93226882341228912</v>
      </c>
      <c r="T12">
        <f t="shared" si="11"/>
        <v>-1.7051842484037341</v>
      </c>
      <c r="U12">
        <f t="shared" si="12"/>
        <v>5.0546225567071803E-3</v>
      </c>
      <c r="V12">
        <f t="shared" si="13"/>
        <v>4.2582015317955055E-5</v>
      </c>
      <c r="W12">
        <f t="shared" si="14"/>
        <v>1.6740578955036711E-7</v>
      </c>
      <c r="X12">
        <f t="shared" si="15"/>
        <v>-3632617.0521049234</v>
      </c>
      <c r="Y12">
        <f t="shared" si="16"/>
        <v>-2.174602780628628E-3</v>
      </c>
      <c r="Z12">
        <f t="shared" si="17"/>
        <v>2.6192641543632292E-6</v>
      </c>
      <c r="AA12">
        <f t="shared" si="18"/>
        <v>-3.3179726558966186E-2</v>
      </c>
      <c r="AB12">
        <f t="shared" si="19"/>
        <v>-0.57519391251573992</v>
      </c>
      <c r="AC12">
        <f t="shared" si="20"/>
        <v>-3.3185814789137291E-2</v>
      </c>
      <c r="AD12">
        <f t="shared" si="21"/>
        <v>-3.9529315411053194E-2</v>
      </c>
      <c r="AE12">
        <f t="shared" si="22"/>
        <v>-0.57483725100253502</v>
      </c>
      <c r="AF12">
        <f t="shared" si="23"/>
        <v>-0.57484588628614908</v>
      </c>
      <c r="AG12" s="10">
        <f t="shared" si="24"/>
        <v>-32.936243154653589</v>
      </c>
      <c r="AH12" s="10">
        <f t="shared" si="25"/>
        <v>-71.264862940094787</v>
      </c>
      <c r="AI12" s="17">
        <f t="shared" si="26"/>
        <v>-71</v>
      </c>
      <c r="AJ12" s="18">
        <f t="shared" si="27"/>
        <v>-15</v>
      </c>
      <c r="AK12" s="19">
        <f t="shared" si="28"/>
        <v>-53.506999999999998</v>
      </c>
      <c r="AL12" s="17">
        <f t="shared" si="29"/>
        <v>-32</v>
      </c>
      <c r="AM12" s="18">
        <f t="shared" si="30"/>
        <v>-56</v>
      </c>
      <c r="AN12" s="19">
        <f t="shared" si="31"/>
        <v>-10.475</v>
      </c>
      <c r="AO12" s="20" t="str">
        <f t="shared" si="32"/>
        <v>32°56 ' 10,475 "S</v>
      </c>
      <c r="AP12" s="20" t="str">
        <f t="shared" si="33"/>
        <v xml:space="preserve">71°15 ' 53,507 " </v>
      </c>
      <c r="AQ12" s="21">
        <v>-32.952475280000002</v>
      </c>
      <c r="AR12" s="21">
        <v>-71.249321050000006</v>
      </c>
      <c r="AS12" t="s">
        <v>325</v>
      </c>
      <c r="AT12" t="s">
        <v>335</v>
      </c>
    </row>
    <row r="13" spans="1:46" x14ac:dyDescent="0.3">
      <c r="A13" s="15">
        <v>205</v>
      </c>
      <c r="B13" s="15" t="s">
        <v>336</v>
      </c>
      <c r="C13" s="15" t="s">
        <v>337</v>
      </c>
      <c r="D13" s="16" t="s">
        <v>338</v>
      </c>
      <c r="E13" s="16">
        <v>738463</v>
      </c>
      <c r="F13" s="16">
        <v>5891386</v>
      </c>
      <c r="G13" s="16" t="s">
        <v>339</v>
      </c>
      <c r="H13" t="str">
        <f t="shared" si="1"/>
        <v>18</v>
      </c>
      <c r="I13" t="str">
        <f t="shared" si="0"/>
        <v>H</v>
      </c>
      <c r="J13" t="s">
        <v>324</v>
      </c>
      <c r="K13">
        <f t="shared" si="2"/>
        <v>-75</v>
      </c>
      <c r="L13">
        <f t="shared" si="3"/>
        <v>-4108614</v>
      </c>
      <c r="M13">
        <f t="shared" si="4"/>
        <v>-0.64563783304216082</v>
      </c>
      <c r="N13">
        <f t="shared" si="5"/>
        <v>6383326.1268161247</v>
      </c>
      <c r="O13">
        <f t="shared" si="6"/>
        <v>3.7357170112024433E-2</v>
      </c>
      <c r="P13">
        <f t="shared" si="7"/>
        <v>-0.96118779601690552</v>
      </c>
      <c r="Q13">
        <f t="shared" si="8"/>
        <v>-0.61318732516404029</v>
      </c>
      <c r="R13">
        <f t="shared" si="9"/>
        <v>-1.1262317310506136</v>
      </c>
      <c r="S13">
        <f t="shared" si="10"/>
        <v>-0.99797062957897031</v>
      </c>
      <c r="T13">
        <f t="shared" si="11"/>
        <v>-1.7936781507381008</v>
      </c>
      <c r="U13">
        <f t="shared" si="12"/>
        <v>5.0546225567071803E-3</v>
      </c>
      <c r="V13">
        <f t="shared" si="13"/>
        <v>4.2582015317955055E-5</v>
      </c>
      <c r="W13">
        <f t="shared" si="14"/>
        <v>1.6740578955036711E-7</v>
      </c>
      <c r="X13">
        <f t="shared" si="15"/>
        <v>-4094020.7152102985</v>
      </c>
      <c r="Y13">
        <f t="shared" si="16"/>
        <v>-2.286156856124833E-3</v>
      </c>
      <c r="Z13">
        <f t="shared" si="17"/>
        <v>3.0000627135147775E-6</v>
      </c>
      <c r="AA13">
        <f t="shared" si="18"/>
        <v>3.7357132754073388E-2</v>
      </c>
      <c r="AB13">
        <f t="shared" si="19"/>
        <v>-0.64792398303967169</v>
      </c>
      <c r="AC13">
        <f t="shared" si="20"/>
        <v>3.7365822351580813E-2</v>
      </c>
      <c r="AD13">
        <f t="shared" si="21"/>
        <v>4.6828927093917332E-2</v>
      </c>
      <c r="AE13">
        <f t="shared" si="22"/>
        <v>-0.64739622387270479</v>
      </c>
      <c r="AF13">
        <f t="shared" si="23"/>
        <v>-0.64740376895521534</v>
      </c>
      <c r="AG13" s="10">
        <f t="shared" si="24"/>
        <v>-37.09350360199651</v>
      </c>
      <c r="AH13" s="10">
        <f t="shared" si="25"/>
        <v>-72.316900118392709</v>
      </c>
      <c r="AI13" s="17">
        <f t="shared" si="26"/>
        <v>-72</v>
      </c>
      <c r="AJ13" s="18">
        <f t="shared" si="27"/>
        <v>-19</v>
      </c>
      <c r="AK13" s="19">
        <f t="shared" si="28"/>
        <v>-0.84</v>
      </c>
      <c r="AL13" s="17">
        <f t="shared" si="29"/>
        <v>-37</v>
      </c>
      <c r="AM13" s="18">
        <f t="shared" si="30"/>
        <v>-5</v>
      </c>
      <c r="AN13" s="19">
        <f t="shared" si="31"/>
        <v>-36.613</v>
      </c>
      <c r="AO13" s="20" t="str">
        <f t="shared" si="32"/>
        <v>37°5 ' 36,613 "S</v>
      </c>
      <c r="AP13" s="20" t="str">
        <f t="shared" si="33"/>
        <v xml:space="preserve">72°19 ' 0,84 " </v>
      </c>
      <c r="AQ13" s="22"/>
      <c r="AR13" s="22"/>
      <c r="AS13" t="s">
        <v>329</v>
      </c>
    </row>
    <row r="14" spans="1:46" x14ac:dyDescent="0.3">
      <c r="A14" s="15">
        <v>206</v>
      </c>
      <c r="B14" s="15" t="s">
        <v>340</v>
      </c>
      <c r="C14" s="15" t="s">
        <v>333</v>
      </c>
      <c r="D14" s="16" t="s">
        <v>341</v>
      </c>
      <c r="E14" s="16">
        <v>268850.28000000003</v>
      </c>
      <c r="F14" s="16">
        <v>6353171.9100000001</v>
      </c>
      <c r="G14" s="16" t="s">
        <v>323</v>
      </c>
      <c r="H14" t="str">
        <f t="shared" si="1"/>
        <v>19</v>
      </c>
      <c r="I14" t="str">
        <f t="shared" si="0"/>
        <v>H</v>
      </c>
      <c r="J14" t="s">
        <v>324</v>
      </c>
      <c r="K14">
        <f t="shared" si="2"/>
        <v>-69</v>
      </c>
      <c r="L14">
        <f t="shared" si="3"/>
        <v>-3646828.09</v>
      </c>
      <c r="M14">
        <f t="shared" si="4"/>
        <v>-0.5730716454514545</v>
      </c>
      <c r="N14">
        <f t="shared" si="5"/>
        <v>6381869.0190079687</v>
      </c>
      <c r="O14">
        <f t="shared" si="6"/>
        <v>-3.6219753071010392E-2</v>
      </c>
      <c r="P14">
        <f t="shared" si="7"/>
        <v>-0.91118173862613105</v>
      </c>
      <c r="Q14">
        <f t="shared" si="8"/>
        <v>-0.64329643015446702</v>
      </c>
      <c r="R14">
        <f t="shared" si="9"/>
        <v>-1.0286625147645201</v>
      </c>
      <c r="S14">
        <f t="shared" si="10"/>
        <v>-0.93232099361200682</v>
      </c>
      <c r="T14">
        <f t="shared" si="11"/>
        <v>-1.7052579154564109</v>
      </c>
      <c r="U14">
        <f t="shared" si="12"/>
        <v>5.0546225567071803E-3</v>
      </c>
      <c r="V14">
        <f t="shared" si="13"/>
        <v>4.2582015317955055E-5</v>
      </c>
      <c r="W14">
        <f t="shared" si="14"/>
        <v>1.6740578955036711E-7</v>
      </c>
      <c r="X14">
        <f t="shared" si="15"/>
        <v>-3632949.4338551462</v>
      </c>
      <c r="Y14">
        <f t="shared" si="16"/>
        <v>-2.1747008757962653E-3</v>
      </c>
      <c r="Z14">
        <f t="shared" si="17"/>
        <v>3.1210058054228635E-6</v>
      </c>
      <c r="AA14">
        <f t="shared" si="18"/>
        <v>-3.6219715390323856E-2</v>
      </c>
      <c r="AB14">
        <f t="shared" si="19"/>
        <v>-0.57524633953999671</v>
      </c>
      <c r="AC14">
        <f t="shared" si="20"/>
        <v>-3.6227635156078408E-2</v>
      </c>
      <c r="AD14">
        <f t="shared" si="21"/>
        <v>-4.3149740488124561E-2</v>
      </c>
      <c r="AE14">
        <f t="shared" si="22"/>
        <v>-0.57482132596067836</v>
      </c>
      <c r="AF14">
        <f t="shared" si="23"/>
        <v>-0.57482963701646517</v>
      </c>
      <c r="AG14" s="10">
        <f t="shared" si="24"/>
        <v>-32.935312140080534</v>
      </c>
      <c r="AH14" s="10">
        <f t="shared" si="25"/>
        <v>-71.4722980170543</v>
      </c>
      <c r="AI14" s="17">
        <f t="shared" si="26"/>
        <v>-71</v>
      </c>
      <c r="AJ14" s="18">
        <f t="shared" si="27"/>
        <v>-28</v>
      </c>
      <c r="AK14" s="19">
        <f t="shared" si="28"/>
        <v>-20.273</v>
      </c>
      <c r="AL14" s="17">
        <f t="shared" si="29"/>
        <v>-32</v>
      </c>
      <c r="AM14" s="18">
        <f t="shared" si="30"/>
        <v>-56</v>
      </c>
      <c r="AN14" s="19">
        <f t="shared" si="31"/>
        <v>-7.1239999999999997</v>
      </c>
      <c r="AO14" s="20" t="str">
        <f t="shared" si="32"/>
        <v>32°56 ' 7,124 "S</v>
      </c>
      <c r="AP14" s="20" t="str">
        <f t="shared" si="33"/>
        <v xml:space="preserve">71°28 ' 20,273 " </v>
      </c>
      <c r="AQ14" s="21">
        <v>-32.936229160000003</v>
      </c>
      <c r="AR14" s="21">
        <v>-71.471930939999993</v>
      </c>
      <c r="AS14" t="s">
        <v>325</v>
      </c>
      <c r="AT14" t="s">
        <v>342</v>
      </c>
    </row>
    <row r="15" spans="1:46" x14ac:dyDescent="0.3">
      <c r="A15" s="15">
        <v>207</v>
      </c>
      <c r="B15" s="15" t="s">
        <v>343</v>
      </c>
      <c r="C15" s="15" t="s">
        <v>321</v>
      </c>
      <c r="D15" s="16" t="s">
        <v>344</v>
      </c>
      <c r="E15" s="16">
        <v>267552.09000000003</v>
      </c>
      <c r="F15" s="16">
        <v>6373758.6900000004</v>
      </c>
      <c r="G15" s="16" t="s">
        <v>323</v>
      </c>
      <c r="H15" t="str">
        <f t="shared" si="1"/>
        <v>19</v>
      </c>
      <c r="I15" t="str">
        <f t="shared" si="0"/>
        <v>H</v>
      </c>
      <c r="J15" t="s">
        <v>324</v>
      </c>
      <c r="K15">
        <f t="shared" si="2"/>
        <v>-69</v>
      </c>
      <c r="L15">
        <f t="shared" si="3"/>
        <v>-3626241.3099999996</v>
      </c>
      <c r="M15">
        <f t="shared" si="4"/>
        <v>-0.56983658758802025</v>
      </c>
      <c r="N15">
        <f t="shared" si="5"/>
        <v>6381806.021162455</v>
      </c>
      <c r="O15">
        <f t="shared" si="6"/>
        <v>-3.6423531086527641E-2</v>
      </c>
      <c r="P15">
        <f t="shared" si="7"/>
        <v>-0.90849696734047014</v>
      </c>
      <c r="Q15">
        <f t="shared" si="8"/>
        <v>-0.64407503918774989</v>
      </c>
      <c r="R15">
        <f t="shared" si="9"/>
        <v>-1.0240850712582552</v>
      </c>
      <c r="S15">
        <f t="shared" si="10"/>
        <v>-0.92908256324062888</v>
      </c>
      <c r="T15">
        <f t="shared" si="11"/>
        <v>-1.700675686802714</v>
      </c>
      <c r="U15">
        <f t="shared" si="12"/>
        <v>5.0546225567071803E-3</v>
      </c>
      <c r="V15">
        <f t="shared" si="13"/>
        <v>4.2582015317955055E-5</v>
      </c>
      <c r="W15">
        <f t="shared" si="14"/>
        <v>1.6740578955036711E-7</v>
      </c>
      <c r="X15">
        <f t="shared" si="15"/>
        <v>-3612401.7919237604</v>
      </c>
      <c r="Y15">
        <f t="shared" si="16"/>
        <v>-2.1685895858235857E-3</v>
      </c>
      <c r="Z15">
        <f t="shared" si="17"/>
        <v>3.169381738628045E-6</v>
      </c>
      <c r="AA15">
        <f t="shared" si="18"/>
        <v>-3.6423492606502877E-2</v>
      </c>
      <c r="AB15">
        <f t="shared" si="19"/>
        <v>-0.57200517030075559</v>
      </c>
      <c r="AC15">
        <f t="shared" si="20"/>
        <v>-3.6431546804843173E-2</v>
      </c>
      <c r="AD15">
        <f t="shared" si="21"/>
        <v>-4.3301650556542746E-2</v>
      </c>
      <c r="AE15">
        <f t="shared" si="22"/>
        <v>-0.57157840874232779</v>
      </c>
      <c r="AF15">
        <f t="shared" si="23"/>
        <v>-0.57158671712255826</v>
      </c>
      <c r="AG15" s="10">
        <f t="shared" si="24"/>
        <v>-32.749506516860656</v>
      </c>
      <c r="AH15" s="10">
        <f t="shared" si="25"/>
        <v>-71.481001822840213</v>
      </c>
      <c r="AI15" s="17">
        <f t="shared" si="26"/>
        <v>-71</v>
      </c>
      <c r="AJ15" s="18">
        <f t="shared" si="27"/>
        <v>-28</v>
      </c>
      <c r="AK15" s="19">
        <f t="shared" si="28"/>
        <v>-51.606999999999999</v>
      </c>
      <c r="AL15" s="17">
        <f t="shared" si="29"/>
        <v>-32</v>
      </c>
      <c r="AM15" s="18">
        <f t="shared" si="30"/>
        <v>-44</v>
      </c>
      <c r="AN15" s="19">
        <f t="shared" si="31"/>
        <v>-58.222999999999999</v>
      </c>
      <c r="AO15" s="20" t="str">
        <f t="shared" si="32"/>
        <v>32°44 ' 58,223 "S</v>
      </c>
      <c r="AP15" s="20" t="str">
        <f t="shared" si="33"/>
        <v xml:space="preserve">71°28 ' 51,607 " </v>
      </c>
      <c r="AQ15" s="21">
        <v>-32.7490849</v>
      </c>
      <c r="AR15" s="21">
        <v>-71.481652699999998</v>
      </c>
      <c r="AS15" t="s">
        <v>325</v>
      </c>
      <c r="AT15" t="s">
        <v>260</v>
      </c>
    </row>
    <row r="16" spans="1:46" x14ac:dyDescent="0.3">
      <c r="A16" s="15">
        <v>209</v>
      </c>
      <c r="B16" s="15" t="s">
        <v>345</v>
      </c>
      <c r="C16" s="15" t="s">
        <v>346</v>
      </c>
      <c r="D16" s="16" t="s">
        <v>347</v>
      </c>
      <c r="E16" s="16">
        <v>658233.4</v>
      </c>
      <c r="F16" s="16">
        <v>5880147.5999999996</v>
      </c>
      <c r="G16" s="16" t="s">
        <v>339</v>
      </c>
      <c r="H16" t="str">
        <f t="shared" si="1"/>
        <v>18</v>
      </c>
      <c r="I16" t="str">
        <f t="shared" si="0"/>
        <v>H</v>
      </c>
      <c r="J16" t="s">
        <v>324</v>
      </c>
      <c r="K16">
        <f t="shared" si="2"/>
        <v>-75</v>
      </c>
      <c r="L16">
        <f t="shared" si="3"/>
        <v>-4119852.4000000004</v>
      </c>
      <c r="M16">
        <f t="shared" si="4"/>
        <v>-0.64740386319803855</v>
      </c>
      <c r="N16">
        <f t="shared" si="5"/>
        <v>6383362.5024482515</v>
      </c>
      <c r="O16">
        <f t="shared" si="6"/>
        <v>2.4788408920739149E-2</v>
      </c>
      <c r="P16">
        <f t="shared" si="7"/>
        <v>-0.96215627595796149</v>
      </c>
      <c r="Q16">
        <f t="shared" si="8"/>
        <v>-0.61217109255926738</v>
      </c>
      <c r="R16">
        <f t="shared" si="9"/>
        <v>-1.1284820011770194</v>
      </c>
      <c r="S16">
        <f t="shared" si="10"/>
        <v>-0.99940427402258136</v>
      </c>
      <c r="T16">
        <f t="shared" si="11"/>
        <v>-1.7955048981882971</v>
      </c>
      <c r="U16">
        <f t="shared" si="12"/>
        <v>5.0546225567071803E-3</v>
      </c>
      <c r="V16">
        <f t="shared" si="13"/>
        <v>4.2582015317955055E-5</v>
      </c>
      <c r="W16">
        <f t="shared" si="14"/>
        <v>1.6740578955036711E-7</v>
      </c>
      <c r="X16">
        <f t="shared" si="15"/>
        <v>-4105245.6967902686</v>
      </c>
      <c r="Y16">
        <f t="shared" si="16"/>
        <v>-2.2882459211942805E-3</v>
      </c>
      <c r="Z16">
        <f t="shared" si="17"/>
        <v>1.3174130968353608E-6</v>
      </c>
      <c r="AA16">
        <f t="shared" si="18"/>
        <v>2.4788398035214293E-2</v>
      </c>
      <c r="AB16">
        <f t="shared" si="19"/>
        <v>-0.64969210610466765</v>
      </c>
      <c r="AC16">
        <f t="shared" si="20"/>
        <v>2.4790936712375422E-2</v>
      </c>
      <c r="AD16">
        <f t="shared" si="21"/>
        <v>3.1123775055836821E-2</v>
      </c>
      <c r="AE16">
        <f t="shared" si="22"/>
        <v>-0.64945877637963956</v>
      </c>
      <c r="AF16">
        <f t="shared" si="23"/>
        <v>-0.64946756730891064</v>
      </c>
      <c r="AG16" s="10">
        <f t="shared" si="24"/>
        <v>-37.211750537429296</v>
      </c>
      <c r="AH16" s="10">
        <f t="shared" si="25"/>
        <v>-73.216739046786003</v>
      </c>
      <c r="AI16" s="17">
        <f t="shared" si="26"/>
        <v>-73</v>
      </c>
      <c r="AJ16" s="18">
        <f t="shared" si="27"/>
        <v>-13</v>
      </c>
      <c r="AK16" s="19">
        <f t="shared" si="28"/>
        <v>-0.26100000000000001</v>
      </c>
      <c r="AL16" s="17">
        <f t="shared" si="29"/>
        <v>-37</v>
      </c>
      <c r="AM16" s="18">
        <f t="shared" si="30"/>
        <v>-12</v>
      </c>
      <c r="AN16" s="19">
        <f t="shared" si="31"/>
        <v>-42.302</v>
      </c>
      <c r="AO16" s="20" t="str">
        <f t="shared" si="32"/>
        <v>37°12 ' 42,302 "S</v>
      </c>
      <c r="AP16" s="20" t="str">
        <f t="shared" si="33"/>
        <v xml:space="preserve">73°13 ' 0,261 " </v>
      </c>
      <c r="AQ16" s="21">
        <v>-37.212451809999997</v>
      </c>
      <c r="AR16" s="21">
        <v>-73.216297139999995</v>
      </c>
      <c r="AS16" t="s">
        <v>325</v>
      </c>
      <c r="AT16" t="s">
        <v>181</v>
      </c>
    </row>
    <row r="17" spans="1:46" x14ac:dyDescent="0.3">
      <c r="A17" s="15">
        <v>210</v>
      </c>
      <c r="B17" s="15" t="s">
        <v>348</v>
      </c>
      <c r="C17" s="15" t="s">
        <v>349</v>
      </c>
      <c r="D17" s="16" t="s">
        <v>350</v>
      </c>
      <c r="E17" s="16">
        <v>301655.607302844</v>
      </c>
      <c r="F17" s="16">
        <v>6749627.26913701</v>
      </c>
      <c r="G17" s="16" t="s">
        <v>351</v>
      </c>
      <c r="H17" t="str">
        <f t="shared" si="1"/>
        <v>19</v>
      </c>
      <c r="I17" t="str">
        <f t="shared" si="0"/>
        <v>J</v>
      </c>
      <c r="J17" t="s">
        <v>324</v>
      </c>
      <c r="K17">
        <f t="shared" si="2"/>
        <v>-69</v>
      </c>
      <c r="L17">
        <f t="shared" si="3"/>
        <v>-3250372.73086299</v>
      </c>
      <c r="M17">
        <f t="shared" si="4"/>
        <v>-0.51077166327469836</v>
      </c>
      <c r="N17">
        <f t="shared" si="5"/>
        <v>6380691.6671051858</v>
      </c>
      <c r="O17">
        <f t="shared" si="6"/>
        <v>-3.1085092815202834E-2</v>
      </c>
      <c r="P17">
        <f t="shared" si="7"/>
        <v>-0.85291473139687457</v>
      </c>
      <c r="Q17">
        <f t="shared" si="8"/>
        <v>-0.64908953903049282</v>
      </c>
      <c r="R17">
        <f t="shared" si="9"/>
        <v>-0.93722902897313565</v>
      </c>
      <c r="S17">
        <f t="shared" si="10"/>
        <v>-0.86519415648747489</v>
      </c>
      <c r="T17">
        <f t="shared" si="11"/>
        <v>-1.6066480764062863</v>
      </c>
      <c r="U17">
        <f t="shared" si="12"/>
        <v>5.0546225567071803E-3</v>
      </c>
      <c r="V17">
        <f t="shared" si="13"/>
        <v>4.2582015317955055E-5</v>
      </c>
      <c r="W17">
        <f t="shared" si="14"/>
        <v>1.6740578955036711E-7</v>
      </c>
      <c r="X17">
        <f t="shared" si="15"/>
        <v>-3237352.6275975187</v>
      </c>
      <c r="Y17">
        <f t="shared" si="16"/>
        <v>-2.0405473175572355E-3</v>
      </c>
      <c r="Z17">
        <f t="shared" si="17"/>
        <v>2.477997154513531E-6</v>
      </c>
      <c r="AA17">
        <f t="shared" si="18"/>
        <v>-3.1085067138945655E-2</v>
      </c>
      <c r="AB17">
        <f t="shared" si="19"/>
        <v>-0.5128122055357851</v>
      </c>
      <c r="AC17">
        <f t="shared" si="20"/>
        <v>-3.109007353451293E-2</v>
      </c>
      <c r="AD17">
        <f t="shared" si="21"/>
        <v>-3.5664476352089539E-2</v>
      </c>
      <c r="AE17">
        <f t="shared" si="22"/>
        <v>-0.51254030025231889</v>
      </c>
      <c r="AF17">
        <f t="shared" si="23"/>
        <v>-0.51254935797545786</v>
      </c>
      <c r="AG17" s="10">
        <f t="shared" si="24"/>
        <v>-29.366915004133737</v>
      </c>
      <c r="AH17" s="10">
        <f t="shared" si="25"/>
        <v>-71.043423973518856</v>
      </c>
      <c r="AI17" s="17">
        <f t="shared" si="26"/>
        <v>-71</v>
      </c>
      <c r="AJ17" s="18">
        <f t="shared" si="27"/>
        <v>-2</v>
      </c>
      <c r="AK17" s="19">
        <f t="shared" si="28"/>
        <v>-36.326000000000001</v>
      </c>
      <c r="AL17" s="17">
        <f t="shared" si="29"/>
        <v>-29</v>
      </c>
      <c r="AM17" s="18">
        <f t="shared" si="30"/>
        <v>-22</v>
      </c>
      <c r="AN17" s="19">
        <f t="shared" si="31"/>
        <v>-0.89400000000000002</v>
      </c>
      <c r="AO17" s="20" t="str">
        <f t="shared" si="32"/>
        <v>29°22 ' 0,894 "S</v>
      </c>
      <c r="AP17" s="20" t="str">
        <f t="shared" si="33"/>
        <v xml:space="preserve">71°2 ' 36,326 " </v>
      </c>
      <c r="AQ17" s="21">
        <v>-29.368188289999999</v>
      </c>
      <c r="AR17" s="21">
        <v>-71.047616989999995</v>
      </c>
      <c r="AS17" t="s">
        <v>325</v>
      </c>
      <c r="AT17" t="s">
        <v>108</v>
      </c>
    </row>
    <row r="18" spans="1:46" x14ac:dyDescent="0.3">
      <c r="A18" s="15">
        <v>211</v>
      </c>
      <c r="B18" s="15" t="s">
        <v>352</v>
      </c>
      <c r="C18" s="15" t="s">
        <v>353</v>
      </c>
      <c r="D18" s="16" t="s">
        <v>338</v>
      </c>
      <c r="E18" s="16">
        <v>740489</v>
      </c>
      <c r="F18" s="16">
        <v>5890053</v>
      </c>
      <c r="G18" s="16" t="s">
        <v>339</v>
      </c>
      <c r="H18" t="str">
        <f t="shared" si="1"/>
        <v>18</v>
      </c>
      <c r="I18" t="str">
        <f t="shared" si="0"/>
        <v>H</v>
      </c>
      <c r="J18" t="s">
        <v>324</v>
      </c>
      <c r="K18">
        <f t="shared" si="2"/>
        <v>-75</v>
      </c>
      <c r="L18">
        <f t="shared" si="3"/>
        <v>-4109947</v>
      </c>
      <c r="M18">
        <f t="shared" si="4"/>
        <v>-0.64584730398088741</v>
      </c>
      <c r="N18">
        <f t="shared" si="5"/>
        <v>6383330.4394227769</v>
      </c>
      <c r="O18">
        <f t="shared" si="6"/>
        <v>3.7674534051185135E-2</v>
      </c>
      <c r="P18">
        <f t="shared" si="7"/>
        <v>-0.96130329560970973</v>
      </c>
      <c r="Q18">
        <f t="shared" si="8"/>
        <v>-0.61306744652548018</v>
      </c>
      <c r="R18">
        <f t="shared" si="9"/>
        <v>-1.1264989517857422</v>
      </c>
      <c r="S18">
        <f t="shared" si="10"/>
        <v>-0.99814107547067665</v>
      </c>
      <c r="T18">
        <f t="shared" si="11"/>
        <v>-1.7938955874742646</v>
      </c>
      <c r="U18">
        <f t="shared" si="12"/>
        <v>5.0546225567071803E-3</v>
      </c>
      <c r="V18">
        <f t="shared" si="13"/>
        <v>4.2582015317955055E-5</v>
      </c>
      <c r="W18">
        <f t="shared" si="14"/>
        <v>1.6740578955036711E-7</v>
      </c>
      <c r="X18">
        <f t="shared" si="15"/>
        <v>-4095352.1136061163</v>
      </c>
      <c r="Y18">
        <f t="shared" si="16"/>
        <v>-2.2864062157502058E-3</v>
      </c>
      <c r="Z18">
        <f t="shared" si="17"/>
        <v>3.0502896168871191E-6</v>
      </c>
      <c r="AA18">
        <f t="shared" si="18"/>
        <v>3.7674495745105126E-2</v>
      </c>
      <c r="AB18">
        <f t="shared" si="19"/>
        <v>-0.64813370322243646</v>
      </c>
      <c r="AC18">
        <f t="shared" si="20"/>
        <v>3.7683408704240584E-2</v>
      </c>
      <c r="AD18">
        <f t="shared" si="21"/>
        <v>4.7233842917695605E-2</v>
      </c>
      <c r="AE18">
        <f t="shared" si="22"/>
        <v>-0.64759671222157933</v>
      </c>
      <c r="AF18">
        <f t="shared" si="23"/>
        <v>-0.64760421646125976</v>
      </c>
      <c r="AG18" s="10">
        <f t="shared" si="24"/>
        <v>-37.104988398106777</v>
      </c>
      <c r="AH18" s="10">
        <f t="shared" si="25"/>
        <v>-72.293700150632148</v>
      </c>
      <c r="AI18" s="17">
        <f t="shared" si="26"/>
        <v>-72</v>
      </c>
      <c r="AJ18" s="18">
        <f t="shared" si="27"/>
        <v>-17</v>
      </c>
      <c r="AK18" s="19">
        <f t="shared" si="28"/>
        <v>-37.320999999999998</v>
      </c>
      <c r="AL18" s="17">
        <f t="shared" si="29"/>
        <v>-37</v>
      </c>
      <c r="AM18" s="18">
        <f t="shared" si="30"/>
        <v>-6</v>
      </c>
      <c r="AN18" s="19">
        <f t="shared" si="31"/>
        <v>-17.957999999999998</v>
      </c>
      <c r="AO18" s="20" t="str">
        <f t="shared" si="32"/>
        <v>37°6 ' 17,958 "S</v>
      </c>
      <c r="AP18" s="20" t="str">
        <f t="shared" si="33"/>
        <v xml:space="preserve">72°17 ' 37,321 " </v>
      </c>
      <c r="AQ18" s="22"/>
      <c r="AR18" s="22"/>
      <c r="AS18" t="s">
        <v>329</v>
      </c>
    </row>
    <row r="19" spans="1:46" x14ac:dyDescent="0.3">
      <c r="A19" s="15">
        <v>212</v>
      </c>
      <c r="B19" s="15" t="s">
        <v>354</v>
      </c>
      <c r="C19" s="15" t="s">
        <v>355</v>
      </c>
      <c r="D19" s="16" t="s">
        <v>356</v>
      </c>
      <c r="E19" s="16">
        <v>363125.76836488099</v>
      </c>
      <c r="F19" s="16">
        <v>6958682.4074327704</v>
      </c>
      <c r="G19" s="16" t="s">
        <v>351</v>
      </c>
      <c r="H19" t="str">
        <f t="shared" si="1"/>
        <v>19</v>
      </c>
      <c r="I19" t="str">
        <f t="shared" si="0"/>
        <v>J</v>
      </c>
      <c r="J19" t="s">
        <v>324</v>
      </c>
      <c r="K19">
        <f t="shared" si="2"/>
        <v>-69</v>
      </c>
      <c r="L19">
        <f t="shared" si="3"/>
        <v>-3041317.5925672296</v>
      </c>
      <c r="M19">
        <f t="shared" si="4"/>
        <v>-0.47792021836514881</v>
      </c>
      <c r="N19">
        <f t="shared" si="5"/>
        <v>6380104.8452392882</v>
      </c>
      <c r="O19">
        <f t="shared" si="6"/>
        <v>-2.1453288771148007E-2</v>
      </c>
      <c r="P19">
        <f t="shared" si="7"/>
        <v>-0.81679889570936914</v>
      </c>
      <c r="Q19">
        <f t="shared" si="8"/>
        <v>-0.64401427581844872</v>
      </c>
      <c r="R19">
        <f t="shared" si="9"/>
        <v>-0.88631966621983338</v>
      </c>
      <c r="S19">
        <f t="shared" si="10"/>
        <v>-0.82574331861948724</v>
      </c>
      <c r="T19">
        <f t="shared" si="11"/>
        <v>-1.5454989640209653</v>
      </c>
      <c r="U19">
        <f t="shared" si="12"/>
        <v>5.0546225567071803E-3</v>
      </c>
      <c r="V19">
        <f t="shared" si="13"/>
        <v>4.2582015317955055E-5</v>
      </c>
      <c r="W19">
        <f t="shared" si="14"/>
        <v>1.6740578955036711E-7</v>
      </c>
      <c r="X19">
        <f t="shared" si="15"/>
        <v>-3028836.2770854356</v>
      </c>
      <c r="Y19">
        <f t="shared" si="16"/>
        <v>-1.9562868925433702E-3</v>
      </c>
      <c r="Z19">
        <f t="shared" si="17"/>
        <v>1.2228285835455455E-6</v>
      </c>
      <c r="AA19">
        <f t="shared" si="18"/>
        <v>-2.1453280026583102E-2</v>
      </c>
      <c r="AB19">
        <f t="shared" si="19"/>
        <v>-0.47987650286548866</v>
      </c>
      <c r="AC19">
        <f t="shared" si="20"/>
        <v>-2.1454925685579884E-2</v>
      </c>
      <c r="AD19">
        <f t="shared" si="21"/>
        <v>-2.4182060111935307E-2</v>
      </c>
      <c r="AE19">
        <f t="shared" si="22"/>
        <v>-0.47975676187265837</v>
      </c>
      <c r="AF19">
        <f t="shared" si="23"/>
        <v>-0.47976650703097129</v>
      </c>
      <c r="AG19" s="10">
        <f t="shared" si="24"/>
        <v>-27.488596004608191</v>
      </c>
      <c r="AH19" s="10">
        <f t="shared" si="25"/>
        <v>-70.385529984345553</v>
      </c>
      <c r="AI19" s="17">
        <f t="shared" si="26"/>
        <v>-70</v>
      </c>
      <c r="AJ19" s="18">
        <f t="shared" si="27"/>
        <v>-23</v>
      </c>
      <c r="AK19" s="19">
        <f t="shared" si="28"/>
        <v>-7.9080000000000004</v>
      </c>
      <c r="AL19" s="17">
        <f t="shared" si="29"/>
        <v>-27</v>
      </c>
      <c r="AM19" s="18">
        <f t="shared" si="30"/>
        <v>-29</v>
      </c>
      <c r="AN19" s="19">
        <f t="shared" si="31"/>
        <v>-18.946000000000002</v>
      </c>
      <c r="AO19" s="20" t="str">
        <f t="shared" si="32"/>
        <v>27°29 ' 18,946 "S</v>
      </c>
      <c r="AP19" s="20" t="str">
        <f t="shared" si="33"/>
        <v xml:space="preserve">70°23 ' 7,908 " </v>
      </c>
      <c r="AQ19" s="21">
        <v>-27.489050550000002</v>
      </c>
      <c r="AR19" s="21">
        <v>-70.38556371</v>
      </c>
      <c r="AS19" t="s">
        <v>325</v>
      </c>
      <c r="AT19" t="s">
        <v>357</v>
      </c>
    </row>
    <row r="20" spans="1:46" x14ac:dyDescent="0.3">
      <c r="A20" s="15">
        <v>213</v>
      </c>
      <c r="B20" s="15" t="s">
        <v>358</v>
      </c>
      <c r="C20" s="15" t="s">
        <v>359</v>
      </c>
      <c r="D20" s="16" t="s">
        <v>360</v>
      </c>
      <c r="E20" s="16">
        <v>734735</v>
      </c>
      <c r="F20" s="16">
        <v>6087858</v>
      </c>
      <c r="G20" s="16" t="s">
        <v>339</v>
      </c>
      <c r="H20" t="str">
        <f t="shared" si="1"/>
        <v>18</v>
      </c>
      <c r="I20" t="str">
        <f t="shared" si="0"/>
        <v>H</v>
      </c>
      <c r="J20" t="s">
        <v>324</v>
      </c>
      <c r="K20">
        <f t="shared" si="2"/>
        <v>-75</v>
      </c>
      <c r="L20">
        <f t="shared" si="3"/>
        <v>-3912142</v>
      </c>
      <c r="M20">
        <f t="shared" si="4"/>
        <v>-0.6147637338122357</v>
      </c>
      <c r="N20">
        <f t="shared" si="5"/>
        <v>6382696.6547309002</v>
      </c>
      <c r="O20">
        <f t="shared" si="6"/>
        <v>3.6776775193602965E-2</v>
      </c>
      <c r="P20">
        <f t="shared" si="7"/>
        <v>-0.94233075856771165</v>
      </c>
      <c r="Q20">
        <f t="shared" si="8"/>
        <v>-0.62885644371716742</v>
      </c>
      <c r="R20">
        <f t="shared" si="9"/>
        <v>-1.0859291130960915</v>
      </c>
      <c r="S20">
        <f t="shared" si="10"/>
        <v>-0.97166094575136042</v>
      </c>
      <c r="T20">
        <f t="shared" si="11"/>
        <v>-1.759322248579565</v>
      </c>
      <c r="U20">
        <f t="shared" si="12"/>
        <v>5.0546225567071803E-3</v>
      </c>
      <c r="V20">
        <f t="shared" si="13"/>
        <v>4.2582015317955055E-5</v>
      </c>
      <c r="W20">
        <f t="shared" si="14"/>
        <v>1.6740578955036711E-7</v>
      </c>
      <c r="X20">
        <f t="shared" si="15"/>
        <v>-3897814.0980030112</v>
      </c>
      <c r="Y20">
        <f t="shared" si="16"/>
        <v>-2.2448038457802723E-3</v>
      </c>
      <c r="Z20">
        <f t="shared" si="17"/>
        <v>3.0415356442114869E-6</v>
      </c>
      <c r="AA20">
        <f t="shared" si="18"/>
        <v>3.6776737907645421E-2</v>
      </c>
      <c r="AB20">
        <f t="shared" si="19"/>
        <v>-0.61700853083036511</v>
      </c>
      <c r="AC20">
        <f t="shared" si="20"/>
        <v>3.6785028732364389E-2</v>
      </c>
      <c r="AD20">
        <f t="shared" si="21"/>
        <v>4.5070541183952526E-2</v>
      </c>
      <c r="AE20">
        <f t="shared" si="22"/>
        <v>-0.61652913900983053</v>
      </c>
      <c r="AF20">
        <f t="shared" si="23"/>
        <v>-0.61653706415592879</v>
      </c>
      <c r="AG20" s="10">
        <f t="shared" si="24"/>
        <v>-35.324971689521185</v>
      </c>
      <c r="AH20" s="10">
        <f t="shared" si="25"/>
        <v>-72.417648209788965</v>
      </c>
      <c r="AI20" s="17">
        <f t="shared" si="26"/>
        <v>-72</v>
      </c>
      <c r="AJ20" s="18">
        <f t="shared" si="27"/>
        <v>-25</v>
      </c>
      <c r="AK20" s="19">
        <f t="shared" si="28"/>
        <v>-3.5339999999999998</v>
      </c>
      <c r="AL20" s="17">
        <f t="shared" si="29"/>
        <v>-35</v>
      </c>
      <c r="AM20" s="18">
        <f t="shared" si="30"/>
        <v>-19</v>
      </c>
      <c r="AN20" s="19">
        <f t="shared" si="31"/>
        <v>-29.898</v>
      </c>
      <c r="AO20" s="20" t="str">
        <f t="shared" si="32"/>
        <v>35°19 ' 29,898 "S</v>
      </c>
      <c r="AP20" s="20" t="str">
        <f t="shared" si="33"/>
        <v xml:space="preserve">72°25 ' 3,534 " </v>
      </c>
      <c r="AQ20" s="21">
        <v>-35.363630669999999</v>
      </c>
      <c r="AR20" s="21">
        <v>-72.402452920000002</v>
      </c>
      <c r="AS20" t="s">
        <v>325</v>
      </c>
      <c r="AT20" t="s">
        <v>168</v>
      </c>
    </row>
    <row r="21" spans="1:46" x14ac:dyDescent="0.3">
      <c r="A21" s="15">
        <v>214</v>
      </c>
      <c r="B21" s="15" t="s">
        <v>361</v>
      </c>
      <c r="C21" s="15" t="s">
        <v>359</v>
      </c>
      <c r="D21" s="16" t="s">
        <v>347</v>
      </c>
      <c r="E21" s="16">
        <v>657616</v>
      </c>
      <c r="F21" s="16">
        <v>5880400</v>
      </c>
      <c r="G21" s="16" t="s">
        <v>339</v>
      </c>
      <c r="H21" t="str">
        <f t="shared" si="1"/>
        <v>18</v>
      </c>
      <c r="I21" t="str">
        <f t="shared" si="0"/>
        <v>H</v>
      </c>
      <c r="J21" t="s">
        <v>324</v>
      </c>
      <c r="K21">
        <f t="shared" si="2"/>
        <v>-75</v>
      </c>
      <c r="L21">
        <f t="shared" si="3"/>
        <v>-4119600</v>
      </c>
      <c r="M21">
        <f t="shared" si="4"/>
        <v>-0.6473642004336464</v>
      </c>
      <c r="N21">
        <f t="shared" si="5"/>
        <v>6383361.6850902066</v>
      </c>
      <c r="O21">
        <f t="shared" si="6"/>
        <v>2.4691691897726558E-2</v>
      </c>
      <c r="P21">
        <f t="shared" si="7"/>
        <v>-0.9621346568623691</v>
      </c>
      <c r="Q21">
        <f t="shared" si="8"/>
        <v>-0.61219405378491853</v>
      </c>
      <c r="R21">
        <f t="shared" si="9"/>
        <v>-1.128431528864831</v>
      </c>
      <c r="S21">
        <f t="shared" si="10"/>
        <v>-0.99937216009485286</v>
      </c>
      <c r="T21">
        <f t="shared" si="11"/>
        <v>-1.7954640320456638</v>
      </c>
      <c r="U21">
        <f t="shared" si="12"/>
        <v>5.0546225567071803E-3</v>
      </c>
      <c r="V21">
        <f t="shared" si="13"/>
        <v>4.2582015317955055E-5</v>
      </c>
      <c r="W21">
        <f t="shared" si="14"/>
        <v>1.6740578955036711E-7</v>
      </c>
      <c r="X21">
        <f t="shared" si="15"/>
        <v>-4104993.5960438745</v>
      </c>
      <c r="Y21">
        <f t="shared" si="16"/>
        <v>-2.2881993339406211E-3</v>
      </c>
      <c r="Z21">
        <f t="shared" si="17"/>
        <v>1.3072312427241941E-6</v>
      </c>
      <c r="AA21">
        <f t="shared" si="18"/>
        <v>2.4691681138476199E-2</v>
      </c>
      <c r="AB21">
        <f t="shared" si="19"/>
        <v>-0.64965239677638131</v>
      </c>
      <c r="AC21">
        <f t="shared" si="20"/>
        <v>2.4694190215355682E-2</v>
      </c>
      <c r="AD21">
        <f t="shared" si="21"/>
        <v>3.1001458030329214E-2</v>
      </c>
      <c r="AE21">
        <f t="shared" si="22"/>
        <v>-0.64942090272451192</v>
      </c>
      <c r="AF21">
        <f t="shared" si="23"/>
        <v>-0.64942970181912818</v>
      </c>
      <c r="AG21" s="10">
        <f t="shared" si="24"/>
        <v>-37.209581004675563</v>
      </c>
      <c r="AH21" s="10">
        <f t="shared" si="25"/>
        <v>-73.223747296110176</v>
      </c>
      <c r="AI21" s="17">
        <f t="shared" si="26"/>
        <v>-73</v>
      </c>
      <c r="AJ21" s="18">
        <f t="shared" si="27"/>
        <v>-13</v>
      </c>
      <c r="AK21" s="19">
        <f t="shared" si="28"/>
        <v>-25.49</v>
      </c>
      <c r="AL21" s="17">
        <f t="shared" si="29"/>
        <v>-37</v>
      </c>
      <c r="AM21" s="18">
        <f t="shared" si="30"/>
        <v>-12</v>
      </c>
      <c r="AN21" s="19">
        <f t="shared" si="31"/>
        <v>-34.491999999999997</v>
      </c>
      <c r="AO21" s="20" t="str">
        <f t="shared" si="32"/>
        <v>37°12 ' 34,492 "S</v>
      </c>
      <c r="AP21" s="20" t="str">
        <f t="shared" si="33"/>
        <v xml:space="preserve">73°13 ' 25,49 " </v>
      </c>
      <c r="AQ21" s="22"/>
      <c r="AR21" s="22"/>
      <c r="AS21" t="s">
        <v>329</v>
      </c>
    </row>
    <row r="22" spans="1:46" x14ac:dyDescent="0.3">
      <c r="A22" s="15">
        <v>215</v>
      </c>
      <c r="B22" s="15" t="s">
        <v>362</v>
      </c>
      <c r="C22" s="15" t="s">
        <v>359</v>
      </c>
      <c r="D22" s="16" t="s">
        <v>363</v>
      </c>
      <c r="E22" s="16">
        <v>680191</v>
      </c>
      <c r="F22" s="16">
        <v>5618452</v>
      </c>
      <c r="G22" s="16" t="s">
        <v>339</v>
      </c>
      <c r="H22" t="str">
        <f t="shared" si="1"/>
        <v>18</v>
      </c>
      <c r="I22" t="str">
        <f t="shared" si="0"/>
        <v>H</v>
      </c>
      <c r="J22" t="s">
        <v>324</v>
      </c>
      <c r="K22">
        <f t="shared" si="2"/>
        <v>-75</v>
      </c>
      <c r="L22">
        <f t="shared" si="3"/>
        <v>-4381548</v>
      </c>
      <c r="M22">
        <f t="shared" si="4"/>
        <v>-0.68852736131703141</v>
      </c>
      <c r="N22">
        <f t="shared" si="5"/>
        <v>6384219.0545509188</v>
      </c>
      <c r="O22">
        <f t="shared" si="6"/>
        <v>2.8224438801415008E-2</v>
      </c>
      <c r="P22">
        <f t="shared" si="7"/>
        <v>-0.98129072771272463</v>
      </c>
      <c r="Q22">
        <f t="shared" si="8"/>
        <v>-0.58511021636981497</v>
      </c>
      <c r="R22">
        <f t="shared" si="9"/>
        <v>-1.1791727251733937</v>
      </c>
      <c r="S22">
        <f t="shared" si="10"/>
        <v>-1.0306570979724989</v>
      </c>
      <c r="T22">
        <f t="shared" si="11"/>
        <v>-1.834055590009801</v>
      </c>
      <c r="U22">
        <f t="shared" si="12"/>
        <v>5.0546225567071803E-3</v>
      </c>
      <c r="V22">
        <f t="shared" si="13"/>
        <v>4.2582015317955055E-5</v>
      </c>
      <c r="W22">
        <f t="shared" si="14"/>
        <v>1.6740578955036711E-7</v>
      </c>
      <c r="X22">
        <f t="shared" si="15"/>
        <v>-4366683.5118499091</v>
      </c>
      <c r="Y22">
        <f t="shared" si="16"/>
        <v>-2.3283173749332627E-3</v>
      </c>
      <c r="Z22">
        <f t="shared" si="17"/>
        <v>1.6006194462710798E-6</v>
      </c>
      <c r="AA22">
        <f t="shared" si="18"/>
        <v>2.8224423742553139E-2</v>
      </c>
      <c r="AB22">
        <f t="shared" si="19"/>
        <v>-0.69085567496521461</v>
      </c>
      <c r="AC22">
        <f t="shared" si="20"/>
        <v>2.8228171239598143E-2</v>
      </c>
      <c r="AD22">
        <f t="shared" si="21"/>
        <v>3.6610249984678149E-2</v>
      </c>
      <c r="AE22">
        <f t="shared" si="22"/>
        <v>-0.69052651679099541</v>
      </c>
      <c r="AF22">
        <f t="shared" si="23"/>
        <v>-0.69053453063819625</v>
      </c>
      <c r="AG22" s="10">
        <f t="shared" si="24"/>
        <v>-39.564714213615886</v>
      </c>
      <c r="AH22" s="10">
        <f t="shared" si="25"/>
        <v>-72.902387188959054</v>
      </c>
      <c r="AI22" s="17">
        <f t="shared" si="26"/>
        <v>-72</v>
      </c>
      <c r="AJ22" s="18">
        <f t="shared" si="27"/>
        <v>-54</v>
      </c>
      <c r="AK22" s="19">
        <f t="shared" si="28"/>
        <v>-8.5939999999999994</v>
      </c>
      <c r="AL22" s="17">
        <f t="shared" si="29"/>
        <v>-39</v>
      </c>
      <c r="AM22" s="18">
        <f t="shared" si="30"/>
        <v>-33</v>
      </c>
      <c r="AN22" s="19">
        <f t="shared" si="31"/>
        <v>-52.970999999999997</v>
      </c>
      <c r="AO22" s="20" t="str">
        <f t="shared" si="32"/>
        <v>39°33 ' 52,971 "S</v>
      </c>
      <c r="AP22" s="20" t="str">
        <f t="shared" si="33"/>
        <v xml:space="preserve">72°54 ' 8,594 " </v>
      </c>
      <c r="AQ22" s="21"/>
      <c r="AR22" s="21"/>
      <c r="AS22" t="s">
        <v>329</v>
      </c>
    </row>
    <row r="23" spans="1:46" x14ac:dyDescent="0.3">
      <c r="A23" s="15">
        <v>216</v>
      </c>
      <c r="B23" s="15" t="s">
        <v>364</v>
      </c>
      <c r="C23" s="15" t="s">
        <v>359</v>
      </c>
      <c r="D23" s="16" t="s">
        <v>365</v>
      </c>
      <c r="E23" s="16">
        <v>725415.63</v>
      </c>
      <c r="F23" s="16">
        <v>5939726.1500000004</v>
      </c>
      <c r="G23" s="16" t="s">
        <v>339</v>
      </c>
      <c r="H23" t="str">
        <f t="shared" si="1"/>
        <v>18</v>
      </c>
      <c r="I23" t="str">
        <f t="shared" si="0"/>
        <v>H</v>
      </c>
      <c r="J23" t="s">
        <v>324</v>
      </c>
      <c r="K23">
        <f t="shared" si="2"/>
        <v>-75</v>
      </c>
      <c r="L23">
        <f t="shared" si="3"/>
        <v>-4060273.8499999996</v>
      </c>
      <c r="M23">
        <f t="shared" si="4"/>
        <v>-0.63804154152026726</v>
      </c>
      <c r="N23">
        <f t="shared" si="5"/>
        <v>6383170.0959449532</v>
      </c>
      <c r="O23">
        <f t="shared" si="6"/>
        <v>3.5314056591285288E-2</v>
      </c>
      <c r="P23">
        <f t="shared" si="7"/>
        <v>-0.95688547444923955</v>
      </c>
      <c r="Q23">
        <f t="shared" si="8"/>
        <v>-0.61741383137005867</v>
      </c>
      <c r="R23">
        <f t="shared" si="9"/>
        <v>-1.116484278744887</v>
      </c>
      <c r="S23">
        <f t="shared" si="10"/>
        <v>-0.99171666690117988</v>
      </c>
      <c r="T23">
        <f t="shared" si="11"/>
        <v>-1.785652983098535</v>
      </c>
      <c r="U23">
        <f t="shared" si="12"/>
        <v>5.0546225567071803E-3</v>
      </c>
      <c r="V23">
        <f t="shared" si="13"/>
        <v>4.2582015317955055E-5</v>
      </c>
      <c r="W23">
        <f t="shared" si="14"/>
        <v>1.6740578955036711E-7</v>
      </c>
      <c r="X23">
        <f t="shared" si="15"/>
        <v>-4045740.4665887924</v>
      </c>
      <c r="Y23">
        <f t="shared" si="16"/>
        <v>-2.2768284712387475E-3</v>
      </c>
      <c r="Z23">
        <f t="shared" si="17"/>
        <v>2.7114967091224022E-6</v>
      </c>
      <c r="AA23">
        <f t="shared" si="18"/>
        <v>3.5314024673302545E-2</v>
      </c>
      <c r="AB23">
        <f t="shared" si="19"/>
        <v>-0.64031836381789309</v>
      </c>
      <c r="AC23">
        <f t="shared" si="20"/>
        <v>3.5321365035296592E-2</v>
      </c>
      <c r="AD23">
        <f t="shared" si="21"/>
        <v>4.4018335067120488E-2</v>
      </c>
      <c r="AE23">
        <f t="shared" si="22"/>
        <v>-0.63985412374647876</v>
      </c>
      <c r="AF23">
        <f t="shared" si="23"/>
        <v>-0.63986198994914478</v>
      </c>
      <c r="AG23" s="10">
        <f t="shared" si="24"/>
        <v>-36.661391494928296</v>
      </c>
      <c r="AH23" s="10">
        <f t="shared" si="25"/>
        <v>-72.477935179461284</v>
      </c>
      <c r="AI23" s="17">
        <f t="shared" si="26"/>
        <v>-72</v>
      </c>
      <c r="AJ23" s="18">
        <f t="shared" si="27"/>
        <v>-28</v>
      </c>
      <c r="AK23" s="19">
        <f t="shared" si="28"/>
        <v>-40.567</v>
      </c>
      <c r="AL23" s="17">
        <f t="shared" si="29"/>
        <v>-36</v>
      </c>
      <c r="AM23" s="18">
        <f t="shared" si="30"/>
        <v>-39</v>
      </c>
      <c r="AN23" s="19">
        <f t="shared" si="31"/>
        <v>-41.009</v>
      </c>
      <c r="AO23" s="20" t="str">
        <f t="shared" si="32"/>
        <v>36°39 ' 41,009 "S</v>
      </c>
      <c r="AP23" s="20" t="str">
        <f t="shared" si="33"/>
        <v xml:space="preserve">72°28 ' 40,567 " </v>
      </c>
      <c r="AQ23" s="21"/>
      <c r="AR23" s="21"/>
      <c r="AS23" t="s">
        <v>329</v>
      </c>
    </row>
    <row r="24" spans="1:46" x14ac:dyDescent="0.3">
      <c r="A24" s="15">
        <v>218</v>
      </c>
      <c r="B24" s="15" t="s">
        <v>366</v>
      </c>
      <c r="C24" s="15" t="s">
        <v>359</v>
      </c>
      <c r="D24" s="16" t="s">
        <v>367</v>
      </c>
      <c r="E24" s="16">
        <v>772373</v>
      </c>
      <c r="F24" s="16">
        <v>6124428</v>
      </c>
      <c r="G24" s="16" t="s">
        <v>339</v>
      </c>
      <c r="H24" t="str">
        <f t="shared" si="1"/>
        <v>18</v>
      </c>
      <c r="I24" t="str">
        <f t="shared" si="0"/>
        <v>H</v>
      </c>
      <c r="J24" t="s">
        <v>324</v>
      </c>
      <c r="K24">
        <f t="shared" si="2"/>
        <v>-75</v>
      </c>
      <c r="L24">
        <f t="shared" si="3"/>
        <v>-3875572</v>
      </c>
      <c r="M24">
        <f t="shared" si="4"/>
        <v>-0.60901703296510046</v>
      </c>
      <c r="N24">
        <f t="shared" si="5"/>
        <v>6382580.9460188849</v>
      </c>
      <c r="O24">
        <f t="shared" si="6"/>
        <v>4.2674429404595614E-2</v>
      </c>
      <c r="P24">
        <f t="shared" si="7"/>
        <v>-0.93842195711317244</v>
      </c>
      <c r="Q24">
        <f t="shared" si="8"/>
        <v>-0.63131928410184268</v>
      </c>
      <c r="R24">
        <f t="shared" si="9"/>
        <v>-1.0782280115216867</v>
      </c>
      <c r="S24">
        <f t="shared" si="10"/>
        <v>-0.96650082966672568</v>
      </c>
      <c r="T24">
        <f t="shared" si="11"/>
        <v>-1.7524071489447819</v>
      </c>
      <c r="U24">
        <f t="shared" si="12"/>
        <v>5.0546225567071803E-3</v>
      </c>
      <c r="V24">
        <f t="shared" si="13"/>
        <v>4.2582015317955055E-5</v>
      </c>
      <c r="W24">
        <f t="shared" si="14"/>
        <v>1.6740578955036711E-7</v>
      </c>
      <c r="X24">
        <f t="shared" si="15"/>
        <v>-3861299.8722814554</v>
      </c>
      <c r="Y24">
        <f t="shared" si="16"/>
        <v>-2.2361060265826726E-3</v>
      </c>
      <c r="Z24">
        <f t="shared" si="17"/>
        <v>4.1284194214771101E-6</v>
      </c>
      <c r="AA24">
        <f t="shared" si="18"/>
        <v>4.2674370678614564E-2</v>
      </c>
      <c r="AB24">
        <f t="shared" si="19"/>
        <v>-0.6112531297600996</v>
      </c>
      <c r="AC24">
        <f t="shared" si="20"/>
        <v>4.2687324254392534E-2</v>
      </c>
      <c r="AD24">
        <f t="shared" si="21"/>
        <v>5.2078628827854176E-2</v>
      </c>
      <c r="AE24">
        <f t="shared" si="22"/>
        <v>-0.61061565478576063</v>
      </c>
      <c r="AF24">
        <f t="shared" si="23"/>
        <v>-0.61062289076235121</v>
      </c>
      <c r="AG24" s="10">
        <f t="shared" si="24"/>
        <v>-34.986114514760629</v>
      </c>
      <c r="AH24" s="10">
        <f t="shared" si="25"/>
        <v>-72.016114365335611</v>
      </c>
      <c r="AI24" s="17">
        <f t="shared" si="26"/>
        <v>-72</v>
      </c>
      <c r="AJ24" s="18">
        <f t="shared" si="27"/>
        <v>0</v>
      </c>
      <c r="AK24" s="19">
        <f t="shared" si="28"/>
        <v>-58.012</v>
      </c>
      <c r="AL24" s="17">
        <f t="shared" si="29"/>
        <v>-34</v>
      </c>
      <c r="AM24" s="18">
        <f t="shared" si="30"/>
        <v>-59</v>
      </c>
      <c r="AN24" s="19">
        <f t="shared" si="31"/>
        <v>-10.012</v>
      </c>
      <c r="AO24" s="20" t="str">
        <f t="shared" si="32"/>
        <v>34°59 ' 10,012 "S</v>
      </c>
      <c r="AP24" s="20" t="str">
        <f t="shared" si="33"/>
        <v xml:space="preserve">72°0 ' 58,012 " </v>
      </c>
      <c r="AQ24" s="22"/>
      <c r="AR24" s="22"/>
      <c r="AS24" t="s">
        <v>329</v>
      </c>
    </row>
    <row r="25" spans="1:46" x14ac:dyDescent="0.3">
      <c r="A25" s="15">
        <v>219</v>
      </c>
      <c r="B25" s="15" t="s">
        <v>368</v>
      </c>
      <c r="C25" s="15" t="s">
        <v>369</v>
      </c>
      <c r="D25" s="16" t="s">
        <v>370</v>
      </c>
      <c r="E25" s="16">
        <v>655309.27</v>
      </c>
      <c r="F25" s="16">
        <v>5592720.6299999999</v>
      </c>
      <c r="G25" s="16" t="s">
        <v>339</v>
      </c>
      <c r="H25" t="str">
        <f t="shared" si="1"/>
        <v>18</v>
      </c>
      <c r="I25" t="str">
        <f t="shared" si="0"/>
        <v>H</v>
      </c>
      <c r="J25" t="s">
        <v>324</v>
      </c>
      <c r="K25">
        <f t="shared" si="2"/>
        <v>-75</v>
      </c>
      <c r="L25">
        <f t="shared" si="3"/>
        <v>-4407279.37</v>
      </c>
      <c r="M25">
        <f t="shared" si="4"/>
        <v>-0.69257085286138342</v>
      </c>
      <c r="N25">
        <f t="shared" si="5"/>
        <v>6384304.1421199562</v>
      </c>
      <c r="O25">
        <f t="shared" si="6"/>
        <v>2.4326734212951891E-2</v>
      </c>
      <c r="P25">
        <f t="shared" si="7"/>
        <v>-0.98281562475362605</v>
      </c>
      <c r="Q25">
        <f t="shared" si="8"/>
        <v>-0.58211675336285851</v>
      </c>
      <c r="R25">
        <f t="shared" si="9"/>
        <v>-1.1839786652381965</v>
      </c>
      <c r="S25">
        <f t="shared" si="10"/>
        <v>-1.0335131872693619</v>
      </c>
      <c r="T25">
        <f t="shared" si="11"/>
        <v>-1.8374502542427733</v>
      </c>
      <c r="U25">
        <f t="shared" si="12"/>
        <v>5.0546225567071803E-3</v>
      </c>
      <c r="V25">
        <f t="shared" si="13"/>
        <v>4.2582015317955055E-5</v>
      </c>
      <c r="W25">
        <f t="shared" si="14"/>
        <v>1.6740578955036711E-7</v>
      </c>
      <c r="X25">
        <f t="shared" si="15"/>
        <v>-4392395.2401334951</v>
      </c>
      <c r="Y25">
        <f t="shared" si="16"/>
        <v>-2.331362907401002E-3</v>
      </c>
      <c r="Z25">
        <f t="shared" si="17"/>
        <v>1.1811447900818131E-6</v>
      </c>
      <c r="AA25">
        <f t="shared" si="18"/>
        <v>2.4326724635153434E-2</v>
      </c>
      <c r="AB25">
        <f t="shared" si="19"/>
        <v>-0.69490221301510724</v>
      </c>
      <c r="AC25">
        <f t="shared" si="20"/>
        <v>2.4329124089646659E-2</v>
      </c>
      <c r="AD25">
        <f t="shared" si="21"/>
        <v>3.1663164150006577E-2</v>
      </c>
      <c r="AE25">
        <f t="shared" si="22"/>
        <v>-0.69465563798403007</v>
      </c>
      <c r="AF25">
        <f t="shared" si="23"/>
        <v>-0.69466393837528828</v>
      </c>
      <c r="AG25" s="10">
        <f t="shared" si="24"/>
        <v>-39.801311848839923</v>
      </c>
      <c r="AH25" s="10">
        <f t="shared" si="25"/>
        <v>-73.185834328174693</v>
      </c>
      <c r="AI25" s="17">
        <f t="shared" si="26"/>
        <v>-73</v>
      </c>
      <c r="AJ25" s="18">
        <f t="shared" si="27"/>
        <v>-11</v>
      </c>
      <c r="AK25" s="19">
        <f t="shared" si="28"/>
        <v>-9.0039999999999996</v>
      </c>
      <c r="AL25" s="17">
        <f t="shared" si="29"/>
        <v>-39</v>
      </c>
      <c r="AM25" s="18">
        <f t="shared" si="30"/>
        <v>-48</v>
      </c>
      <c r="AN25" s="19">
        <f t="shared" si="31"/>
        <v>-4.7229999999999999</v>
      </c>
      <c r="AO25" s="20" t="str">
        <f t="shared" si="32"/>
        <v>39°48 ' 4,723 "S</v>
      </c>
      <c r="AP25" s="20" t="str">
        <f t="shared" si="33"/>
        <v xml:space="preserve">73°11 ' 9,004 " </v>
      </c>
      <c r="AQ25" s="21">
        <v>-39.801284580000001</v>
      </c>
      <c r="AR25" s="21">
        <v>-73.185464409999994</v>
      </c>
      <c r="AT25" t="s">
        <v>258</v>
      </c>
    </row>
    <row r="26" spans="1:46" x14ac:dyDescent="0.3">
      <c r="A26" s="15">
        <v>220</v>
      </c>
      <c r="B26" s="15" t="s">
        <v>371</v>
      </c>
      <c r="C26" s="15" t="s">
        <v>372</v>
      </c>
      <c r="D26" s="16" t="s">
        <v>373</v>
      </c>
      <c r="E26" s="16">
        <v>721766</v>
      </c>
      <c r="F26" s="16">
        <v>5399152</v>
      </c>
      <c r="G26" s="16" t="s">
        <v>374</v>
      </c>
      <c r="H26" t="str">
        <f t="shared" si="1"/>
        <v>18</v>
      </c>
      <c r="I26" t="str">
        <f t="shared" si="0"/>
        <v>G</v>
      </c>
      <c r="J26" t="s">
        <v>324</v>
      </c>
      <c r="K26">
        <f t="shared" si="2"/>
        <v>-75</v>
      </c>
      <c r="L26">
        <f t="shared" si="3"/>
        <v>-4600848</v>
      </c>
      <c r="M26">
        <f t="shared" si="4"/>
        <v>-0.72298870930108294</v>
      </c>
      <c r="N26">
        <f t="shared" si="5"/>
        <v>6384948.0951000275</v>
      </c>
      <c r="O26">
        <f t="shared" si="6"/>
        <v>3.4732623773431913E-2</v>
      </c>
      <c r="P26">
        <f t="shared" si="7"/>
        <v>-0.99222022853280967</v>
      </c>
      <c r="Q26">
        <f t="shared" si="8"/>
        <v>-0.55787336897447437</v>
      </c>
      <c r="R26">
        <f t="shared" si="9"/>
        <v>-1.2190988235674878</v>
      </c>
      <c r="S26">
        <f t="shared" si="10"/>
        <v>-1.0537924599192343</v>
      </c>
      <c r="T26">
        <f t="shared" si="11"/>
        <v>-1.8608750737517805</v>
      </c>
      <c r="U26">
        <f t="shared" si="12"/>
        <v>5.0546225567071803E-3</v>
      </c>
      <c r="V26">
        <f t="shared" si="13"/>
        <v>4.2582015317955055E-5</v>
      </c>
      <c r="W26">
        <f t="shared" si="14"/>
        <v>1.6740578955036711E-7</v>
      </c>
      <c r="X26">
        <f t="shared" si="15"/>
        <v>-4585849.198540451</v>
      </c>
      <c r="Y26">
        <f t="shared" si="16"/>
        <v>-2.3490874532025498E-3</v>
      </c>
      <c r="Z26">
        <f t="shared" si="17"/>
        <v>2.285599905699607E-6</v>
      </c>
      <c r="AA26">
        <f t="shared" si="18"/>
        <v>3.4732597311804704E-2</v>
      </c>
      <c r="AB26">
        <f t="shared" si="19"/>
        <v>-0.72533779138521148</v>
      </c>
      <c r="AC26">
        <f t="shared" si="20"/>
        <v>3.473958103035657E-2</v>
      </c>
      <c r="AD26">
        <f t="shared" si="21"/>
        <v>4.6392885761613226E-2</v>
      </c>
      <c r="AE26">
        <f t="shared" si="22"/>
        <v>-0.72480343653105384</v>
      </c>
      <c r="AF26">
        <f t="shared" si="23"/>
        <v>-0.72481029649754802</v>
      </c>
      <c r="AG26" s="10">
        <f t="shared" si="24"/>
        <v>-41.528570936935338</v>
      </c>
      <c r="AH26" s="10">
        <f t="shared" si="25"/>
        <v>-72.341883446426991</v>
      </c>
      <c r="AI26" s="17">
        <f t="shared" si="26"/>
        <v>-72</v>
      </c>
      <c r="AJ26" s="18">
        <f t="shared" si="27"/>
        <v>-20</v>
      </c>
      <c r="AK26" s="19">
        <f t="shared" si="28"/>
        <v>-30.78</v>
      </c>
      <c r="AL26" s="17">
        <f t="shared" si="29"/>
        <v>-41</v>
      </c>
      <c r="AM26" s="18">
        <f t="shared" si="30"/>
        <v>-31</v>
      </c>
      <c r="AN26" s="19">
        <f t="shared" si="31"/>
        <v>-42.854999999999997</v>
      </c>
      <c r="AO26" s="20" t="str">
        <f t="shared" si="32"/>
        <v>41°31 ' 42,855 "S</v>
      </c>
      <c r="AP26" s="20" t="str">
        <f t="shared" si="33"/>
        <v xml:space="preserve">72°20 ' 30,78 " </v>
      </c>
      <c r="AQ26" s="21">
        <v>-41.528570780000003</v>
      </c>
      <c r="AR26" s="21">
        <v>-72.341883409999994</v>
      </c>
      <c r="AS26" t="s">
        <v>325</v>
      </c>
      <c r="AT26" t="s">
        <v>143</v>
      </c>
    </row>
    <row r="27" spans="1:46" x14ac:dyDescent="0.3">
      <c r="A27" s="15">
        <v>221</v>
      </c>
      <c r="B27" s="15" t="s">
        <v>375</v>
      </c>
      <c r="C27" s="15" t="s">
        <v>376</v>
      </c>
      <c r="D27" s="16" t="s">
        <v>377</v>
      </c>
      <c r="E27" s="16">
        <v>351217.17</v>
      </c>
      <c r="F27" s="16">
        <v>6232917</v>
      </c>
      <c r="G27" s="16" t="s">
        <v>323</v>
      </c>
      <c r="H27" t="str">
        <f t="shared" si="1"/>
        <v>19</v>
      </c>
      <c r="I27" t="str">
        <f t="shared" si="0"/>
        <v>H</v>
      </c>
      <c r="J27" t="s">
        <v>324</v>
      </c>
      <c r="K27">
        <f t="shared" si="2"/>
        <v>-69</v>
      </c>
      <c r="L27">
        <f t="shared" si="3"/>
        <v>-3767083</v>
      </c>
      <c r="M27">
        <f t="shared" si="4"/>
        <v>-0.59196880140357855</v>
      </c>
      <c r="N27">
        <f t="shared" si="5"/>
        <v>6382240.6529705608</v>
      </c>
      <c r="O27">
        <f t="shared" si="6"/>
        <v>-2.33120056246626E-2</v>
      </c>
      <c r="P27">
        <f t="shared" si="7"/>
        <v>-0.92609877132227214</v>
      </c>
      <c r="Q27">
        <f t="shared" si="8"/>
        <v>-0.63774919015086717</v>
      </c>
      <c r="R27">
        <f t="shared" si="9"/>
        <v>-1.0550181870647146</v>
      </c>
      <c r="S27">
        <f t="shared" si="10"/>
        <v>-0.95070093783625276</v>
      </c>
      <c r="T27">
        <f t="shared" si="11"/>
        <v>-1.7308948860092508</v>
      </c>
      <c r="U27">
        <f t="shared" si="12"/>
        <v>5.0546225567071803E-3</v>
      </c>
      <c r="V27">
        <f t="shared" si="13"/>
        <v>4.2582015317955055E-5</v>
      </c>
      <c r="W27">
        <f t="shared" si="14"/>
        <v>1.6740578955036711E-7</v>
      </c>
      <c r="X27">
        <f t="shared" si="15"/>
        <v>-3752987.9583082739</v>
      </c>
      <c r="Y27">
        <f t="shared" si="16"/>
        <v>-2.2084785670320427E-3</v>
      </c>
      <c r="Z27">
        <f t="shared" si="17"/>
        <v>1.2610995138108563E-6</v>
      </c>
      <c r="AA27">
        <f t="shared" si="18"/>
        <v>-2.331199582507628E-2</v>
      </c>
      <c r="AB27">
        <f t="shared" si="19"/>
        <v>-0.5941772771854994</v>
      </c>
      <c r="AC27">
        <f t="shared" si="20"/>
        <v>-2.3314107363167913E-2</v>
      </c>
      <c r="AD27">
        <f t="shared" si="21"/>
        <v>-2.8129006364136577E-2</v>
      </c>
      <c r="AE27">
        <f t="shared" si="22"/>
        <v>-0.59399374685485617</v>
      </c>
      <c r="AF27">
        <f t="shared" si="23"/>
        <v>-0.59400312561646507</v>
      </c>
      <c r="AG27" s="10">
        <f t="shared" si="24"/>
        <v>-34.033872115402723</v>
      </c>
      <c r="AH27" s="10">
        <f t="shared" si="25"/>
        <v>-70.611673346561659</v>
      </c>
      <c r="AI27" s="17">
        <f t="shared" si="26"/>
        <v>-70</v>
      </c>
      <c r="AJ27" s="18">
        <f t="shared" si="27"/>
        <v>-36</v>
      </c>
      <c r="AK27" s="19">
        <f t="shared" si="28"/>
        <v>-42.024000000000001</v>
      </c>
      <c r="AL27" s="17">
        <f t="shared" si="29"/>
        <v>-34</v>
      </c>
      <c r="AM27" s="18">
        <f t="shared" si="30"/>
        <v>-2</v>
      </c>
      <c r="AN27" s="19">
        <f t="shared" si="31"/>
        <v>-1.94</v>
      </c>
      <c r="AO27" s="20" t="str">
        <f t="shared" si="32"/>
        <v>34°2 ' 1,94 "S</v>
      </c>
      <c r="AP27" s="20" t="str">
        <f t="shared" si="33"/>
        <v xml:space="preserve">70°36 ' 42,024 " </v>
      </c>
      <c r="AQ27" s="21">
        <v>-34.033969849999998</v>
      </c>
      <c r="AR27" s="21">
        <v>-70.610398959999998</v>
      </c>
      <c r="AS27" t="s">
        <v>325</v>
      </c>
      <c r="AT27" t="s">
        <v>142</v>
      </c>
    </row>
    <row r="28" spans="1:46" x14ac:dyDescent="0.3">
      <c r="A28" s="15">
        <v>222</v>
      </c>
      <c r="B28" s="15" t="s">
        <v>378</v>
      </c>
      <c r="C28" s="15" t="s">
        <v>372</v>
      </c>
      <c r="D28" s="16" t="s">
        <v>377</v>
      </c>
      <c r="E28" s="16">
        <v>351019.98018880899</v>
      </c>
      <c r="F28" s="16">
        <v>6232915.0141263399</v>
      </c>
      <c r="G28" s="16" t="s">
        <v>323</v>
      </c>
      <c r="H28" t="str">
        <f t="shared" si="1"/>
        <v>19</v>
      </c>
      <c r="I28" t="str">
        <f t="shared" si="0"/>
        <v>H</v>
      </c>
      <c r="J28" t="s">
        <v>324</v>
      </c>
      <c r="K28">
        <f t="shared" si="2"/>
        <v>-69</v>
      </c>
      <c r="L28">
        <f t="shared" si="3"/>
        <v>-3767084.9858736601</v>
      </c>
      <c r="M28">
        <f t="shared" si="4"/>
        <v>-0.59196911346870962</v>
      </c>
      <c r="N28">
        <f t="shared" si="5"/>
        <v>6382240.6591573078</v>
      </c>
      <c r="O28">
        <f t="shared" si="6"/>
        <v>-2.3342902245065435E-2</v>
      </c>
      <c r="P28">
        <f t="shared" si="7"/>
        <v>-0.9260990067946745</v>
      </c>
      <c r="Q28">
        <f t="shared" si="8"/>
        <v>-0.63774908466116786</v>
      </c>
      <c r="R28">
        <f t="shared" si="9"/>
        <v>-1.0550186168660469</v>
      </c>
      <c r="S28">
        <f t="shared" si="10"/>
        <v>-0.95070123381482718</v>
      </c>
      <c r="T28">
        <f t="shared" si="11"/>
        <v>-1.7308952936548765</v>
      </c>
      <c r="U28">
        <f t="shared" si="12"/>
        <v>5.0546225567071803E-3</v>
      </c>
      <c r="V28">
        <f t="shared" si="13"/>
        <v>4.2582015317955055E-5</v>
      </c>
      <c r="W28">
        <f t="shared" si="14"/>
        <v>1.6740578955036711E-7</v>
      </c>
      <c r="X28">
        <f t="shared" si="15"/>
        <v>-3752989.9407821987</v>
      </c>
      <c r="Y28">
        <f t="shared" si="16"/>
        <v>-2.2084790975780062E-3</v>
      </c>
      <c r="Z28">
        <f t="shared" si="17"/>
        <v>1.2644440006506931E-6</v>
      </c>
      <c r="AA28">
        <f t="shared" si="18"/>
        <v>-2.334289240646787E-2</v>
      </c>
      <c r="AB28">
        <f t="shared" si="19"/>
        <v>-0.59417758977378943</v>
      </c>
      <c r="AC28">
        <f t="shared" si="20"/>
        <v>-2.3345012351432937E-2</v>
      </c>
      <c r="AD28">
        <f t="shared" si="21"/>
        <v>-2.8166280183154237E-2</v>
      </c>
      <c r="AE28">
        <f t="shared" si="22"/>
        <v>-0.59399357265323971</v>
      </c>
      <c r="AF28">
        <f t="shared" si="23"/>
        <v>-0.59400294916330987</v>
      </c>
      <c r="AG28" s="10">
        <f t="shared" si="24"/>
        <v>-34.03386200538165</v>
      </c>
      <c r="AH28" s="10">
        <f t="shared" si="25"/>
        <v>-70.613808979077703</v>
      </c>
      <c r="AI28" s="17">
        <f t="shared" si="26"/>
        <v>-70</v>
      </c>
      <c r="AJ28" s="18">
        <f t="shared" si="27"/>
        <v>-36</v>
      </c>
      <c r="AK28" s="19">
        <f t="shared" si="28"/>
        <v>-49.712000000000003</v>
      </c>
      <c r="AL28" s="17">
        <f t="shared" si="29"/>
        <v>-34</v>
      </c>
      <c r="AM28" s="18">
        <f t="shared" si="30"/>
        <v>-2</v>
      </c>
      <c r="AN28" s="19">
        <f t="shared" si="31"/>
        <v>-1.903</v>
      </c>
      <c r="AO28" s="20" t="str">
        <f t="shared" si="32"/>
        <v>34°2 ' 1,903 "S</v>
      </c>
      <c r="AP28" s="20" t="str">
        <f t="shared" si="33"/>
        <v xml:space="preserve">70°36 ' 49,712 " </v>
      </c>
      <c r="AQ28" s="21">
        <v>-34.033969849999998</v>
      </c>
      <c r="AR28" s="21">
        <v>-70.610398959999998</v>
      </c>
      <c r="AS28" t="s">
        <v>325</v>
      </c>
      <c r="AT28" t="s">
        <v>379</v>
      </c>
    </row>
    <row r="29" spans="1:46" x14ac:dyDescent="0.3">
      <c r="A29" s="15">
        <v>223</v>
      </c>
      <c r="B29" s="15" t="s">
        <v>380</v>
      </c>
      <c r="C29" s="15" t="s">
        <v>376</v>
      </c>
      <c r="D29" s="16" t="s">
        <v>381</v>
      </c>
      <c r="E29" s="16">
        <v>284870.19</v>
      </c>
      <c r="F29" s="16">
        <v>6048282.4100000001</v>
      </c>
      <c r="G29" s="16" t="s">
        <v>323</v>
      </c>
      <c r="H29" t="str">
        <f t="shared" si="1"/>
        <v>19</v>
      </c>
      <c r="I29" t="str">
        <f t="shared" si="0"/>
        <v>H</v>
      </c>
      <c r="J29" t="s">
        <v>324</v>
      </c>
      <c r="K29">
        <f t="shared" si="2"/>
        <v>-69</v>
      </c>
      <c r="L29">
        <f t="shared" si="3"/>
        <v>-3951717.59</v>
      </c>
      <c r="M29">
        <f t="shared" si="4"/>
        <v>-0.62098274055489033</v>
      </c>
      <c r="N29">
        <f t="shared" si="5"/>
        <v>6382822.4131420199</v>
      </c>
      <c r="O29">
        <f t="shared" si="6"/>
        <v>-3.3704495609505732E-2</v>
      </c>
      <c r="P29">
        <f t="shared" si="7"/>
        <v>-0.94642055316404816</v>
      </c>
      <c r="Q29">
        <f t="shared" si="8"/>
        <v>-0.62602725954192417</v>
      </c>
      <c r="R29">
        <f t="shared" si="9"/>
        <v>-1.0941930171369143</v>
      </c>
      <c r="S29">
        <f t="shared" si="10"/>
        <v>-0.97715157773816674</v>
      </c>
      <c r="T29">
        <f t="shared" si="11"/>
        <v>-1.7666183729706511</v>
      </c>
      <c r="U29">
        <f t="shared" si="12"/>
        <v>5.0546225567071803E-3</v>
      </c>
      <c r="V29">
        <f t="shared" si="13"/>
        <v>4.2582015317955055E-5</v>
      </c>
      <c r="W29">
        <f t="shared" si="14"/>
        <v>1.6740578955036711E-7</v>
      </c>
      <c r="X29">
        <f t="shared" si="15"/>
        <v>-3937331.5721329255</v>
      </c>
      <c r="Y29">
        <f t="shared" si="16"/>
        <v>-2.2538646598492251E-3</v>
      </c>
      <c r="Z29">
        <f t="shared" si="17"/>
        <v>2.5321079560947571E-6</v>
      </c>
      <c r="AA29">
        <f t="shared" si="18"/>
        <v>-3.3704467161698573E-2</v>
      </c>
      <c r="AB29">
        <f t="shared" si="19"/>
        <v>-0.62323659950771093</v>
      </c>
      <c r="AC29">
        <f t="shared" si="20"/>
        <v>-3.3710848853323427E-2</v>
      </c>
      <c r="AD29">
        <f t="shared" si="21"/>
        <v>-4.1492322318114519E-2</v>
      </c>
      <c r="AE29">
        <f t="shared" si="22"/>
        <v>-0.62282857358328614</v>
      </c>
      <c r="AF29">
        <f t="shared" si="23"/>
        <v>-0.62283678594144498</v>
      </c>
      <c r="AG29" s="10">
        <f t="shared" si="24"/>
        <v>-35.685919159937882</v>
      </c>
      <c r="AH29" s="10">
        <f t="shared" si="25"/>
        <v>-71.377334951024437</v>
      </c>
      <c r="AI29" s="17">
        <f t="shared" si="26"/>
        <v>-71</v>
      </c>
      <c r="AJ29" s="18">
        <f t="shared" si="27"/>
        <v>-22</v>
      </c>
      <c r="AK29" s="19">
        <f t="shared" si="28"/>
        <v>-38.405999999999999</v>
      </c>
      <c r="AL29" s="17">
        <f t="shared" si="29"/>
        <v>-35</v>
      </c>
      <c r="AM29" s="18">
        <f t="shared" si="30"/>
        <v>-41</v>
      </c>
      <c r="AN29" s="19">
        <f t="shared" si="31"/>
        <v>-9.3089999999999993</v>
      </c>
      <c r="AO29" s="20" t="str">
        <f t="shared" si="32"/>
        <v>35°41 ' 9,309 "S</v>
      </c>
      <c r="AP29" s="20" t="str">
        <f t="shared" si="33"/>
        <v xml:space="preserve">71°22 ' 38,406 " </v>
      </c>
      <c r="AQ29" s="21">
        <v>-35.686162060000001</v>
      </c>
      <c r="AR29" s="21">
        <v>-71.376626130000005</v>
      </c>
      <c r="AS29" t="s">
        <v>325</v>
      </c>
      <c r="AT29" t="s">
        <v>164</v>
      </c>
    </row>
    <row r="30" spans="1:46" x14ac:dyDescent="0.3">
      <c r="A30" s="15">
        <v>224</v>
      </c>
      <c r="B30" s="15" t="s">
        <v>382</v>
      </c>
      <c r="C30" s="15" t="s">
        <v>372</v>
      </c>
      <c r="D30" s="16" t="s">
        <v>381</v>
      </c>
      <c r="E30" s="16">
        <v>283267.65000000002</v>
      </c>
      <c r="F30" s="16">
        <v>6043168.6299999999</v>
      </c>
      <c r="G30" s="16" t="s">
        <v>323</v>
      </c>
      <c r="H30" t="str">
        <f t="shared" si="1"/>
        <v>19</v>
      </c>
      <c r="I30" t="str">
        <f t="shared" si="0"/>
        <v>H</v>
      </c>
      <c r="J30" t="s">
        <v>324</v>
      </c>
      <c r="K30">
        <f t="shared" si="2"/>
        <v>-69</v>
      </c>
      <c r="L30">
        <f t="shared" si="3"/>
        <v>-3956831.37</v>
      </c>
      <c r="M30">
        <f t="shared" si="4"/>
        <v>-0.62178633267570149</v>
      </c>
      <c r="N30">
        <f t="shared" si="5"/>
        <v>6382838.7030579615</v>
      </c>
      <c r="O30">
        <f t="shared" si="6"/>
        <v>-3.3955479698424058E-2</v>
      </c>
      <c r="P30">
        <f t="shared" si="7"/>
        <v>-0.94693834945508915</v>
      </c>
      <c r="Q30">
        <f t="shared" si="8"/>
        <v>-0.62564938744701826</v>
      </c>
      <c r="R30">
        <f t="shared" si="9"/>
        <v>-1.095255507403246</v>
      </c>
      <c r="S30">
        <f t="shared" si="10"/>
        <v>-0.977853977414189</v>
      </c>
      <c r="T30">
        <f t="shared" si="11"/>
        <v>-1.7675470692137198</v>
      </c>
      <c r="U30">
        <f t="shared" si="12"/>
        <v>5.0546225567071803E-3</v>
      </c>
      <c r="V30">
        <f t="shared" si="13"/>
        <v>4.2582015317955055E-5</v>
      </c>
      <c r="W30">
        <f t="shared" si="14"/>
        <v>1.6740578955036711E-7</v>
      </c>
      <c r="X30">
        <f t="shared" si="15"/>
        <v>-3942438.0132314106</v>
      </c>
      <c r="Y30">
        <f t="shared" si="16"/>
        <v>-2.2550086941244083E-3</v>
      </c>
      <c r="Z30">
        <f t="shared" si="17"/>
        <v>2.5670039155486589E-6</v>
      </c>
      <c r="AA30">
        <f t="shared" si="18"/>
        <v>-3.395545064380761E-2</v>
      </c>
      <c r="AB30">
        <f t="shared" si="19"/>
        <v>-0.62404133558120978</v>
      </c>
      <c r="AC30">
        <f t="shared" si="20"/>
        <v>-3.3961975970835445E-2</v>
      </c>
      <c r="AD30">
        <f t="shared" si="21"/>
        <v>-4.1825237621756724E-2</v>
      </c>
      <c r="AE30">
        <f t="shared" si="22"/>
        <v>-0.62362651068662556</v>
      </c>
      <c r="AF30">
        <f t="shared" si="23"/>
        <v>-0.62363468849111869</v>
      </c>
      <c r="AG30" s="10">
        <f t="shared" si="24"/>
        <v>-35.731635608496916</v>
      </c>
      <c r="AH30" s="10">
        <f t="shared" si="25"/>
        <v>-71.396409592858447</v>
      </c>
      <c r="AI30" s="17">
        <f t="shared" si="26"/>
        <v>-71</v>
      </c>
      <c r="AJ30" s="18">
        <f t="shared" si="27"/>
        <v>-23</v>
      </c>
      <c r="AK30" s="19">
        <f t="shared" si="28"/>
        <v>-47.075000000000003</v>
      </c>
      <c r="AL30" s="17">
        <f t="shared" si="29"/>
        <v>-35</v>
      </c>
      <c r="AM30" s="18">
        <f t="shared" si="30"/>
        <v>-43</v>
      </c>
      <c r="AN30" s="19">
        <f t="shared" si="31"/>
        <v>-53.887999999999998</v>
      </c>
      <c r="AO30" s="20" t="str">
        <f t="shared" si="32"/>
        <v>35°43 ' 53,888 "S</v>
      </c>
      <c r="AP30" s="20" t="str">
        <f t="shared" si="33"/>
        <v xml:space="preserve">71°23 ' 47,075 " </v>
      </c>
      <c r="AQ30" s="22"/>
      <c r="AR30" s="22"/>
      <c r="AS30" t="s">
        <v>329</v>
      </c>
    </row>
    <row r="31" spans="1:46" x14ac:dyDescent="0.3">
      <c r="A31" s="15">
        <v>225</v>
      </c>
      <c r="B31" s="15" t="s">
        <v>383</v>
      </c>
      <c r="C31" s="15" t="s">
        <v>376</v>
      </c>
      <c r="D31" s="16" t="s">
        <v>384</v>
      </c>
      <c r="E31" s="16">
        <v>343244.85</v>
      </c>
      <c r="F31" s="16">
        <v>6268036.9900000002</v>
      </c>
      <c r="G31" s="16" t="s">
        <v>323</v>
      </c>
      <c r="H31" t="str">
        <f t="shared" si="1"/>
        <v>19</v>
      </c>
      <c r="I31" t="str">
        <f t="shared" si="0"/>
        <v>H</v>
      </c>
      <c r="J31" t="s">
        <v>324</v>
      </c>
      <c r="K31">
        <f t="shared" si="2"/>
        <v>-69</v>
      </c>
      <c r="L31">
        <f t="shared" si="3"/>
        <v>-3731963.01</v>
      </c>
      <c r="M31">
        <f t="shared" si="4"/>
        <v>-0.58644995873788575</v>
      </c>
      <c r="N31">
        <f t="shared" si="5"/>
        <v>6382131.4919633595</v>
      </c>
      <c r="O31">
        <f t="shared" si="6"/>
        <v>-2.4561566961976967E-2</v>
      </c>
      <c r="P31">
        <f t="shared" si="7"/>
        <v>-0.92187813230469806</v>
      </c>
      <c r="Q31">
        <f t="shared" si="8"/>
        <v>-0.63954371098683271</v>
      </c>
      <c r="R31">
        <f t="shared" si="9"/>
        <v>-1.0473890248902347</v>
      </c>
      <c r="S31">
        <f t="shared" si="10"/>
        <v>-0.94542769641438418</v>
      </c>
      <c r="T31">
        <f t="shared" si="11"/>
        <v>-1.7236051730408839</v>
      </c>
      <c r="U31">
        <f t="shared" si="12"/>
        <v>5.0546225567071803E-3</v>
      </c>
      <c r="V31">
        <f t="shared" si="13"/>
        <v>4.2582015317955055E-5</v>
      </c>
      <c r="W31">
        <f t="shared" si="14"/>
        <v>1.6740578955036711E-7</v>
      </c>
      <c r="X31">
        <f t="shared" si="15"/>
        <v>-3717928.9925272451</v>
      </c>
      <c r="Y31">
        <f t="shared" si="16"/>
        <v>-2.1989546110773345E-3</v>
      </c>
      <c r="Z31">
        <f t="shared" si="17"/>
        <v>1.4102831978390613E-6</v>
      </c>
      <c r="AA31">
        <f t="shared" si="18"/>
        <v>-2.45615554157219E-2</v>
      </c>
      <c r="AB31">
        <f t="shared" si="19"/>
        <v>-0.58864891024781429</v>
      </c>
      <c r="AC31">
        <f t="shared" si="20"/>
        <v>-2.456402503182048E-2</v>
      </c>
      <c r="AD31">
        <f t="shared" si="21"/>
        <v>-2.9526432406429333E-2</v>
      </c>
      <c r="AE31">
        <f t="shared" si="22"/>
        <v>-0.58844760266300866</v>
      </c>
      <c r="AF31">
        <f t="shared" si="23"/>
        <v>-0.58845692396876526</v>
      </c>
      <c r="AG31" s="10">
        <f t="shared" si="24"/>
        <v>-33.71609816866102</v>
      </c>
      <c r="AH31" s="10">
        <f t="shared" si="25"/>
        <v>-70.6917399609667</v>
      </c>
      <c r="AI31" s="17">
        <f t="shared" si="26"/>
        <v>-70</v>
      </c>
      <c r="AJ31" s="18">
        <f t="shared" si="27"/>
        <v>-41</v>
      </c>
      <c r="AK31" s="19">
        <f t="shared" si="28"/>
        <v>-30.263999999999999</v>
      </c>
      <c r="AL31" s="17">
        <f t="shared" si="29"/>
        <v>-33</v>
      </c>
      <c r="AM31" s="18">
        <f t="shared" si="30"/>
        <v>-42</v>
      </c>
      <c r="AN31" s="19">
        <f t="shared" si="31"/>
        <v>-57.953000000000003</v>
      </c>
      <c r="AO31" s="20" t="str">
        <f t="shared" si="32"/>
        <v>33°42 ' 57,953 "S</v>
      </c>
      <c r="AP31" s="20" t="str">
        <f t="shared" si="33"/>
        <v xml:space="preserve">70°41 ' 30,264 " </v>
      </c>
      <c r="AQ31" s="21">
        <v>-33.710100959999998</v>
      </c>
      <c r="AR31" s="21">
        <v>-70.691092010000006</v>
      </c>
      <c r="AS31" t="s">
        <v>325</v>
      </c>
      <c r="AT31" t="s">
        <v>141</v>
      </c>
    </row>
    <row r="32" spans="1:46" x14ac:dyDescent="0.3">
      <c r="A32" s="15">
        <v>226</v>
      </c>
      <c r="B32" s="15" t="s">
        <v>385</v>
      </c>
      <c r="C32" s="15" t="s">
        <v>372</v>
      </c>
      <c r="D32" s="16" t="s">
        <v>334</v>
      </c>
      <c r="E32" s="16">
        <v>282714.3</v>
      </c>
      <c r="F32" s="16">
        <v>6353227.3099999996</v>
      </c>
      <c r="G32" s="16" t="s">
        <v>323</v>
      </c>
      <c r="H32" t="str">
        <f t="shared" si="1"/>
        <v>19</v>
      </c>
      <c r="I32" t="str">
        <f t="shared" si="0"/>
        <v>H</v>
      </c>
      <c r="J32" t="s">
        <v>324</v>
      </c>
      <c r="K32">
        <f t="shared" si="2"/>
        <v>-69</v>
      </c>
      <c r="L32">
        <f t="shared" si="3"/>
        <v>-3646772.6900000004</v>
      </c>
      <c r="M32">
        <f t="shared" si="4"/>
        <v>-0.57306293975752698</v>
      </c>
      <c r="N32">
        <f t="shared" si="5"/>
        <v>6381868.8492264086</v>
      </c>
      <c r="O32">
        <f t="shared" si="6"/>
        <v>-3.4047346495742974E-2</v>
      </c>
      <c r="P32">
        <f t="shared" si="7"/>
        <v>-0.91117456491509685</v>
      </c>
      <c r="Q32">
        <f t="shared" si="8"/>
        <v>-0.64329859333360229</v>
      </c>
      <c r="R32">
        <f t="shared" si="9"/>
        <v>-1.0286502222150755</v>
      </c>
      <c r="S32">
        <f t="shared" si="10"/>
        <v>-0.93231231499470724</v>
      </c>
      <c r="T32">
        <f t="shared" si="11"/>
        <v>-1.7052456611395055</v>
      </c>
      <c r="U32">
        <f t="shared" si="12"/>
        <v>5.0546225567071803E-3</v>
      </c>
      <c r="V32">
        <f t="shared" si="13"/>
        <v>4.2582015317955055E-5</v>
      </c>
      <c r="W32">
        <f t="shared" si="14"/>
        <v>1.6740578955036711E-7</v>
      </c>
      <c r="X32">
        <f t="shared" si="15"/>
        <v>-3632894.1383605837</v>
      </c>
      <c r="Y32">
        <f t="shared" si="16"/>
        <v>-2.1746845582856248E-3</v>
      </c>
      <c r="Z32">
        <f t="shared" si="17"/>
        <v>2.7578778497960478E-6</v>
      </c>
      <c r="AA32">
        <f t="shared" si="18"/>
        <v>-3.4047315196268725E-2</v>
      </c>
      <c r="AB32">
        <f t="shared" si="19"/>
        <v>-0.57523761831829823</v>
      </c>
      <c r="AC32">
        <f t="shared" si="20"/>
        <v>-3.4053893630475784E-2</v>
      </c>
      <c r="AD32">
        <f t="shared" si="21"/>
        <v>-4.0563357149994761E-2</v>
      </c>
      <c r="AE32">
        <f t="shared" si="22"/>
        <v>-0.57486203633518496</v>
      </c>
      <c r="AF32">
        <f t="shared" si="23"/>
        <v>-0.57487058180620254</v>
      </c>
      <c r="AG32" s="10">
        <f t="shared" si="24"/>
        <v>-32.937658103725532</v>
      </c>
      <c r="AH32" s="10">
        <f t="shared" si="25"/>
        <v>-71.324109167576509</v>
      </c>
      <c r="AI32" s="17">
        <f t="shared" si="26"/>
        <v>-71</v>
      </c>
      <c r="AJ32" s="18">
        <f t="shared" si="27"/>
        <v>-19</v>
      </c>
      <c r="AK32" s="19">
        <f t="shared" si="28"/>
        <v>-26.792999999999999</v>
      </c>
      <c r="AL32" s="17">
        <f t="shared" si="29"/>
        <v>-32</v>
      </c>
      <c r="AM32" s="18">
        <f t="shared" si="30"/>
        <v>-56</v>
      </c>
      <c r="AN32" s="19">
        <f t="shared" si="31"/>
        <v>-15.569000000000001</v>
      </c>
      <c r="AO32" s="20" t="str">
        <f t="shared" si="32"/>
        <v>32°56 ' 15,569 "S</v>
      </c>
      <c r="AP32" s="20" t="str">
        <f t="shared" si="33"/>
        <v xml:space="preserve">71°19 ' 26,793 " </v>
      </c>
      <c r="AQ32" s="22"/>
      <c r="AR32" s="22"/>
      <c r="AS32" t="s">
        <v>329</v>
      </c>
    </row>
    <row r="33" spans="1:46" x14ac:dyDescent="0.3">
      <c r="A33" s="15">
        <v>227</v>
      </c>
      <c r="B33" s="15" t="s">
        <v>386</v>
      </c>
      <c r="C33" s="15" t="s">
        <v>376</v>
      </c>
      <c r="D33" s="16" t="s">
        <v>387</v>
      </c>
      <c r="E33" s="16">
        <v>341217.35</v>
      </c>
      <c r="F33" s="16">
        <v>6331609</v>
      </c>
      <c r="G33" s="16" t="s">
        <v>323</v>
      </c>
      <c r="H33" t="str">
        <f t="shared" si="1"/>
        <v>19</v>
      </c>
      <c r="I33" t="str">
        <f t="shared" si="0"/>
        <v>H</v>
      </c>
      <c r="J33" t="s">
        <v>324</v>
      </c>
      <c r="K33">
        <f t="shared" si="2"/>
        <v>-69</v>
      </c>
      <c r="L33">
        <f t="shared" si="3"/>
        <v>-3668391</v>
      </c>
      <c r="M33">
        <f t="shared" si="4"/>
        <v>-0.57646009481332772</v>
      </c>
      <c r="N33">
        <f t="shared" si="5"/>
        <v>6381935.2037947141</v>
      </c>
      <c r="O33">
        <f t="shared" si="6"/>
        <v>-2.4880016002918282E-2</v>
      </c>
      <c r="P33">
        <f t="shared" si="7"/>
        <v>-0.91395290755476855</v>
      </c>
      <c r="Q33">
        <f t="shared" si="8"/>
        <v>-0.64242675669482063</v>
      </c>
      <c r="R33">
        <f t="shared" si="9"/>
        <v>-1.033436548590712</v>
      </c>
      <c r="S33">
        <f t="shared" si="10"/>
        <v>-0.93568410061673912</v>
      </c>
      <c r="T33">
        <f t="shared" si="11"/>
        <v>-1.7099962592961975</v>
      </c>
      <c r="U33">
        <f t="shared" si="12"/>
        <v>5.0546225567071803E-3</v>
      </c>
      <c r="V33">
        <f t="shared" si="13"/>
        <v>4.2582015317955055E-5</v>
      </c>
      <c r="W33">
        <f t="shared" si="14"/>
        <v>1.6740578955036711E-7</v>
      </c>
      <c r="X33">
        <f t="shared" si="15"/>
        <v>-3654472.0035117967</v>
      </c>
      <c r="Y33">
        <f t="shared" si="16"/>
        <v>-2.1809993432598666E-3</v>
      </c>
      <c r="Z33">
        <f t="shared" si="17"/>
        <v>1.4662181280095502E-6</v>
      </c>
      <c r="AA33">
        <f t="shared" si="18"/>
        <v>-2.4880003843074785E-2</v>
      </c>
      <c r="AB33">
        <f t="shared" si="19"/>
        <v>-0.57864109095876681</v>
      </c>
      <c r="AC33">
        <f t="shared" si="20"/>
        <v>-2.4882570770089874E-2</v>
      </c>
      <c r="AD33">
        <f t="shared" si="21"/>
        <v>-2.9712198090833818E-2</v>
      </c>
      <c r="AE33">
        <f t="shared" si="22"/>
        <v>-0.57843897761348351</v>
      </c>
      <c r="AF33">
        <f t="shared" si="23"/>
        <v>-0.57844833400627471</v>
      </c>
      <c r="AG33" s="10">
        <f t="shared" si="24"/>
        <v>-33.142648204933316</v>
      </c>
      <c r="AH33" s="10">
        <f t="shared" si="25"/>
        <v>-70.702383550661438</v>
      </c>
      <c r="AI33" s="17">
        <f t="shared" si="26"/>
        <v>-70</v>
      </c>
      <c r="AJ33" s="18">
        <f t="shared" si="27"/>
        <v>-42</v>
      </c>
      <c r="AK33" s="19">
        <f t="shared" si="28"/>
        <v>-8.5809999999999995</v>
      </c>
      <c r="AL33" s="17">
        <f t="shared" si="29"/>
        <v>-33</v>
      </c>
      <c r="AM33" s="18">
        <f t="shared" si="30"/>
        <v>-8</v>
      </c>
      <c r="AN33" s="19">
        <f t="shared" si="31"/>
        <v>-33.533999999999999</v>
      </c>
      <c r="AO33" s="20" t="str">
        <f t="shared" si="32"/>
        <v>33°8 ' 33,534 "S</v>
      </c>
      <c r="AP33" s="20" t="str">
        <f t="shared" si="33"/>
        <v xml:space="preserve">70°42 ' 8,581 " </v>
      </c>
      <c r="AQ33" s="22"/>
      <c r="AR33" s="22"/>
      <c r="AS33" t="s">
        <v>329</v>
      </c>
    </row>
    <row r="34" spans="1:46" x14ac:dyDescent="0.3">
      <c r="A34" s="15">
        <v>228</v>
      </c>
      <c r="B34" s="15" t="s">
        <v>388</v>
      </c>
      <c r="C34" s="15" t="s">
        <v>372</v>
      </c>
      <c r="D34" s="16" t="s">
        <v>389</v>
      </c>
      <c r="E34" s="16">
        <v>246102.99924890301</v>
      </c>
      <c r="F34" s="16">
        <v>5861244.0196798705</v>
      </c>
      <c r="G34" s="16" t="s">
        <v>323</v>
      </c>
      <c r="H34" t="str">
        <f t="shared" si="1"/>
        <v>19</v>
      </c>
      <c r="I34" t="str">
        <f t="shared" si="0"/>
        <v>H</v>
      </c>
      <c r="J34" t="s">
        <v>324</v>
      </c>
      <c r="K34">
        <f t="shared" si="2"/>
        <v>-69</v>
      </c>
      <c r="L34">
        <f t="shared" si="3"/>
        <v>-4138755.9803201295</v>
      </c>
      <c r="M34">
        <f t="shared" si="4"/>
        <v>-0.65037441887317049</v>
      </c>
      <c r="N34">
        <f t="shared" si="5"/>
        <v>6383423.7714694096</v>
      </c>
      <c r="O34">
        <f t="shared" si="6"/>
        <v>-3.977442354460075E-2</v>
      </c>
      <c r="P34">
        <f t="shared" si="7"/>
        <v>-0.96375822845699433</v>
      </c>
      <c r="Q34">
        <f t="shared" si="8"/>
        <v>-0.61043347744661036</v>
      </c>
      <c r="R34">
        <f t="shared" si="9"/>
        <v>-1.1322535331016677</v>
      </c>
      <c r="S34">
        <f t="shared" si="10"/>
        <v>-1.0017985191879033</v>
      </c>
      <c r="T34">
        <f t="shared" si="11"/>
        <v>-1.7985447343745555</v>
      </c>
      <c r="U34">
        <f t="shared" si="12"/>
        <v>5.0546225567071803E-3</v>
      </c>
      <c r="V34">
        <f t="shared" si="13"/>
        <v>4.2582015317955055E-5</v>
      </c>
      <c r="W34">
        <f t="shared" si="14"/>
        <v>1.6740578955036711E-7</v>
      </c>
      <c r="X34">
        <f t="shared" si="15"/>
        <v>-4124127.1398044936</v>
      </c>
      <c r="Y34">
        <f t="shared" si="16"/>
        <v>-2.2916918944061383E-3</v>
      </c>
      <c r="Z34">
        <f t="shared" si="17"/>
        <v>3.3765680318569476E-6</v>
      </c>
      <c r="AA34">
        <f t="shared" si="18"/>
        <v>-3.9774378777585072E-2</v>
      </c>
      <c r="AB34">
        <f t="shared" si="19"/>
        <v>-0.65266610302952299</v>
      </c>
      <c r="AC34">
        <f t="shared" si="20"/>
        <v>-3.9784866793026563E-2</v>
      </c>
      <c r="AD34">
        <f t="shared" si="21"/>
        <v>-5.0035603559514821E-2</v>
      </c>
      <c r="AE34">
        <f t="shared" si="22"/>
        <v>-0.65206198425408357</v>
      </c>
      <c r="AF34">
        <f t="shared" si="23"/>
        <v>-0.65206917412564558</v>
      </c>
      <c r="AG34" s="10">
        <f t="shared" si="24"/>
        <v>-37.360811627980674</v>
      </c>
      <c r="AH34" s="10">
        <f t="shared" si="25"/>
        <v>-71.866828909349962</v>
      </c>
      <c r="AI34" s="17">
        <f t="shared" si="26"/>
        <v>-71</v>
      </c>
      <c r="AJ34" s="18">
        <f t="shared" si="27"/>
        <v>-52</v>
      </c>
      <c r="AK34" s="19">
        <f t="shared" si="28"/>
        <v>-0.58399999999999996</v>
      </c>
      <c r="AL34" s="17">
        <f t="shared" si="29"/>
        <v>-37</v>
      </c>
      <c r="AM34" s="18">
        <f t="shared" si="30"/>
        <v>-21</v>
      </c>
      <c r="AN34" s="19">
        <f t="shared" si="31"/>
        <v>-38.921999999999997</v>
      </c>
      <c r="AO34" s="20" t="str">
        <f t="shared" si="32"/>
        <v>37°21 ' 38,922 "S</v>
      </c>
      <c r="AP34" s="20" t="str">
        <f t="shared" si="33"/>
        <v xml:space="preserve">71°52 ' 0,584 " </v>
      </c>
      <c r="AQ34" s="22"/>
      <c r="AR34" s="22"/>
      <c r="AS34" t="s">
        <v>329</v>
      </c>
    </row>
    <row r="35" spans="1:46" x14ac:dyDescent="0.3">
      <c r="A35" s="15">
        <v>229</v>
      </c>
      <c r="B35" s="15" t="s">
        <v>390</v>
      </c>
      <c r="C35" s="15" t="s">
        <v>372</v>
      </c>
      <c r="D35" s="16" t="s">
        <v>391</v>
      </c>
      <c r="E35" s="16">
        <v>269860.75</v>
      </c>
      <c r="F35" s="16">
        <v>6055842.79</v>
      </c>
      <c r="G35" s="16" t="s">
        <v>323</v>
      </c>
      <c r="H35" t="str">
        <f t="shared" si="1"/>
        <v>19</v>
      </c>
      <c r="I35" t="str">
        <f t="shared" si="0"/>
        <v>H</v>
      </c>
      <c r="J35" t="s">
        <v>324</v>
      </c>
      <c r="K35">
        <f t="shared" si="2"/>
        <v>-69</v>
      </c>
      <c r="L35">
        <f t="shared" si="3"/>
        <v>-3944157.21</v>
      </c>
      <c r="M35">
        <f t="shared" si="4"/>
        <v>-0.61979468361885903</v>
      </c>
      <c r="N35">
        <f t="shared" si="5"/>
        <v>6382798.3461992126</v>
      </c>
      <c r="O35">
        <f t="shared" si="6"/>
        <v>-3.6056168081362278E-2</v>
      </c>
      <c r="P35">
        <f t="shared" si="7"/>
        <v>-0.9456505477191286</v>
      </c>
      <c r="Q35">
        <f t="shared" si="8"/>
        <v>-0.62658078414768448</v>
      </c>
      <c r="R35">
        <f t="shared" si="9"/>
        <v>-1.0926199574784232</v>
      </c>
      <c r="S35">
        <f t="shared" si="10"/>
        <v>-0.97611016414573859</v>
      </c>
      <c r="T35">
        <f t="shared" si="11"/>
        <v>-1.7652394773577165</v>
      </c>
      <c r="U35">
        <f t="shared" si="12"/>
        <v>5.0546225567071803E-3</v>
      </c>
      <c r="V35">
        <f t="shared" si="13"/>
        <v>4.2582015317955055E-5</v>
      </c>
      <c r="W35">
        <f t="shared" si="14"/>
        <v>1.6740578955036711E-7</v>
      </c>
      <c r="X35">
        <f t="shared" si="15"/>
        <v>-3929782.1138088848</v>
      </c>
      <c r="Y35">
        <f t="shared" si="16"/>
        <v>-2.2521620473369961E-3</v>
      </c>
      <c r="Z35">
        <f t="shared" si="17"/>
        <v>2.9027056930965888E-6</v>
      </c>
      <c r="AA35">
        <f t="shared" si="18"/>
        <v>-3.6056133194547493E-2</v>
      </c>
      <c r="AB35">
        <f t="shared" si="19"/>
        <v>-0.62204683912883241</v>
      </c>
      <c r="AC35">
        <f t="shared" si="20"/>
        <v>-3.6063946133445157E-2</v>
      </c>
      <c r="AD35">
        <f t="shared" si="21"/>
        <v>-4.4347061606817527E-2</v>
      </c>
      <c r="AE35">
        <f t="shared" si="22"/>
        <v>-0.62158110083992213</v>
      </c>
      <c r="AF35">
        <f t="shared" si="23"/>
        <v>-0.62158906290117388</v>
      </c>
      <c r="AG35" s="10">
        <f t="shared" si="24"/>
        <v>-35.614429895729117</v>
      </c>
      <c r="AH35" s="10">
        <f t="shared" si="25"/>
        <v>-71.540899463877295</v>
      </c>
      <c r="AI35" s="17">
        <f t="shared" si="26"/>
        <v>-71</v>
      </c>
      <c r="AJ35" s="18">
        <f t="shared" si="27"/>
        <v>-32</v>
      </c>
      <c r="AK35" s="19">
        <f t="shared" si="28"/>
        <v>-27.238</v>
      </c>
      <c r="AL35" s="17">
        <f t="shared" si="29"/>
        <v>-35</v>
      </c>
      <c r="AM35" s="18">
        <f t="shared" si="30"/>
        <v>-36</v>
      </c>
      <c r="AN35" s="19">
        <f t="shared" si="31"/>
        <v>-51.948</v>
      </c>
      <c r="AO35" s="20" t="str">
        <f t="shared" si="32"/>
        <v>35°36 ' 51,948 "S</v>
      </c>
      <c r="AP35" s="20" t="str">
        <f t="shared" si="33"/>
        <v xml:space="preserve">71°32 ' 27,238 " </v>
      </c>
      <c r="AR35" s="22"/>
      <c r="AS35" t="s">
        <v>329</v>
      </c>
    </row>
    <row r="36" spans="1:46" x14ac:dyDescent="0.3">
      <c r="A36" s="15">
        <v>230</v>
      </c>
      <c r="B36" s="15" t="s">
        <v>392</v>
      </c>
      <c r="C36" s="15" t="s">
        <v>372</v>
      </c>
      <c r="D36" s="16" t="s">
        <v>389</v>
      </c>
      <c r="E36" s="16">
        <v>238144.62</v>
      </c>
      <c r="F36" s="16">
        <v>5863833.3899999997</v>
      </c>
      <c r="G36" s="16" t="s">
        <v>323</v>
      </c>
      <c r="H36" t="str">
        <f t="shared" si="1"/>
        <v>19</v>
      </c>
      <c r="I36" t="str">
        <f t="shared" si="0"/>
        <v>H</v>
      </c>
      <c r="J36" t="s">
        <v>324</v>
      </c>
      <c r="K36">
        <f t="shared" si="2"/>
        <v>-69</v>
      </c>
      <c r="L36">
        <f t="shared" si="3"/>
        <v>-4136166.6100000003</v>
      </c>
      <c r="M36">
        <f t="shared" si="4"/>
        <v>-0.64996751877439463</v>
      </c>
      <c r="N36">
        <f t="shared" si="5"/>
        <v>6383415.372861959</v>
      </c>
      <c r="O36">
        <f t="shared" si="6"/>
        <v>-4.1021203337829951E-2</v>
      </c>
      <c r="P36">
        <f t="shared" si="7"/>
        <v>-0.96354080600443615</v>
      </c>
      <c r="Q36">
        <f t="shared" si="8"/>
        <v>-0.61067357766668395</v>
      </c>
      <c r="R36">
        <f t="shared" si="9"/>
        <v>-1.1317379217766126</v>
      </c>
      <c r="S36">
        <f t="shared" si="10"/>
        <v>-1.0014718357491303</v>
      </c>
      <c r="T36">
        <f t="shared" si="11"/>
        <v>-1.7981307711142902</v>
      </c>
      <c r="U36">
        <f t="shared" si="12"/>
        <v>5.0546225567071803E-3</v>
      </c>
      <c r="V36">
        <f t="shared" si="13"/>
        <v>4.2582015317955055E-5</v>
      </c>
      <c r="W36">
        <f t="shared" si="14"/>
        <v>1.6740578955036711E-7</v>
      </c>
      <c r="X36">
        <f t="shared" si="15"/>
        <v>-4121540.7696608189</v>
      </c>
      <c r="Y36">
        <f t="shared" si="16"/>
        <v>-2.2912249140735592E-3</v>
      </c>
      <c r="Z36">
        <f t="shared" si="17"/>
        <v>3.5937948494331897E-6</v>
      </c>
      <c r="AA36">
        <f t="shared" si="18"/>
        <v>-4.1021154197233525E-2</v>
      </c>
      <c r="AB36">
        <f t="shared" si="19"/>
        <v>-0.65225873545427593</v>
      </c>
      <c r="AC36">
        <f t="shared" si="20"/>
        <v>-4.1032659787845371E-2</v>
      </c>
      <c r="AD36">
        <f t="shared" si="21"/>
        <v>-5.1586122392924122E-2</v>
      </c>
      <c r="AE36">
        <f t="shared" si="22"/>
        <v>-0.6516167278925511</v>
      </c>
      <c r="AF36">
        <f t="shared" si="23"/>
        <v>-0.65162375901664604</v>
      </c>
      <c r="AG36" s="10">
        <f t="shared" si="24"/>
        <v>-37.335291222103642</v>
      </c>
      <c r="AH36" s="10">
        <f t="shared" si="25"/>
        <v>-71.955667094559857</v>
      </c>
      <c r="AI36" s="17">
        <f t="shared" si="26"/>
        <v>-71</v>
      </c>
      <c r="AJ36" s="18">
        <f t="shared" si="27"/>
        <v>-57</v>
      </c>
      <c r="AK36" s="19">
        <f t="shared" si="28"/>
        <v>-20.402000000000001</v>
      </c>
      <c r="AL36" s="17">
        <f t="shared" si="29"/>
        <v>-37</v>
      </c>
      <c r="AM36" s="18">
        <f t="shared" si="30"/>
        <v>-20</v>
      </c>
      <c r="AN36" s="19">
        <f t="shared" si="31"/>
        <v>-7.048</v>
      </c>
      <c r="AO36" s="20" t="str">
        <f t="shared" si="32"/>
        <v>37°20 ' 7,048 "S</v>
      </c>
      <c r="AP36" s="20" t="str">
        <f t="shared" si="33"/>
        <v xml:space="preserve">71°57 ' 20,402 " </v>
      </c>
      <c r="AR36" s="22"/>
      <c r="AS36" t="s">
        <v>329</v>
      </c>
    </row>
    <row r="37" spans="1:46" x14ac:dyDescent="0.3">
      <c r="A37" s="15">
        <v>231</v>
      </c>
      <c r="B37" s="15" t="s">
        <v>393</v>
      </c>
      <c r="C37" s="15" t="s">
        <v>372</v>
      </c>
      <c r="D37" s="16" t="s">
        <v>381</v>
      </c>
      <c r="E37" s="16">
        <v>286822.95</v>
      </c>
      <c r="F37" s="16">
        <v>6051076.0999999996</v>
      </c>
      <c r="G37" s="16" t="s">
        <v>323</v>
      </c>
      <c r="H37" t="str">
        <f t="shared" si="1"/>
        <v>19</v>
      </c>
      <c r="I37" t="str">
        <f t="shared" si="0"/>
        <v>H</v>
      </c>
      <c r="J37" t="s">
        <v>324</v>
      </c>
      <c r="K37">
        <f t="shared" si="2"/>
        <v>-69</v>
      </c>
      <c r="L37">
        <f t="shared" si="3"/>
        <v>-3948923.9000000004</v>
      </c>
      <c r="M37">
        <f t="shared" si="4"/>
        <v>-0.62054373315293154</v>
      </c>
      <c r="N37">
        <f t="shared" si="5"/>
        <v>6382813.5176812625</v>
      </c>
      <c r="O37">
        <f t="shared" si="6"/>
        <v>-3.3398602263636647E-2</v>
      </c>
      <c r="P37">
        <f t="shared" si="7"/>
        <v>-0.94613664516155127</v>
      </c>
      <c r="Q37">
        <f t="shared" si="8"/>
        <v>-0.62623251062008922</v>
      </c>
      <c r="R37">
        <f t="shared" si="9"/>
        <v>-1.0936120557337072</v>
      </c>
      <c r="S37">
        <f t="shared" si="10"/>
        <v>-0.97676716945530273</v>
      </c>
      <c r="T37">
        <f t="shared" si="11"/>
        <v>-1.766109665397402</v>
      </c>
      <c r="U37">
        <f t="shared" si="12"/>
        <v>5.0546225567071803E-3</v>
      </c>
      <c r="V37">
        <f t="shared" si="13"/>
        <v>4.2582015317955055E-5</v>
      </c>
      <c r="W37">
        <f t="shared" si="14"/>
        <v>1.6740578955036711E-7</v>
      </c>
      <c r="X37">
        <f t="shared" si="15"/>
        <v>-3934541.9079313017</v>
      </c>
      <c r="Y37">
        <f t="shared" si="16"/>
        <v>-2.2532370762295582E-3</v>
      </c>
      <c r="Z37">
        <f t="shared" si="17"/>
        <v>2.4879165112303754E-6</v>
      </c>
      <c r="AA37">
        <f t="shared" si="18"/>
        <v>-3.3398574565991976E-2</v>
      </c>
      <c r="AB37">
        <f t="shared" si="19"/>
        <v>-0.62279696462329537</v>
      </c>
      <c r="AC37">
        <f t="shared" si="20"/>
        <v>-3.3404784067927906E-2</v>
      </c>
      <c r="AD37">
        <f t="shared" si="21"/>
        <v>-4.1103064495944856E-2</v>
      </c>
      <c r="AE37">
        <f t="shared" si="22"/>
        <v>-0.62239667830781442</v>
      </c>
      <c r="AF37">
        <f t="shared" si="23"/>
        <v>-0.62240492743843268</v>
      </c>
      <c r="AG37" s="10">
        <f t="shared" si="24"/>
        <v>-35.661175490368443</v>
      </c>
      <c r="AH37" s="10">
        <f t="shared" si="25"/>
        <v>-71.355032120671666</v>
      </c>
      <c r="AI37" s="17">
        <f t="shared" si="26"/>
        <v>-71</v>
      </c>
      <c r="AJ37" s="18">
        <f t="shared" si="27"/>
        <v>-21</v>
      </c>
      <c r="AK37" s="19">
        <f t="shared" si="28"/>
        <v>-18.116</v>
      </c>
      <c r="AL37" s="17">
        <f t="shared" si="29"/>
        <v>-35</v>
      </c>
      <c r="AM37" s="18">
        <f t="shared" si="30"/>
        <v>-39</v>
      </c>
      <c r="AN37" s="19">
        <f t="shared" si="31"/>
        <v>-40.231999999999999</v>
      </c>
      <c r="AO37" s="20" t="str">
        <f t="shared" si="32"/>
        <v>35°39 ' 40,232 "S</v>
      </c>
      <c r="AP37" s="20" t="str">
        <f t="shared" si="33"/>
        <v xml:space="preserve">71°21 ' 18,116 " </v>
      </c>
      <c r="AQ37" s="22"/>
      <c r="AR37" s="22"/>
      <c r="AS37" t="s">
        <v>329</v>
      </c>
    </row>
    <row r="38" spans="1:46" x14ac:dyDescent="0.3">
      <c r="A38" s="15">
        <v>232</v>
      </c>
      <c r="B38" s="15" t="s">
        <v>394</v>
      </c>
      <c r="C38" s="15" t="s">
        <v>372</v>
      </c>
      <c r="D38" s="16" t="s">
        <v>338</v>
      </c>
      <c r="E38" s="16">
        <v>737790.8</v>
      </c>
      <c r="F38" s="16">
        <v>5892166.1699999999</v>
      </c>
      <c r="G38" s="16" t="s">
        <v>395</v>
      </c>
      <c r="H38" t="str">
        <f t="shared" si="1"/>
        <v xml:space="preserve">18 </v>
      </c>
      <c r="I38" t="str">
        <f t="shared" si="0"/>
        <v xml:space="preserve"> H</v>
      </c>
      <c r="J38" t="s">
        <v>324</v>
      </c>
      <c r="K38">
        <f t="shared" si="2"/>
        <v>-75</v>
      </c>
      <c r="L38">
        <f t="shared" si="3"/>
        <v>-4107833.83</v>
      </c>
      <c r="M38">
        <f t="shared" si="4"/>
        <v>-0.64551523518599707</v>
      </c>
      <c r="N38">
        <f t="shared" si="5"/>
        <v>6383323.6030049333</v>
      </c>
      <c r="O38">
        <f t="shared" si="6"/>
        <v>3.7251879238592987E-2</v>
      </c>
      <c r="P38">
        <f t="shared" si="7"/>
        <v>-0.9611201188662114</v>
      </c>
      <c r="Q38">
        <f t="shared" si="8"/>
        <v>-0.61325740468508128</v>
      </c>
      <c r="R38">
        <f t="shared" si="9"/>
        <v>-1.1260752946191028</v>
      </c>
      <c r="S38">
        <f t="shared" si="10"/>
        <v>-0.99787082213559752</v>
      </c>
      <c r="T38">
        <f t="shared" si="11"/>
        <v>-1.7935507951638938</v>
      </c>
      <c r="U38">
        <f t="shared" si="12"/>
        <v>5.0546225567071803E-3</v>
      </c>
      <c r="V38">
        <f t="shared" si="13"/>
        <v>4.2582015317955055E-5</v>
      </c>
      <c r="W38">
        <f t="shared" si="14"/>
        <v>1.6740578955036711E-7</v>
      </c>
      <c r="X38">
        <f t="shared" si="15"/>
        <v>-4093241.483839097</v>
      </c>
      <c r="Y38">
        <f t="shared" si="16"/>
        <v>-2.2860107161156292E-3</v>
      </c>
      <c r="Z38">
        <f t="shared" si="17"/>
        <v>2.9837262650009375E-6</v>
      </c>
      <c r="AA38">
        <f t="shared" si="18"/>
        <v>3.7251842188789484E-2</v>
      </c>
      <c r="AB38">
        <f t="shared" si="19"/>
        <v>-0.64780123908128251</v>
      </c>
      <c r="AC38">
        <f t="shared" si="20"/>
        <v>3.7260458515271488E-2</v>
      </c>
      <c r="AD38">
        <f t="shared" si="21"/>
        <v>4.6692739900711509E-2</v>
      </c>
      <c r="AE38">
        <f t="shared" si="22"/>
        <v>-0.64727658217183603</v>
      </c>
      <c r="AF38">
        <f t="shared" si="23"/>
        <v>-0.64728414131345935</v>
      </c>
      <c r="AG38" s="10">
        <f t="shared" si="24"/>
        <v>-37.086649443010785</v>
      </c>
      <c r="AH38" s="10">
        <f t="shared" si="25"/>
        <v>-72.324703069787134</v>
      </c>
      <c r="AI38" s="17">
        <f t="shared" si="26"/>
        <v>-72</v>
      </c>
      <c r="AJ38" s="18">
        <f t="shared" si="27"/>
        <v>-19</v>
      </c>
      <c r="AK38" s="19">
        <f t="shared" si="28"/>
        <v>-28.931000000000001</v>
      </c>
      <c r="AL38" s="17">
        <f t="shared" si="29"/>
        <v>-37</v>
      </c>
      <c r="AM38" s="18">
        <f t="shared" si="30"/>
        <v>-5</v>
      </c>
      <c r="AN38" s="19">
        <f t="shared" si="31"/>
        <v>-11.938000000000001</v>
      </c>
      <c r="AO38" s="20" t="str">
        <f t="shared" si="32"/>
        <v>37°5 ' 11,938 "S</v>
      </c>
      <c r="AP38" s="20" t="str">
        <f t="shared" si="33"/>
        <v xml:space="preserve">72°19 ' 28,931 " </v>
      </c>
      <c r="AQ38" s="22"/>
      <c r="AR38" s="22"/>
      <c r="AS38" t="s">
        <v>329</v>
      </c>
    </row>
    <row r="39" spans="1:46" x14ac:dyDescent="0.3">
      <c r="A39" s="15">
        <v>233</v>
      </c>
      <c r="B39" s="15" t="s">
        <v>396</v>
      </c>
      <c r="C39" s="15" t="s">
        <v>372</v>
      </c>
      <c r="D39" s="16" t="s">
        <v>397</v>
      </c>
      <c r="E39" s="16">
        <v>286621.32</v>
      </c>
      <c r="F39" s="16">
        <v>6058074.3700000001</v>
      </c>
      <c r="G39" s="16" t="s">
        <v>323</v>
      </c>
      <c r="H39" t="str">
        <f t="shared" si="1"/>
        <v>19</v>
      </c>
      <c r="I39" t="str">
        <f t="shared" si="0"/>
        <v>H</v>
      </c>
      <c r="J39" t="s">
        <v>324</v>
      </c>
      <c r="K39">
        <f t="shared" si="2"/>
        <v>-69</v>
      </c>
      <c r="L39">
        <f t="shared" si="3"/>
        <v>-3941925.63</v>
      </c>
      <c r="M39">
        <f t="shared" si="4"/>
        <v>-0.6194440075817671</v>
      </c>
      <c r="N39">
        <f t="shared" si="5"/>
        <v>6382791.2462181794</v>
      </c>
      <c r="O39">
        <f t="shared" si="6"/>
        <v>-3.3430308429157451E-2</v>
      </c>
      <c r="P39">
        <f t="shared" si="7"/>
        <v>-0.94542224624497695</v>
      </c>
      <c r="Q39">
        <f t="shared" si="8"/>
        <v>-0.62674299358973828</v>
      </c>
      <c r="R39">
        <f t="shared" si="9"/>
        <v>-1.0921551307042556</v>
      </c>
      <c r="S39">
        <f t="shared" si="10"/>
        <v>-0.97580209642562632</v>
      </c>
      <c r="T39">
        <f t="shared" si="11"/>
        <v>-1.76483112858166</v>
      </c>
      <c r="U39">
        <f t="shared" si="12"/>
        <v>5.0546225567071803E-3</v>
      </c>
      <c r="V39">
        <f t="shared" si="13"/>
        <v>4.2582015317955055E-5</v>
      </c>
      <c r="W39">
        <f t="shared" si="14"/>
        <v>1.6740578955036711E-7</v>
      </c>
      <c r="X39">
        <f t="shared" si="15"/>
        <v>-3927553.773854705</v>
      </c>
      <c r="Y39">
        <f t="shared" si="16"/>
        <v>-2.2516569304706952E-3</v>
      </c>
      <c r="Z39">
        <f t="shared" si="17"/>
        <v>2.4965594329685946E-6</v>
      </c>
      <c r="AA39">
        <f t="shared" si="18"/>
        <v>-3.3430280608906834E-2</v>
      </c>
      <c r="AB39">
        <f t="shared" si="19"/>
        <v>-0.62169565889084244</v>
      </c>
      <c r="AC39">
        <f t="shared" si="20"/>
        <v>-3.3436507812769578E-2</v>
      </c>
      <c r="AD39">
        <f t="shared" si="21"/>
        <v>-4.110960343522034E-2</v>
      </c>
      <c r="AE39">
        <f t="shared" si="22"/>
        <v>-0.62129554388193231</v>
      </c>
      <c r="AF39">
        <f t="shared" si="23"/>
        <v>-0.62130379974410732</v>
      </c>
      <c r="AG39" s="10">
        <f t="shared" si="24"/>
        <v>-35.598085520778625</v>
      </c>
      <c r="AH39" s="10">
        <f t="shared" si="25"/>
        <v>-71.355406774294636</v>
      </c>
      <c r="AI39" s="17">
        <f t="shared" si="26"/>
        <v>-71</v>
      </c>
      <c r="AJ39" s="18">
        <f t="shared" si="27"/>
        <v>-21</v>
      </c>
      <c r="AK39" s="19">
        <f t="shared" si="28"/>
        <v>-19.463999999999999</v>
      </c>
      <c r="AL39" s="17">
        <f t="shared" si="29"/>
        <v>-35</v>
      </c>
      <c r="AM39" s="18">
        <f t="shared" si="30"/>
        <v>-35</v>
      </c>
      <c r="AN39" s="19">
        <f t="shared" si="31"/>
        <v>-53.107999999999997</v>
      </c>
      <c r="AO39" s="20" t="str">
        <f t="shared" si="32"/>
        <v>35°35 ' 53,108 "S</v>
      </c>
      <c r="AP39" s="20" t="str">
        <f t="shared" si="33"/>
        <v xml:space="preserve">71°21 ' 19,464 " </v>
      </c>
      <c r="AQ39" s="22"/>
      <c r="AR39" s="22"/>
      <c r="AS39" t="s">
        <v>329</v>
      </c>
    </row>
    <row r="40" spans="1:46" x14ac:dyDescent="0.3">
      <c r="A40" s="15">
        <v>234</v>
      </c>
      <c r="B40" s="15" t="s">
        <v>398</v>
      </c>
      <c r="C40" s="15" t="s">
        <v>376</v>
      </c>
      <c r="D40" s="16" t="s">
        <v>399</v>
      </c>
      <c r="E40" s="16">
        <v>364099.57</v>
      </c>
      <c r="F40" s="16">
        <v>6226836.79</v>
      </c>
      <c r="G40" s="16" t="s">
        <v>323</v>
      </c>
      <c r="H40" t="str">
        <f t="shared" si="1"/>
        <v>19</v>
      </c>
      <c r="I40" t="str">
        <f t="shared" si="0"/>
        <v>H</v>
      </c>
      <c r="J40" t="s">
        <v>324</v>
      </c>
      <c r="K40">
        <f t="shared" si="2"/>
        <v>-69</v>
      </c>
      <c r="L40">
        <f t="shared" si="3"/>
        <v>-3773163.21</v>
      </c>
      <c r="M40">
        <f t="shared" si="4"/>
        <v>-0.59292426074067883</v>
      </c>
      <c r="N40">
        <f t="shared" si="5"/>
        <v>6382259.6025646003</v>
      </c>
      <c r="O40">
        <f t="shared" si="6"/>
        <v>-2.1293466336811302E-2</v>
      </c>
      <c r="P40">
        <f t="shared" si="7"/>
        <v>-0.92681803360213422</v>
      </c>
      <c r="Q40">
        <f t="shared" si="8"/>
        <v>-0.63742408994855115</v>
      </c>
      <c r="R40">
        <f t="shared" si="9"/>
        <v>-1.056333277541746</v>
      </c>
      <c r="S40">
        <f t="shared" si="10"/>
        <v>-0.95160598064344726</v>
      </c>
      <c r="T40">
        <f t="shared" si="11"/>
        <v>-1.7321405837161234</v>
      </c>
      <c r="U40">
        <f t="shared" si="12"/>
        <v>5.0546225567071803E-3</v>
      </c>
      <c r="V40">
        <f t="shared" si="13"/>
        <v>4.2582015317955055E-5</v>
      </c>
      <c r="W40">
        <f t="shared" si="14"/>
        <v>1.6740578955036711E-7</v>
      </c>
      <c r="X40">
        <f t="shared" si="15"/>
        <v>-3759057.7862563515</v>
      </c>
      <c r="Y40">
        <f t="shared" si="16"/>
        <v>-2.2100987145650475E-3</v>
      </c>
      <c r="Z40">
        <f t="shared" si="17"/>
        <v>1.0508100071587674E-6</v>
      </c>
      <c r="AA40">
        <f t="shared" si="18"/>
        <v>-2.1293458878348798E-2</v>
      </c>
      <c r="AB40">
        <f t="shared" si="19"/>
        <v>-0.59513435713285001</v>
      </c>
      <c r="AC40">
        <f t="shared" si="20"/>
        <v>-2.1295068030963649E-2</v>
      </c>
      <c r="AD40">
        <f t="shared" si="21"/>
        <v>-2.5710741451094962E-2</v>
      </c>
      <c r="AE40">
        <f t="shared" si="22"/>
        <v>-0.59498091037577905</v>
      </c>
      <c r="AF40">
        <f t="shared" si="23"/>
        <v>-0.59499042338878372</v>
      </c>
      <c r="AG40" s="10">
        <f t="shared" si="24"/>
        <v>-34.09044011087925</v>
      </c>
      <c r="AH40" s="10">
        <f t="shared" si="25"/>
        <v>-70.47311697329981</v>
      </c>
      <c r="AI40" s="17">
        <f t="shared" si="26"/>
        <v>-70</v>
      </c>
      <c r="AJ40" s="18">
        <f t="shared" si="27"/>
        <v>-28</v>
      </c>
      <c r="AK40" s="19">
        <f t="shared" si="28"/>
        <v>-23.221</v>
      </c>
      <c r="AL40" s="17">
        <f t="shared" si="29"/>
        <v>-34</v>
      </c>
      <c r="AM40" s="18">
        <f t="shared" si="30"/>
        <v>-5</v>
      </c>
      <c r="AN40" s="19">
        <f t="shared" si="31"/>
        <v>-25.584</v>
      </c>
      <c r="AO40" s="20" t="str">
        <f t="shared" si="32"/>
        <v>34°5 ' 25,584 "S</v>
      </c>
      <c r="AP40" s="20" t="str">
        <f t="shared" si="33"/>
        <v xml:space="preserve">70°28 ' 23,221 " </v>
      </c>
      <c r="AQ40" s="22"/>
      <c r="AR40" s="22"/>
      <c r="AS40" t="s">
        <v>329</v>
      </c>
    </row>
    <row r="41" spans="1:46" x14ac:dyDescent="0.3">
      <c r="A41" s="15">
        <v>235</v>
      </c>
      <c r="B41" s="15" t="s">
        <v>400</v>
      </c>
      <c r="C41" s="15" t="s">
        <v>372</v>
      </c>
      <c r="D41" s="16" t="s">
        <v>401</v>
      </c>
      <c r="E41" s="16">
        <v>666231.39</v>
      </c>
      <c r="F41" s="16">
        <v>5899042.6900000004</v>
      </c>
      <c r="G41" s="16" t="s">
        <v>339</v>
      </c>
      <c r="H41" t="str">
        <f t="shared" si="1"/>
        <v>18</v>
      </c>
      <c r="I41" t="str">
        <f t="shared" si="0"/>
        <v>H</v>
      </c>
      <c r="J41" t="s">
        <v>324</v>
      </c>
      <c r="K41">
        <f t="shared" si="2"/>
        <v>-75</v>
      </c>
      <c r="L41">
        <f t="shared" si="3"/>
        <v>-4100957.3099999996</v>
      </c>
      <c r="M41">
        <f t="shared" si="4"/>
        <v>-0.64443464171294962</v>
      </c>
      <c r="N41">
        <f t="shared" si="5"/>
        <v>6383301.3656402538</v>
      </c>
      <c r="O41">
        <f t="shared" si="6"/>
        <v>2.6041601434452527E-2</v>
      </c>
      <c r="P41">
        <f t="shared" si="7"/>
        <v>-0.96052110488304288</v>
      </c>
      <c r="Q41">
        <f t="shared" si="8"/>
        <v>-0.61387246229477377</v>
      </c>
      <c r="R41">
        <f t="shared" si="9"/>
        <v>-1.1246951941544712</v>
      </c>
      <c r="S41">
        <f t="shared" si="10"/>
        <v>-0.99698951118954682</v>
      </c>
      <c r="T41">
        <f t="shared" si="11"/>
        <v>-1.7924252116652521</v>
      </c>
      <c r="U41">
        <f t="shared" si="12"/>
        <v>5.0546225567071803E-3</v>
      </c>
      <c r="V41">
        <f t="shared" si="13"/>
        <v>4.2582015317955055E-5</v>
      </c>
      <c r="W41">
        <f t="shared" si="14"/>
        <v>1.6740578955036711E-7</v>
      </c>
      <c r="X41">
        <f t="shared" si="15"/>
        <v>-4086373.2770025688</v>
      </c>
      <c r="Y41">
        <f t="shared" si="16"/>
        <v>-2.284716350058771E-3</v>
      </c>
      <c r="Z41">
        <f t="shared" si="17"/>
        <v>1.4605084957969011E-6</v>
      </c>
      <c r="AA41">
        <f t="shared" si="18"/>
        <v>2.6041588756459146E-2</v>
      </c>
      <c r="AB41">
        <f t="shared" si="19"/>
        <v>-0.64671935472616071</v>
      </c>
      <c r="AC41">
        <f t="shared" si="20"/>
        <v>2.604453226909681E-2</v>
      </c>
      <c r="AD41">
        <f t="shared" si="21"/>
        <v>3.2623025760415814E-2</v>
      </c>
      <c r="AE41">
        <f t="shared" si="22"/>
        <v>-0.64646343093468417</v>
      </c>
      <c r="AF41">
        <f t="shared" si="23"/>
        <v>-0.64647214942604958</v>
      </c>
      <c r="AG41" s="10">
        <f t="shared" si="24"/>
        <v>-37.040125734863345</v>
      </c>
      <c r="AH41" s="10">
        <f t="shared" si="25"/>
        <v>-73.130838308981609</v>
      </c>
      <c r="AI41" s="17">
        <f t="shared" si="26"/>
        <v>-73</v>
      </c>
      <c r="AJ41" s="18">
        <f t="shared" si="27"/>
        <v>-7</v>
      </c>
      <c r="AK41" s="19">
        <f t="shared" si="28"/>
        <v>-51.018000000000001</v>
      </c>
      <c r="AL41" s="17">
        <f t="shared" si="29"/>
        <v>-37</v>
      </c>
      <c r="AM41" s="18">
        <f t="shared" si="30"/>
        <v>-2</v>
      </c>
      <c r="AN41" s="19">
        <f t="shared" si="31"/>
        <v>-24.452999999999999</v>
      </c>
      <c r="AO41" s="20" t="str">
        <f t="shared" si="32"/>
        <v>37°2 ' 24,453 "S</v>
      </c>
      <c r="AP41" s="20" t="str">
        <f t="shared" si="33"/>
        <v xml:space="preserve">73°7 ' 51,018 " </v>
      </c>
      <c r="AQ41" s="21">
        <v>-37.040125629999999</v>
      </c>
      <c r="AR41" s="21">
        <v>-73.130838260000004</v>
      </c>
      <c r="AS41" t="s">
        <v>325</v>
      </c>
      <c r="AT41" t="s">
        <v>236</v>
      </c>
    </row>
    <row r="42" spans="1:46" x14ac:dyDescent="0.3">
      <c r="A42" s="15">
        <v>236</v>
      </c>
      <c r="B42" s="15" t="s">
        <v>402</v>
      </c>
      <c r="C42" s="15" t="s">
        <v>403</v>
      </c>
      <c r="D42" s="16" t="s">
        <v>404</v>
      </c>
      <c r="E42" s="16">
        <v>719261.2</v>
      </c>
      <c r="F42" s="16">
        <v>5478085.4699999997</v>
      </c>
      <c r="G42" s="16" t="s">
        <v>374</v>
      </c>
      <c r="H42" t="str">
        <f t="shared" si="1"/>
        <v>18</v>
      </c>
      <c r="I42" t="str">
        <f t="shared" si="0"/>
        <v>G</v>
      </c>
      <c r="J42" t="s">
        <v>324</v>
      </c>
      <c r="K42">
        <f t="shared" si="2"/>
        <v>-75</v>
      </c>
      <c r="L42">
        <f t="shared" si="3"/>
        <v>-4521914.53</v>
      </c>
      <c r="M42">
        <f t="shared" si="4"/>
        <v>-0.71058490730719925</v>
      </c>
      <c r="N42">
        <f t="shared" si="5"/>
        <v>6384684.7487399839</v>
      </c>
      <c r="O42">
        <f t="shared" si="6"/>
        <v>3.4341742565014051E-2</v>
      </c>
      <c r="P42">
        <f t="shared" si="7"/>
        <v>-0.98882682229359664</v>
      </c>
      <c r="Q42">
        <f t="shared" si="8"/>
        <v>-0.56811503894609539</v>
      </c>
      <c r="R42">
        <f t="shared" si="9"/>
        <v>-1.2049983184539976</v>
      </c>
      <c r="S42">
        <f t="shared" si="10"/>
        <v>-1.0457774985770221</v>
      </c>
      <c r="T42">
        <f t="shared" si="11"/>
        <v>-1.8517630446335207</v>
      </c>
      <c r="U42">
        <f t="shared" si="12"/>
        <v>5.0546225567071803E-3</v>
      </c>
      <c r="V42">
        <f t="shared" si="13"/>
        <v>4.2582015317955055E-5</v>
      </c>
      <c r="W42">
        <f t="shared" si="14"/>
        <v>1.6740578955036711E-7</v>
      </c>
      <c r="X42">
        <f t="shared" si="15"/>
        <v>-4506955.4186457153</v>
      </c>
      <c r="Y42">
        <f t="shared" si="16"/>
        <v>-2.3429678900335833E-3</v>
      </c>
      <c r="Z42">
        <f t="shared" si="17"/>
        <v>2.2832747622402735E-6</v>
      </c>
      <c r="AA42">
        <f t="shared" si="18"/>
        <v>3.434171642780269E-2</v>
      </c>
      <c r="AB42">
        <f t="shared" si="19"/>
        <v>-0.71292786984759338</v>
      </c>
      <c r="AC42">
        <f t="shared" si="20"/>
        <v>3.4348466996360072E-2</v>
      </c>
      <c r="AD42">
        <f t="shared" si="21"/>
        <v>4.5376274262763902E-2</v>
      </c>
      <c r="AE42">
        <f t="shared" si="22"/>
        <v>-0.71241837880595082</v>
      </c>
      <c r="AF42">
        <f t="shared" si="23"/>
        <v>-0.71242546133923501</v>
      </c>
      <c r="AG42" s="10">
        <f t="shared" si="24"/>
        <v>-40.818972152398764</v>
      </c>
      <c r="AH42" s="10">
        <f t="shared" si="25"/>
        <v>-72.400130994715525</v>
      </c>
      <c r="AI42" s="17">
        <f t="shared" si="26"/>
        <v>-72</v>
      </c>
      <c r="AJ42" s="18">
        <f t="shared" si="27"/>
        <v>-24</v>
      </c>
      <c r="AK42" s="19">
        <f t="shared" si="28"/>
        <v>-0.47199999999999998</v>
      </c>
      <c r="AL42" s="17">
        <f t="shared" si="29"/>
        <v>-40</v>
      </c>
      <c r="AM42" s="18">
        <f t="shared" si="30"/>
        <v>-49</v>
      </c>
      <c r="AN42" s="19">
        <f t="shared" si="31"/>
        <v>-8.3000000000000007</v>
      </c>
      <c r="AO42" s="20" t="str">
        <f t="shared" si="32"/>
        <v>40°49 ' 8,3 "S</v>
      </c>
      <c r="AP42" s="20" t="str">
        <f t="shared" si="33"/>
        <v xml:space="preserve">72°24 ' 0,472 " </v>
      </c>
      <c r="AQ42" s="22"/>
      <c r="AR42" s="22"/>
      <c r="AS42" t="s">
        <v>329</v>
      </c>
    </row>
    <row r="43" spans="1:46" x14ac:dyDescent="0.3">
      <c r="A43" s="15">
        <v>237</v>
      </c>
      <c r="B43" s="15" t="s">
        <v>405</v>
      </c>
      <c r="C43" s="15" t="s">
        <v>406</v>
      </c>
      <c r="D43" s="16" t="s">
        <v>407</v>
      </c>
      <c r="E43" s="16">
        <v>698735.3</v>
      </c>
      <c r="F43" s="16">
        <v>5498695.0300000003</v>
      </c>
      <c r="G43" s="16" t="s">
        <v>374</v>
      </c>
      <c r="H43" t="str">
        <f t="shared" si="1"/>
        <v>18</v>
      </c>
      <c r="I43" t="str">
        <f t="shared" si="0"/>
        <v>G</v>
      </c>
      <c r="J43" t="s">
        <v>324</v>
      </c>
      <c r="K43">
        <f t="shared" si="2"/>
        <v>-75</v>
      </c>
      <c r="L43">
        <f t="shared" si="3"/>
        <v>-4501304.97</v>
      </c>
      <c r="M43">
        <f t="shared" si="4"/>
        <v>-0.70734626973785042</v>
      </c>
      <c r="N43">
        <f t="shared" si="5"/>
        <v>6384616.1495450092</v>
      </c>
      <c r="O43">
        <f t="shared" si="6"/>
        <v>3.1127211933353681E-2</v>
      </c>
      <c r="P43">
        <f t="shared" si="7"/>
        <v>-0.98784052614280027</v>
      </c>
      <c r="Q43">
        <f t="shared" si="8"/>
        <v>-0.57071032278092804</v>
      </c>
      <c r="R43">
        <f t="shared" si="9"/>
        <v>-1.2012665328092504</v>
      </c>
      <c r="S43">
        <f t="shared" si="10"/>
        <v>-1.0436274803021699</v>
      </c>
      <c r="T43">
        <f t="shared" si="11"/>
        <v>-1.8492856298447975</v>
      </c>
      <c r="U43">
        <f t="shared" si="12"/>
        <v>5.0546225567071803E-3</v>
      </c>
      <c r="V43">
        <f t="shared" si="13"/>
        <v>4.2582015317955055E-5</v>
      </c>
      <c r="W43">
        <f t="shared" si="14"/>
        <v>1.6740578955036711E-7</v>
      </c>
      <c r="X43">
        <f t="shared" si="15"/>
        <v>-4486357.8274411997</v>
      </c>
      <c r="Y43">
        <f t="shared" si="16"/>
        <v>-2.3411184335436117E-3</v>
      </c>
      <c r="Z43">
        <f t="shared" si="17"/>
        <v>1.8862828065760279E-6</v>
      </c>
      <c r="AA43">
        <f t="shared" si="18"/>
        <v>3.1127192361778785E-2</v>
      </c>
      <c r="AB43">
        <f t="shared" si="19"/>
        <v>-0.70968738375538254</v>
      </c>
      <c r="AC43">
        <f t="shared" si="20"/>
        <v>3.1132219138992168E-2</v>
      </c>
      <c r="AD43">
        <f t="shared" si="21"/>
        <v>4.1017885617205013E-2</v>
      </c>
      <c r="AE43">
        <f t="shared" si="22"/>
        <v>-0.70927148966168052</v>
      </c>
      <c r="AF43">
        <f t="shared" si="23"/>
        <v>-0.70927896727767026</v>
      </c>
      <c r="AG43" s="10">
        <f t="shared" si="24"/>
        <v>-40.638691322408128</v>
      </c>
      <c r="AH43" s="10">
        <f t="shared" si="25"/>
        <v>-72.649848269583785</v>
      </c>
      <c r="AI43" s="17">
        <f t="shared" si="26"/>
        <v>-72</v>
      </c>
      <c r="AJ43" s="18">
        <f t="shared" si="27"/>
        <v>-38</v>
      </c>
      <c r="AK43" s="19">
        <f t="shared" si="28"/>
        <v>-59.454000000000001</v>
      </c>
      <c r="AL43" s="17">
        <f t="shared" si="29"/>
        <v>-40</v>
      </c>
      <c r="AM43" s="18">
        <f t="shared" si="30"/>
        <v>-38</v>
      </c>
      <c r="AN43" s="19">
        <f t="shared" si="31"/>
        <v>-19.289000000000001</v>
      </c>
      <c r="AO43" s="20" t="str">
        <f t="shared" si="32"/>
        <v>40°38 ' 19,289 "S</v>
      </c>
      <c r="AP43" s="20" t="str">
        <f t="shared" si="33"/>
        <v xml:space="preserve">72°38 ' 59,454 " </v>
      </c>
      <c r="AQ43" s="22"/>
      <c r="AR43" s="22"/>
      <c r="AS43" t="s">
        <v>329</v>
      </c>
    </row>
    <row r="44" spans="1:46" x14ac:dyDescent="0.3">
      <c r="A44" s="15">
        <v>238</v>
      </c>
      <c r="B44" s="15" t="s">
        <v>408</v>
      </c>
      <c r="C44" s="15" t="s">
        <v>409</v>
      </c>
      <c r="D44" s="16" t="s">
        <v>356</v>
      </c>
      <c r="E44" s="16">
        <v>362590.99998741603</v>
      </c>
      <c r="F44" s="16">
        <v>6959109.0121802697</v>
      </c>
      <c r="G44" s="16" t="s">
        <v>351</v>
      </c>
      <c r="H44" t="str">
        <f t="shared" si="1"/>
        <v>19</v>
      </c>
      <c r="I44" t="str">
        <f t="shared" si="0"/>
        <v>J</v>
      </c>
      <c r="J44" t="s">
        <v>324</v>
      </c>
      <c r="K44">
        <f t="shared" si="2"/>
        <v>-69</v>
      </c>
      <c r="L44">
        <f t="shared" si="3"/>
        <v>-3040890.9878197303</v>
      </c>
      <c r="M44">
        <f t="shared" si="4"/>
        <v>-0.47785318063302284</v>
      </c>
      <c r="N44">
        <f t="shared" si="5"/>
        <v>6380103.6742918519</v>
      </c>
      <c r="O44">
        <f t="shared" si="6"/>
        <v>-2.1537110841358773E-2</v>
      </c>
      <c r="P44">
        <f t="shared" si="7"/>
        <v>-0.81672153721691143</v>
      </c>
      <c r="Q44">
        <f t="shared" si="8"/>
        <v>-0.64399800021408415</v>
      </c>
      <c r="R44">
        <f t="shared" si="9"/>
        <v>-0.88621394924147856</v>
      </c>
      <c r="S44">
        <f t="shared" si="10"/>
        <v>-0.82565996198462999</v>
      </c>
      <c r="T44">
        <f t="shared" si="11"/>
        <v>-1.5453675125041768</v>
      </c>
      <c r="U44">
        <f t="shared" si="12"/>
        <v>5.0546225567071803E-3</v>
      </c>
      <c r="V44">
        <f t="shared" si="13"/>
        <v>4.2582015317955055E-5</v>
      </c>
      <c r="W44">
        <f t="shared" si="14"/>
        <v>1.6740578955036711E-7</v>
      </c>
      <c r="X44">
        <f t="shared" si="15"/>
        <v>-3028410.8301977627</v>
      </c>
      <c r="Y44">
        <f t="shared" si="16"/>
        <v>-1.9561057718004587E-3</v>
      </c>
      <c r="Z44">
        <f t="shared" si="17"/>
        <v>1.2324884808004525E-6</v>
      </c>
      <c r="AA44">
        <f t="shared" si="18"/>
        <v>-2.1537101993278431E-2</v>
      </c>
      <c r="AB44">
        <f t="shared" si="19"/>
        <v>-0.47980928399394546</v>
      </c>
      <c r="AC44">
        <f t="shared" si="20"/>
        <v>-2.1538767017731775E-2</v>
      </c>
      <c r="AD44">
        <f t="shared" si="21"/>
        <v>-2.4275672579898763E-2</v>
      </c>
      <c r="AE44">
        <f t="shared" si="22"/>
        <v>-0.47968862548897923</v>
      </c>
      <c r="AF44">
        <f t="shared" si="23"/>
        <v>-0.47969836550451794</v>
      </c>
      <c r="AG44" s="10">
        <f t="shared" si="24"/>
        <v>-27.484691782732835</v>
      </c>
      <c r="AH44" s="10">
        <f t="shared" si="25"/>
        <v>-70.390893583669651</v>
      </c>
      <c r="AI44" s="17">
        <f t="shared" si="26"/>
        <v>-70</v>
      </c>
      <c r="AJ44" s="18">
        <f t="shared" si="27"/>
        <v>-23</v>
      </c>
      <c r="AK44" s="19">
        <f t="shared" si="28"/>
        <v>-27.216999999999999</v>
      </c>
      <c r="AL44" s="17">
        <f t="shared" si="29"/>
        <v>-27</v>
      </c>
      <c r="AM44" s="18">
        <f t="shared" si="30"/>
        <v>-29</v>
      </c>
      <c r="AN44" s="19">
        <f t="shared" si="31"/>
        <v>-4.8899999999999997</v>
      </c>
      <c r="AO44" s="20" t="str">
        <f t="shared" si="32"/>
        <v>27°29 ' 4,89 "S</v>
      </c>
      <c r="AP44" s="20" t="str">
        <f t="shared" si="33"/>
        <v xml:space="preserve">70°23 ' 27,217 " </v>
      </c>
      <c r="AQ44" s="22"/>
      <c r="AR44" s="22"/>
      <c r="AS44" t="s">
        <v>329</v>
      </c>
    </row>
    <row r="45" spans="1:46" x14ac:dyDescent="0.3">
      <c r="A45" s="15">
        <v>239</v>
      </c>
      <c r="B45" s="15" t="s">
        <v>410</v>
      </c>
      <c r="C45" s="15" t="s">
        <v>411</v>
      </c>
      <c r="D45" s="16" t="s">
        <v>412</v>
      </c>
      <c r="E45" s="16">
        <v>357606.99997181201</v>
      </c>
      <c r="F45" s="16">
        <v>6279103.0134616997</v>
      </c>
      <c r="G45" s="16" t="s">
        <v>323</v>
      </c>
      <c r="H45" t="str">
        <f t="shared" si="1"/>
        <v>19</v>
      </c>
      <c r="I45" t="str">
        <f t="shared" si="0"/>
        <v>H</v>
      </c>
      <c r="J45" t="s">
        <v>324</v>
      </c>
      <c r="K45">
        <f t="shared" si="2"/>
        <v>-69</v>
      </c>
      <c r="L45">
        <f t="shared" si="3"/>
        <v>-3720896.9865383003</v>
      </c>
      <c r="M45">
        <f t="shared" si="4"/>
        <v>-0.5847110162603969</v>
      </c>
      <c r="N45">
        <f t="shared" si="5"/>
        <v>6382097.2014303654</v>
      </c>
      <c r="O45">
        <f t="shared" si="6"/>
        <v>-2.2311317978089499E-2</v>
      </c>
      <c r="P45">
        <f t="shared" si="7"/>
        <v>-0.92052494897649206</v>
      </c>
      <c r="Q45">
        <f t="shared" si="8"/>
        <v>-0.6400795592016979</v>
      </c>
      <c r="R45">
        <f t="shared" si="9"/>
        <v>-1.044973490748643</v>
      </c>
      <c r="S45">
        <f t="shared" si="10"/>
        <v>-0.94375000786190666</v>
      </c>
      <c r="T45">
        <f t="shared" si="11"/>
        <v>-1.7212747235735011</v>
      </c>
      <c r="U45">
        <f t="shared" si="12"/>
        <v>5.0546225567071803E-3</v>
      </c>
      <c r="V45">
        <f t="shared" si="13"/>
        <v>4.2582015317955055E-5</v>
      </c>
      <c r="W45">
        <f t="shared" si="14"/>
        <v>1.6740578955036711E-7</v>
      </c>
      <c r="X45">
        <f t="shared" si="15"/>
        <v>-3706882.5695477035</v>
      </c>
      <c r="Y45">
        <f t="shared" si="16"/>
        <v>-2.1958952595482043E-3</v>
      </c>
      <c r="Z45">
        <f t="shared" si="17"/>
        <v>1.1663967965865997E-6</v>
      </c>
      <c r="AA45">
        <f t="shared" si="18"/>
        <v>-2.2311309303472894E-2</v>
      </c>
      <c r="AB45">
        <f t="shared" si="19"/>
        <v>-0.58690690895865993</v>
      </c>
      <c r="AC45">
        <f t="shared" si="20"/>
        <v>-2.2313160424140943E-2</v>
      </c>
      <c r="AD45">
        <f t="shared" si="21"/>
        <v>-2.6791111095607955E-2</v>
      </c>
      <c r="AE45">
        <f t="shared" si="22"/>
        <v>-0.58674141452093254</v>
      </c>
      <c r="AF45">
        <f t="shared" si="23"/>
        <v>-0.58675091030205506</v>
      </c>
      <c r="AG45" s="10">
        <f t="shared" si="24"/>
        <v>-33.618350785766886</v>
      </c>
      <c r="AH45" s="10">
        <f t="shared" si="25"/>
        <v>-70.535017594244451</v>
      </c>
      <c r="AI45" s="17">
        <f t="shared" si="26"/>
        <v>-70</v>
      </c>
      <c r="AJ45" s="18">
        <f t="shared" si="27"/>
        <v>-32</v>
      </c>
      <c r="AK45" s="19">
        <f t="shared" si="28"/>
        <v>-6.0629999999999997</v>
      </c>
      <c r="AL45" s="17">
        <f t="shared" si="29"/>
        <v>-33</v>
      </c>
      <c r="AM45" s="18">
        <f t="shared" si="30"/>
        <v>-37</v>
      </c>
      <c r="AN45" s="19">
        <f t="shared" si="31"/>
        <v>-6.0629999999999997</v>
      </c>
      <c r="AO45" s="20" t="str">
        <f t="shared" si="32"/>
        <v>33°37 ' 6,063 "S</v>
      </c>
      <c r="AP45" s="20" t="str">
        <f t="shared" si="33"/>
        <v xml:space="preserve">70°32 ' 6,063 " </v>
      </c>
      <c r="AQ45" s="22"/>
      <c r="AR45" s="22"/>
      <c r="AS45" t="s">
        <v>329</v>
      </c>
    </row>
    <row r="46" spans="1:46" x14ac:dyDescent="0.3">
      <c r="A46" s="15">
        <v>240</v>
      </c>
      <c r="B46" s="15" t="s">
        <v>413</v>
      </c>
      <c r="C46" s="15" t="s">
        <v>414</v>
      </c>
      <c r="D46" s="16" t="s">
        <v>344</v>
      </c>
      <c r="E46" s="16">
        <v>267489.99967475102</v>
      </c>
      <c r="F46" s="16">
        <v>6373804.0169448704</v>
      </c>
      <c r="G46" s="16" t="s">
        <v>323</v>
      </c>
      <c r="H46" t="str">
        <f t="shared" si="1"/>
        <v>19</v>
      </c>
      <c r="I46" t="str">
        <f t="shared" si="0"/>
        <v>H</v>
      </c>
      <c r="J46" t="s">
        <v>324</v>
      </c>
      <c r="K46">
        <f t="shared" si="2"/>
        <v>-69</v>
      </c>
      <c r="L46">
        <f t="shared" si="3"/>
        <v>-3626195.9830551296</v>
      </c>
      <c r="M46">
        <f t="shared" si="4"/>
        <v>-0.56982946479905439</v>
      </c>
      <c r="N46">
        <f t="shared" si="5"/>
        <v>6381805.8826645818</v>
      </c>
      <c r="O46">
        <f t="shared" si="6"/>
        <v>-3.6433261148985242E-2</v>
      </c>
      <c r="P46">
        <f t="shared" si="7"/>
        <v>-0.90849101414313094</v>
      </c>
      <c r="Q46">
        <f t="shared" si="8"/>
        <v>-0.64407669754928043</v>
      </c>
      <c r="R46">
        <f t="shared" si="9"/>
        <v>-1.0240749718706199</v>
      </c>
      <c r="S46">
        <f t="shared" si="10"/>
        <v>-0.92907540329028504</v>
      </c>
      <c r="T46">
        <f t="shared" si="11"/>
        <v>-1.700665534724038</v>
      </c>
      <c r="U46">
        <f t="shared" si="12"/>
        <v>5.0546225567071803E-3</v>
      </c>
      <c r="V46">
        <f t="shared" si="13"/>
        <v>4.2582015317955055E-5</v>
      </c>
      <c r="W46">
        <f t="shared" si="14"/>
        <v>1.6740578955036711E-7</v>
      </c>
      <c r="X46">
        <f t="shared" si="15"/>
        <v>-3612356.5518221613</v>
      </c>
      <c r="Y46">
        <f t="shared" si="16"/>
        <v>-2.1685760249401378E-3</v>
      </c>
      <c r="Z46">
        <f t="shared" si="17"/>
        <v>3.1711042257332116E-6</v>
      </c>
      <c r="AA46">
        <f t="shared" si="18"/>
        <v>-3.6433222637762448E-2</v>
      </c>
      <c r="AB46">
        <f t="shared" si="19"/>
        <v>-0.57199803394721394</v>
      </c>
      <c r="AC46">
        <f t="shared" si="20"/>
        <v>-3.6441283292815263E-2</v>
      </c>
      <c r="AD46">
        <f t="shared" si="21"/>
        <v>-4.3313009895966786E-2</v>
      </c>
      <c r="AE46">
        <f t="shared" si="22"/>
        <v>-0.57157105120176266</v>
      </c>
      <c r="AF46">
        <f t="shared" si="23"/>
        <v>-0.57157935854016406</v>
      </c>
      <c r="AG46" s="10">
        <f t="shared" si="24"/>
        <v>-32.749084901146269</v>
      </c>
      <c r="AH46" s="10">
        <f t="shared" si="25"/>
        <v>-71.481652665047264</v>
      </c>
      <c r="AI46" s="17">
        <f t="shared" si="26"/>
        <v>-71</v>
      </c>
      <c r="AJ46" s="18">
        <f t="shared" si="27"/>
        <v>-28</v>
      </c>
      <c r="AK46" s="19">
        <f t="shared" si="28"/>
        <v>-53.95</v>
      </c>
      <c r="AL46" s="17">
        <f t="shared" si="29"/>
        <v>-32</v>
      </c>
      <c r="AM46" s="18">
        <f t="shared" si="30"/>
        <v>-44</v>
      </c>
      <c r="AN46" s="19">
        <f t="shared" si="31"/>
        <v>-56.706000000000003</v>
      </c>
      <c r="AO46" s="20" t="str">
        <f t="shared" si="32"/>
        <v>32°44 ' 56,706 "S</v>
      </c>
      <c r="AP46" s="20" t="str">
        <f t="shared" si="33"/>
        <v xml:space="preserve">71°28 ' 53,95 " </v>
      </c>
      <c r="AQ46" s="21">
        <v>-32.7490849</v>
      </c>
      <c r="AR46" s="21">
        <v>-71.481652699999998</v>
      </c>
      <c r="AS46" t="s">
        <v>325</v>
      </c>
      <c r="AT46" t="s">
        <v>260</v>
      </c>
    </row>
    <row r="47" spans="1:46" x14ac:dyDescent="0.3">
      <c r="A47" s="15">
        <v>241</v>
      </c>
      <c r="B47" s="15" t="s">
        <v>415</v>
      </c>
      <c r="C47" s="15" t="s">
        <v>416</v>
      </c>
      <c r="D47" s="16" t="s">
        <v>417</v>
      </c>
      <c r="E47" s="16">
        <v>318703.999907199</v>
      </c>
      <c r="F47" s="16">
        <v>6288420.0144497203</v>
      </c>
      <c r="G47" s="16" t="s">
        <v>323</v>
      </c>
      <c r="H47" t="str">
        <f t="shared" si="1"/>
        <v>19</v>
      </c>
      <c r="I47" t="str">
        <f t="shared" si="0"/>
        <v>H</v>
      </c>
      <c r="J47" t="s">
        <v>324</v>
      </c>
      <c r="K47">
        <f t="shared" si="2"/>
        <v>-69</v>
      </c>
      <c r="L47">
        <f t="shared" si="3"/>
        <v>-3711579.9855502797</v>
      </c>
      <c r="M47">
        <f t="shared" si="4"/>
        <v>-0.58324691952890617</v>
      </c>
      <c r="N47">
        <f t="shared" si="5"/>
        <v>6382068.3702615052</v>
      </c>
      <c r="O47">
        <f t="shared" si="6"/>
        <v>-2.8407091490524474E-2</v>
      </c>
      <c r="P47">
        <f t="shared" si="7"/>
        <v>-0.91937700647828402</v>
      </c>
      <c r="Q47">
        <f t="shared" si="8"/>
        <v>-0.64051965391226517</v>
      </c>
      <c r="R47">
        <f t="shared" si="9"/>
        <v>-1.0429354227680481</v>
      </c>
      <c r="S47">
        <f t="shared" si="10"/>
        <v>-0.94233148055410232</v>
      </c>
      <c r="T47">
        <f t="shared" si="11"/>
        <v>-1.7193000884091239</v>
      </c>
      <c r="U47">
        <f t="shared" si="12"/>
        <v>5.0546225567071803E-3</v>
      </c>
      <c r="V47">
        <f t="shared" si="13"/>
        <v>4.2582015317955055E-5</v>
      </c>
      <c r="W47">
        <f t="shared" si="14"/>
        <v>1.6740578955036711E-7</v>
      </c>
      <c r="X47">
        <f t="shared" si="15"/>
        <v>-3697582.2090919623</v>
      </c>
      <c r="Y47">
        <f t="shared" si="16"/>
        <v>-2.1932977909705242E-3</v>
      </c>
      <c r="Z47">
        <f t="shared" si="17"/>
        <v>1.8944791698517856E-6</v>
      </c>
      <c r="AA47">
        <f t="shared" si="18"/>
        <v>-2.8407073551643437E-2</v>
      </c>
      <c r="AB47">
        <f t="shared" si="19"/>
        <v>-0.58544021316471972</v>
      </c>
      <c r="AC47">
        <f t="shared" si="20"/>
        <v>-2.8410894276464926E-2</v>
      </c>
      <c r="AD47">
        <f t="shared" si="21"/>
        <v>-3.4074333389852302E-2</v>
      </c>
      <c r="AE47">
        <f t="shared" si="22"/>
        <v>-0.58517283032906031</v>
      </c>
      <c r="AF47">
        <f t="shared" si="23"/>
        <v>-0.58518185588261595</v>
      </c>
      <c r="AG47" s="10">
        <f t="shared" si="24"/>
        <v>-33.528450589706679</v>
      </c>
      <c r="AH47" s="10">
        <f t="shared" si="25"/>
        <v>-70.952315492960238</v>
      </c>
      <c r="AI47" s="17">
        <f t="shared" si="26"/>
        <v>-70</v>
      </c>
      <c r="AJ47" s="18">
        <f t="shared" si="27"/>
        <v>-57</v>
      </c>
      <c r="AK47" s="19">
        <f t="shared" si="28"/>
        <v>-8.3360000000000003</v>
      </c>
      <c r="AL47" s="17">
        <f t="shared" si="29"/>
        <v>-33</v>
      </c>
      <c r="AM47" s="18">
        <f t="shared" si="30"/>
        <v>-31</v>
      </c>
      <c r="AN47" s="19">
        <f t="shared" si="31"/>
        <v>-42.421999999999997</v>
      </c>
      <c r="AO47" s="20" t="str">
        <f t="shared" si="32"/>
        <v>33°31 ' 42,422 "S</v>
      </c>
      <c r="AP47" s="20" t="str">
        <f t="shared" si="33"/>
        <v xml:space="preserve">70°57 ' 8,336 " </v>
      </c>
      <c r="AQ47" s="22"/>
      <c r="AR47" s="22"/>
      <c r="AS47" t="s">
        <v>329</v>
      </c>
    </row>
    <row r="48" spans="1:46" x14ac:dyDescent="0.3">
      <c r="A48" s="15">
        <v>242</v>
      </c>
      <c r="B48" s="15" t="s">
        <v>418</v>
      </c>
      <c r="C48" s="15" t="s">
        <v>419</v>
      </c>
      <c r="D48" s="16" t="s">
        <v>420</v>
      </c>
      <c r="E48" s="16">
        <v>279432.99965387699</v>
      </c>
      <c r="F48" s="16">
        <v>5861753.0168723501</v>
      </c>
      <c r="G48" s="16" t="s">
        <v>323</v>
      </c>
      <c r="H48" t="str">
        <f t="shared" si="1"/>
        <v>19</v>
      </c>
      <c r="I48" t="str">
        <f t="shared" si="0"/>
        <v>H</v>
      </c>
      <c r="J48" t="s">
        <v>324</v>
      </c>
      <c r="K48">
        <f t="shared" si="2"/>
        <v>-69</v>
      </c>
      <c r="L48">
        <f t="shared" si="3"/>
        <v>-4138246.9831276499</v>
      </c>
      <c r="M48">
        <f t="shared" si="4"/>
        <v>-0.65029443378711049</v>
      </c>
      <c r="N48">
        <f t="shared" si="5"/>
        <v>6383422.1203877926</v>
      </c>
      <c r="O48">
        <f t="shared" si="6"/>
        <v>-3.4553096471822163E-2</v>
      </c>
      <c r="P48">
        <f t="shared" si="7"/>
        <v>-0.96371553973027635</v>
      </c>
      <c r="Q48">
        <f t="shared" si="8"/>
        <v>-0.61048072649913121</v>
      </c>
      <c r="R48">
        <f t="shared" si="9"/>
        <v>-1.1321522036522487</v>
      </c>
      <c r="S48">
        <f t="shared" si="10"/>
        <v>-1.0017343343639693</v>
      </c>
      <c r="T48">
        <f t="shared" si="11"/>
        <v>-1.7984634215547948</v>
      </c>
      <c r="U48">
        <f t="shared" si="12"/>
        <v>5.0546225567071803E-3</v>
      </c>
      <c r="V48">
        <f t="shared" si="13"/>
        <v>4.2582015317955055E-5</v>
      </c>
      <c r="W48">
        <f t="shared" si="14"/>
        <v>1.6740578955036711E-7</v>
      </c>
      <c r="X48">
        <f t="shared" si="15"/>
        <v>-4123618.7315559606</v>
      </c>
      <c r="Y48">
        <f t="shared" si="16"/>
        <v>-2.2916002256796707E-3</v>
      </c>
      <c r="Z48">
        <f t="shared" si="17"/>
        <v>2.5485579482966055E-6</v>
      </c>
      <c r="AA48">
        <f t="shared" si="18"/>
        <v>-3.455306711829928E-2</v>
      </c>
      <c r="AB48">
        <f t="shared" si="19"/>
        <v>-0.65258602817251421</v>
      </c>
      <c r="AC48">
        <f t="shared" si="20"/>
        <v>-3.4559943096424683E-2</v>
      </c>
      <c r="AD48">
        <f t="shared" si="21"/>
        <v>-4.3470699488902066E-2</v>
      </c>
      <c r="AE48">
        <f t="shared" si="22"/>
        <v>-0.65213008424926477</v>
      </c>
      <c r="AF48">
        <f t="shared" si="23"/>
        <v>-0.6521379046674044</v>
      </c>
      <c r="AG48" s="10">
        <f t="shared" si="24"/>
        <v>-37.364749597947103</v>
      </c>
      <c r="AH48" s="10">
        <f t="shared" si="25"/>
        <v>-71.49068761319559</v>
      </c>
      <c r="AI48" s="17">
        <f t="shared" si="26"/>
        <v>-71</v>
      </c>
      <c r="AJ48" s="18">
        <f t="shared" si="27"/>
        <v>-29</v>
      </c>
      <c r="AK48" s="19">
        <f t="shared" si="28"/>
        <v>-26.475000000000001</v>
      </c>
      <c r="AL48" s="17">
        <f t="shared" si="29"/>
        <v>-37</v>
      </c>
      <c r="AM48" s="18">
        <f t="shared" si="30"/>
        <v>-21</v>
      </c>
      <c r="AN48" s="19">
        <f t="shared" si="31"/>
        <v>-53.098999999999997</v>
      </c>
      <c r="AO48" s="20" t="str">
        <f t="shared" si="32"/>
        <v>37°21 ' 53,099 "S</v>
      </c>
      <c r="AP48" s="20" t="str">
        <f t="shared" si="33"/>
        <v xml:space="preserve">71°29 ' 26,475 " </v>
      </c>
      <c r="AQ48" s="22"/>
      <c r="AR48" s="22"/>
      <c r="AS48" t="s">
        <v>329</v>
      </c>
      <c r="AT48" t="s">
        <v>421</v>
      </c>
    </row>
    <row r="49" spans="1:46" x14ac:dyDescent="0.3">
      <c r="A49" s="15">
        <v>243</v>
      </c>
      <c r="B49" s="15" t="s">
        <v>422</v>
      </c>
      <c r="C49" s="15" t="s">
        <v>423</v>
      </c>
      <c r="D49" s="16" t="s">
        <v>424</v>
      </c>
      <c r="E49" s="16">
        <v>267212.03000000003</v>
      </c>
      <c r="F49" s="16">
        <v>5867481.6399999997</v>
      </c>
      <c r="G49" s="16" t="s">
        <v>323</v>
      </c>
      <c r="H49" t="str">
        <f t="shared" si="1"/>
        <v>19</v>
      </c>
      <c r="I49" t="str">
        <f t="shared" si="0"/>
        <v>H</v>
      </c>
      <c r="J49" t="s">
        <v>324</v>
      </c>
      <c r="K49">
        <f t="shared" si="2"/>
        <v>-69</v>
      </c>
      <c r="L49">
        <f t="shared" si="3"/>
        <v>-4132518.3600000003</v>
      </c>
      <c r="M49">
        <f t="shared" si="4"/>
        <v>-0.64939422368646571</v>
      </c>
      <c r="N49">
        <f t="shared" si="5"/>
        <v>6383403.5430624299</v>
      </c>
      <c r="O49">
        <f t="shared" si="6"/>
        <v>-3.6467688190103084E-2</v>
      </c>
      <c r="P49">
        <f t="shared" si="7"/>
        <v>-0.96323338940386038</v>
      </c>
      <c r="Q49">
        <f t="shared" si="8"/>
        <v>-0.61101074171778358</v>
      </c>
      <c r="R49">
        <f t="shared" si="9"/>
        <v>-1.1310109183883958</v>
      </c>
      <c r="S49">
        <f t="shared" si="10"/>
        <v>-1.0010108742207429</v>
      </c>
      <c r="T49">
        <f t="shared" si="11"/>
        <v>-1.7975462193844558</v>
      </c>
      <c r="U49">
        <f t="shared" si="12"/>
        <v>5.0546225567071803E-3</v>
      </c>
      <c r="V49">
        <f t="shared" si="13"/>
        <v>4.2582015317955055E-5</v>
      </c>
      <c r="W49">
        <f t="shared" si="14"/>
        <v>1.6740578955036711E-7</v>
      </c>
      <c r="X49">
        <f t="shared" si="15"/>
        <v>-4117896.7640308118</v>
      </c>
      <c r="Y49">
        <f t="shared" si="16"/>
        <v>-2.2905642531529193E-3</v>
      </c>
      <c r="Z49">
        <f t="shared" si="17"/>
        <v>2.8427014723896688E-6</v>
      </c>
      <c r="AA49">
        <f t="shared" si="18"/>
        <v>-3.6467653634519447E-2</v>
      </c>
      <c r="AB49">
        <f t="shared" si="19"/>
        <v>-0.65168478142822828</v>
      </c>
      <c r="AC49">
        <f t="shared" si="20"/>
        <v>-3.6475737165210687E-2</v>
      </c>
      <c r="AD49">
        <f t="shared" si="21"/>
        <v>-4.5845644359666551E-2</v>
      </c>
      <c r="AE49">
        <f t="shared" si="22"/>
        <v>-0.65117789633791656</v>
      </c>
      <c r="AF49">
        <f t="shared" si="23"/>
        <v>-0.65118550620067872</v>
      </c>
      <c r="AG49" s="10">
        <f t="shared" si="24"/>
        <v>-37.310181185388991</v>
      </c>
      <c r="AH49" s="10">
        <f t="shared" si="25"/>
        <v>-71.626761930866635</v>
      </c>
      <c r="AI49" s="17">
        <f t="shared" si="26"/>
        <v>-71</v>
      </c>
      <c r="AJ49" s="18">
        <f t="shared" si="27"/>
        <v>-37</v>
      </c>
      <c r="AK49" s="19">
        <f t="shared" si="28"/>
        <v>-36.343000000000004</v>
      </c>
      <c r="AL49" s="17">
        <f t="shared" si="29"/>
        <v>-37</v>
      </c>
      <c r="AM49" s="18">
        <f t="shared" si="30"/>
        <v>-18</v>
      </c>
      <c r="AN49" s="19">
        <f t="shared" si="31"/>
        <v>-36.652000000000001</v>
      </c>
      <c r="AO49" s="20" t="str">
        <f t="shared" si="32"/>
        <v>37°18 ' 36,652 "S</v>
      </c>
      <c r="AP49" s="20" t="str">
        <f t="shared" si="33"/>
        <v xml:space="preserve">71°37 ' 36,343 " </v>
      </c>
      <c r="AQ49" s="21">
        <v>-37.310947239999997</v>
      </c>
      <c r="AR49" s="21">
        <v>-71.630658679999996</v>
      </c>
      <c r="AS49" t="s">
        <v>325</v>
      </c>
      <c r="AT49" t="s">
        <v>421</v>
      </c>
    </row>
    <row r="50" spans="1:46" x14ac:dyDescent="0.3">
      <c r="A50" s="15">
        <v>244</v>
      </c>
      <c r="B50" s="15" t="s">
        <v>425</v>
      </c>
      <c r="C50" s="15" t="s">
        <v>423</v>
      </c>
      <c r="D50" s="16" t="s">
        <v>401</v>
      </c>
      <c r="E50" s="16">
        <v>663057.38</v>
      </c>
      <c r="F50" s="16">
        <v>5901252.9900000002</v>
      </c>
      <c r="G50" s="16" t="s">
        <v>339</v>
      </c>
      <c r="H50" t="str">
        <f t="shared" si="1"/>
        <v>18</v>
      </c>
      <c r="I50" t="str">
        <f t="shared" si="0"/>
        <v>H</v>
      </c>
      <c r="J50" t="s">
        <v>324</v>
      </c>
      <c r="K50">
        <f t="shared" si="2"/>
        <v>-75</v>
      </c>
      <c r="L50">
        <f t="shared" si="3"/>
        <v>-4098747.01</v>
      </c>
      <c r="M50">
        <f t="shared" si="4"/>
        <v>-0.64408730966803784</v>
      </c>
      <c r="N50">
        <f t="shared" si="5"/>
        <v>6383294.2209478412</v>
      </c>
      <c r="O50">
        <f t="shared" si="6"/>
        <v>2.5544393593029145E-2</v>
      </c>
      <c r="P50">
        <f t="shared" si="7"/>
        <v>-0.96032761264232047</v>
      </c>
      <c r="Q50">
        <f t="shared" si="8"/>
        <v>-0.61406915272412355</v>
      </c>
      <c r="R50">
        <f t="shared" si="9"/>
        <v>-1.1242511159891981</v>
      </c>
      <c r="S50">
        <f t="shared" si="10"/>
        <v>-0.9967056251729296</v>
      </c>
      <c r="T50">
        <f t="shared" si="11"/>
        <v>-1.7920622518146594</v>
      </c>
      <c r="U50">
        <f t="shared" si="12"/>
        <v>5.0546225567071803E-3</v>
      </c>
      <c r="V50">
        <f t="shared" si="13"/>
        <v>4.2582015317955055E-5</v>
      </c>
      <c r="W50">
        <f t="shared" si="14"/>
        <v>1.6740578955036711E-7</v>
      </c>
      <c r="X50">
        <f t="shared" si="15"/>
        <v>-4084165.66432002</v>
      </c>
      <c r="Y50">
        <f t="shared" si="16"/>
        <v>-2.2842979150371387E-3</v>
      </c>
      <c r="Z50">
        <f t="shared" si="17"/>
        <v>1.4060039203841246E-6</v>
      </c>
      <c r="AA50">
        <f t="shared" si="18"/>
        <v>2.5544381621189969E-2</v>
      </c>
      <c r="AB50">
        <f t="shared" si="19"/>
        <v>-0.64637160437134311</v>
      </c>
      <c r="AC50">
        <f t="shared" si="20"/>
        <v>2.5547159729029545E-2</v>
      </c>
      <c r="AD50">
        <f t="shared" si="21"/>
        <v>3.1992060714524768E-2</v>
      </c>
      <c r="AE50">
        <f t="shared" si="22"/>
        <v>-0.64612553435697928</v>
      </c>
      <c r="AF50">
        <f t="shared" si="23"/>
        <v>-0.64613429788922883</v>
      </c>
      <c r="AG50" s="10">
        <f t="shared" si="24"/>
        <v>-37.020768267701506</v>
      </c>
      <c r="AH50" s="10">
        <f t="shared" si="25"/>
        <v>-73.166989943131441</v>
      </c>
      <c r="AI50" s="17">
        <f t="shared" si="26"/>
        <v>-73</v>
      </c>
      <c r="AJ50" s="18">
        <f t="shared" si="27"/>
        <v>-10</v>
      </c>
      <c r="AK50" s="19">
        <f t="shared" si="28"/>
        <v>-1.1639999999999999</v>
      </c>
      <c r="AL50" s="17">
        <f t="shared" si="29"/>
        <v>-37</v>
      </c>
      <c r="AM50" s="18">
        <f t="shared" si="30"/>
        <v>-1</v>
      </c>
      <c r="AN50" s="19">
        <f t="shared" si="31"/>
        <v>-14.766</v>
      </c>
      <c r="AO50" s="20" t="str">
        <f t="shared" si="32"/>
        <v>37°1 ' 14,766 "S</v>
      </c>
      <c r="AP50" s="20" t="str">
        <f t="shared" si="33"/>
        <v xml:space="preserve">73°10 ' 1,164 " </v>
      </c>
      <c r="AQ50" s="21">
        <v>-37.008818220000002</v>
      </c>
      <c r="AR50" s="21">
        <v>-73.151985449999998</v>
      </c>
      <c r="AS50" t="s">
        <v>426</v>
      </c>
      <c r="AT50" t="s">
        <v>427</v>
      </c>
    </row>
    <row r="51" spans="1:46" x14ac:dyDescent="0.3">
      <c r="A51" s="15">
        <v>245</v>
      </c>
      <c r="B51" s="15" t="s">
        <v>428</v>
      </c>
      <c r="C51" s="15" t="s">
        <v>419</v>
      </c>
      <c r="D51" s="16" t="s">
        <v>397</v>
      </c>
      <c r="E51" s="16">
        <v>336200.99</v>
      </c>
      <c r="F51" s="16">
        <v>6038228.5499999998</v>
      </c>
      <c r="G51" s="16" t="s">
        <v>323</v>
      </c>
      <c r="H51" t="str">
        <f t="shared" si="1"/>
        <v>19</v>
      </c>
      <c r="I51" t="str">
        <f t="shared" si="0"/>
        <v>H</v>
      </c>
      <c r="J51" t="s">
        <v>324</v>
      </c>
      <c r="K51">
        <f t="shared" si="2"/>
        <v>-69</v>
      </c>
      <c r="L51">
        <f t="shared" si="3"/>
        <v>-3961771.45</v>
      </c>
      <c r="M51">
        <f t="shared" si="4"/>
        <v>-0.62256262914605742</v>
      </c>
      <c r="N51">
        <f t="shared" si="5"/>
        <v>6382854.4482136983</v>
      </c>
      <c r="O51">
        <f t="shared" si="6"/>
        <v>-2.5662344540198733E-2</v>
      </c>
      <c r="P51">
        <f t="shared" si="7"/>
        <v>-0.94743623498288965</v>
      </c>
      <c r="Q51">
        <f t="shared" si="8"/>
        <v>-0.62528169595898719</v>
      </c>
      <c r="R51">
        <f t="shared" si="9"/>
        <v>-1.0962807466375022</v>
      </c>
      <c r="S51">
        <f t="shared" si="10"/>
        <v>-0.97853098396787341</v>
      </c>
      <c r="T51">
        <f t="shared" si="11"/>
        <v>-1.7684411784240883</v>
      </c>
      <c r="U51">
        <f t="shared" si="12"/>
        <v>5.0546225567071803E-3</v>
      </c>
      <c r="V51">
        <f t="shared" si="13"/>
        <v>4.2582015317955055E-5</v>
      </c>
      <c r="W51">
        <f t="shared" si="14"/>
        <v>1.6740578955036711E-7</v>
      </c>
      <c r="X51">
        <f t="shared" si="15"/>
        <v>-3947371.0407485436</v>
      </c>
      <c r="Y51">
        <f t="shared" si="16"/>
        <v>-2.2561080419884407E-3</v>
      </c>
      <c r="Z51">
        <f t="shared" si="17"/>
        <v>1.4645893110607115E-6</v>
      </c>
      <c r="AA51">
        <f t="shared" si="18"/>
        <v>-2.5662332011933561E-2</v>
      </c>
      <c r="AB51">
        <f t="shared" si="19"/>
        <v>-0.62481873388377418</v>
      </c>
      <c r="AC51">
        <f t="shared" si="20"/>
        <v>-2.5665148782074154E-2</v>
      </c>
      <c r="AD51">
        <f t="shared" si="21"/>
        <v>-3.163304527852339E-2</v>
      </c>
      <c r="AE51">
        <f t="shared" si="22"/>
        <v>-0.62458134139834731</v>
      </c>
      <c r="AF51">
        <f t="shared" si="23"/>
        <v>-0.62459030087505651</v>
      </c>
      <c r="AG51" s="10">
        <f t="shared" si="24"/>
        <v>-35.786388164946992</v>
      </c>
      <c r="AH51" s="10">
        <f t="shared" si="25"/>
        <v>-70.812439987605629</v>
      </c>
      <c r="AI51" s="17">
        <f t="shared" si="26"/>
        <v>-70</v>
      </c>
      <c r="AJ51" s="18">
        <f t="shared" si="27"/>
        <v>-48</v>
      </c>
      <c r="AK51" s="19">
        <f t="shared" si="28"/>
        <v>-44.783999999999999</v>
      </c>
      <c r="AL51" s="17">
        <f t="shared" si="29"/>
        <v>-35</v>
      </c>
      <c r="AM51" s="18">
        <f t="shared" si="30"/>
        <v>-47</v>
      </c>
      <c r="AN51" s="19">
        <f t="shared" si="31"/>
        <v>-10.997</v>
      </c>
      <c r="AO51" s="20" t="str">
        <f t="shared" si="32"/>
        <v>35°47 ' 10,997 "S</v>
      </c>
      <c r="AP51" s="20" t="str">
        <f t="shared" si="33"/>
        <v xml:space="preserve">70°48 ' 44,784 " </v>
      </c>
      <c r="AQ51" s="21">
        <v>-35.786219590000002</v>
      </c>
      <c r="AR51" s="21">
        <v>-70.811982459999996</v>
      </c>
      <c r="AS51" t="s">
        <v>325</v>
      </c>
      <c r="AT51" t="s">
        <v>158</v>
      </c>
    </row>
    <row r="52" spans="1:46" x14ac:dyDescent="0.3">
      <c r="A52" s="15">
        <v>246</v>
      </c>
      <c r="B52" s="15" t="s">
        <v>429</v>
      </c>
      <c r="C52" s="15" t="s">
        <v>423</v>
      </c>
      <c r="D52" s="16" t="s">
        <v>397</v>
      </c>
      <c r="E52" s="16">
        <v>334189.03999999998</v>
      </c>
      <c r="F52" s="16">
        <v>6035619.75</v>
      </c>
      <c r="G52" s="16" t="s">
        <v>323</v>
      </c>
      <c r="H52" t="str">
        <f t="shared" si="1"/>
        <v>19</v>
      </c>
      <c r="I52" t="str">
        <f t="shared" si="0"/>
        <v>H</v>
      </c>
      <c r="J52" t="s">
        <v>324</v>
      </c>
      <c r="K52">
        <f t="shared" si="2"/>
        <v>-69</v>
      </c>
      <c r="L52">
        <f t="shared" si="3"/>
        <v>-3964380.25</v>
      </c>
      <c r="M52">
        <f t="shared" si="4"/>
        <v>-0.62297258247310161</v>
      </c>
      <c r="N52">
        <f t="shared" si="5"/>
        <v>6382862.7664323393</v>
      </c>
      <c r="O52">
        <f t="shared" si="6"/>
        <v>-2.5977522323056147E-2</v>
      </c>
      <c r="P52">
        <f t="shared" si="7"/>
        <v>-0.94769824124746693</v>
      </c>
      <c r="Q52">
        <f t="shared" si="8"/>
        <v>-0.62508647153490249</v>
      </c>
      <c r="R52">
        <f t="shared" si="9"/>
        <v>-1.096821703096835</v>
      </c>
      <c r="S52">
        <f t="shared" si="10"/>
        <v>-0.97888789520635178</v>
      </c>
      <c r="T52">
        <f t="shared" si="11"/>
        <v>-1.7689121428931669</v>
      </c>
      <c r="U52">
        <f t="shared" si="12"/>
        <v>5.0546225567071803E-3</v>
      </c>
      <c r="V52">
        <f t="shared" si="13"/>
        <v>4.2582015317955055E-5</v>
      </c>
      <c r="W52">
        <f t="shared" si="14"/>
        <v>1.6740578955036711E-7</v>
      </c>
      <c r="X52">
        <f t="shared" si="15"/>
        <v>-3949976.1311450233</v>
      </c>
      <c r="Y52">
        <f t="shared" si="16"/>
        <v>-2.256686283579275E-3</v>
      </c>
      <c r="Z52">
        <f t="shared" si="17"/>
        <v>1.4999022290786269E-6</v>
      </c>
      <c r="AA52">
        <f t="shared" si="18"/>
        <v>-2.5977509335141601E-2</v>
      </c>
      <c r="AB52">
        <f t="shared" si="19"/>
        <v>-0.62522926537187207</v>
      </c>
      <c r="AC52">
        <f t="shared" si="20"/>
        <v>-2.5980431171789609E-2</v>
      </c>
      <c r="AD52">
        <f t="shared" si="21"/>
        <v>-3.2030855935464592E-2</v>
      </c>
      <c r="AE52">
        <f t="shared" si="22"/>
        <v>-0.62498579755286887</v>
      </c>
      <c r="AF52">
        <f t="shared" si="23"/>
        <v>-0.62499472740895712</v>
      </c>
      <c r="AG52" s="10">
        <f t="shared" si="24"/>
        <v>-35.809560098462597</v>
      </c>
      <c r="AH52" s="10">
        <f t="shared" si="25"/>
        <v>-70.835232859293683</v>
      </c>
      <c r="AI52" s="17">
        <f t="shared" si="26"/>
        <v>-70</v>
      </c>
      <c r="AJ52" s="18">
        <f t="shared" si="27"/>
        <v>-50</v>
      </c>
      <c r="AK52" s="19">
        <f t="shared" si="28"/>
        <v>-6.8380000000000001</v>
      </c>
      <c r="AL52" s="17">
        <f t="shared" si="29"/>
        <v>-35</v>
      </c>
      <c r="AM52" s="18">
        <f t="shared" si="30"/>
        <v>-48</v>
      </c>
      <c r="AN52" s="19">
        <f t="shared" si="31"/>
        <v>-34.415999999999997</v>
      </c>
      <c r="AO52" s="20" t="str">
        <f t="shared" si="32"/>
        <v>35°48 ' 34,416 "S</v>
      </c>
      <c r="AP52" s="20" t="str">
        <f t="shared" si="33"/>
        <v xml:space="preserve">70°50 ' 6,838 " </v>
      </c>
      <c r="AQ52" s="22"/>
      <c r="AR52" s="22"/>
    </row>
    <row r="53" spans="1:46" x14ac:dyDescent="0.3">
      <c r="A53" s="15">
        <v>247</v>
      </c>
      <c r="B53" s="15" t="s">
        <v>430</v>
      </c>
      <c r="C53" s="15" t="s">
        <v>423</v>
      </c>
      <c r="D53" s="16" t="s">
        <v>431</v>
      </c>
      <c r="E53" s="16">
        <v>278941.23</v>
      </c>
      <c r="F53" s="16">
        <v>5791376.6799999997</v>
      </c>
      <c r="G53" s="16" t="s">
        <v>323</v>
      </c>
      <c r="H53" t="str">
        <f t="shared" si="1"/>
        <v>19</v>
      </c>
      <c r="I53" t="str">
        <f t="shared" si="0"/>
        <v>H</v>
      </c>
      <c r="J53" t="s">
        <v>324</v>
      </c>
      <c r="K53">
        <f t="shared" si="2"/>
        <v>-69</v>
      </c>
      <c r="L53">
        <f t="shared" si="3"/>
        <v>-4208623.32</v>
      </c>
      <c r="M53">
        <f t="shared" si="4"/>
        <v>-0.66135354657690038</v>
      </c>
      <c r="N53">
        <f t="shared" si="5"/>
        <v>6383651.0944657428</v>
      </c>
      <c r="O53">
        <f t="shared" si="6"/>
        <v>-3.4628892890409567E-2</v>
      </c>
      <c r="P53">
        <f t="shared" si="7"/>
        <v>-0.96938338382269851</v>
      </c>
      <c r="Q53">
        <f t="shared" si="8"/>
        <v>-0.60370877578795012</v>
      </c>
      <c r="R53">
        <f t="shared" si="9"/>
        <v>-1.1460452384882496</v>
      </c>
      <c r="S53">
        <f t="shared" si="10"/>
        <v>-1.0104611228131748</v>
      </c>
      <c r="T53">
        <f t="shared" si="11"/>
        <v>-1.8094269979755231</v>
      </c>
      <c r="U53">
        <f t="shared" si="12"/>
        <v>5.0546225567071803E-3</v>
      </c>
      <c r="V53">
        <f t="shared" si="13"/>
        <v>4.2582015317955055E-5</v>
      </c>
      <c r="W53">
        <f t="shared" si="14"/>
        <v>1.6740578955036711E-7</v>
      </c>
      <c r="X53">
        <f t="shared" si="15"/>
        <v>-4193917.3895618394</v>
      </c>
      <c r="Y53">
        <f t="shared" si="16"/>
        <v>-2.3036864359504373E-3</v>
      </c>
      <c r="Z53">
        <f t="shared" si="17"/>
        <v>2.5165560287304417E-6</v>
      </c>
      <c r="AA53">
        <f t="shared" si="18"/>
        <v>-3.4628863841893176E-2</v>
      </c>
      <c r="AB53">
        <f t="shared" si="19"/>
        <v>-0.6636572272154948</v>
      </c>
      <c r="AC53">
        <f t="shared" si="20"/>
        <v>-3.463578517127075E-2</v>
      </c>
      <c r="AD53">
        <f t="shared" si="21"/>
        <v>-4.3939989682072668E-2</v>
      </c>
      <c r="AE53">
        <f t="shared" si="22"/>
        <v>-0.66318868727340341</v>
      </c>
      <c r="AF53">
        <f t="shared" si="23"/>
        <v>-0.66319637321950686</v>
      </c>
      <c r="AG53" s="10">
        <f t="shared" si="24"/>
        <v>-37.998353173860721</v>
      </c>
      <c r="AH53" s="10">
        <f t="shared" si="25"/>
        <v>-71.517575960631149</v>
      </c>
      <c r="AI53" s="17">
        <f t="shared" si="26"/>
        <v>-71</v>
      </c>
      <c r="AJ53" s="18">
        <f t="shared" si="27"/>
        <v>-31</v>
      </c>
      <c r="AK53" s="19">
        <f t="shared" si="28"/>
        <v>-3.2730000000000001</v>
      </c>
      <c r="AL53" s="17">
        <f t="shared" si="29"/>
        <v>-37</v>
      </c>
      <c r="AM53" s="18">
        <f t="shared" si="30"/>
        <v>-59</v>
      </c>
      <c r="AN53" s="19">
        <f t="shared" si="31"/>
        <v>-54.070999999999998</v>
      </c>
      <c r="AO53" s="20" t="str">
        <f t="shared" si="32"/>
        <v>37°59 ' 54,071 "S</v>
      </c>
      <c r="AP53" s="20" t="str">
        <f t="shared" si="33"/>
        <v xml:space="preserve">71°31 ' 3,273 " </v>
      </c>
      <c r="AQ53" s="21">
        <v>-37.998617779999996</v>
      </c>
      <c r="AR53" s="21">
        <v>-71.517280220000004</v>
      </c>
      <c r="AS53" t="s">
        <v>325</v>
      </c>
      <c r="AT53" t="s">
        <v>228</v>
      </c>
    </row>
    <row r="54" spans="1:46" x14ac:dyDescent="0.3">
      <c r="A54" s="15">
        <v>248</v>
      </c>
      <c r="B54" s="15" t="s">
        <v>432</v>
      </c>
      <c r="C54" s="15" t="s">
        <v>433</v>
      </c>
      <c r="D54" s="16" t="s">
        <v>434</v>
      </c>
      <c r="E54" s="16">
        <v>728296.95999999996</v>
      </c>
      <c r="F54" s="16">
        <v>5860283.4199999999</v>
      </c>
      <c r="G54" s="16" t="s">
        <v>339</v>
      </c>
      <c r="H54" t="str">
        <f t="shared" si="1"/>
        <v>18</v>
      </c>
      <c r="I54" t="str">
        <f t="shared" si="0"/>
        <v>H</v>
      </c>
      <c r="J54" t="s">
        <v>324</v>
      </c>
      <c r="K54">
        <f t="shared" si="2"/>
        <v>-75</v>
      </c>
      <c r="L54">
        <f t="shared" si="3"/>
        <v>-4139716.58</v>
      </c>
      <c r="M54">
        <f t="shared" si="4"/>
        <v>-0.65052536989843901</v>
      </c>
      <c r="N54">
        <f t="shared" si="5"/>
        <v>6383426.8876587413</v>
      </c>
      <c r="O54">
        <f t="shared" si="6"/>
        <v>3.5764012656175778E-2</v>
      </c>
      <c r="P54">
        <f t="shared" si="7"/>
        <v>-0.96383872512018365</v>
      </c>
      <c r="Q54">
        <f t="shared" si="8"/>
        <v>-0.61034423771887591</v>
      </c>
      <c r="R54">
        <f t="shared" si="9"/>
        <v>-1.1324447324585307</v>
      </c>
      <c r="S54">
        <f t="shared" si="10"/>
        <v>-1.0019196087736171</v>
      </c>
      <c r="T54">
        <f t="shared" si="11"/>
        <v>-1.7986981102862047</v>
      </c>
      <c r="U54">
        <f t="shared" si="12"/>
        <v>5.0546225567071803E-3</v>
      </c>
      <c r="V54">
        <f t="shared" si="13"/>
        <v>4.2582015317955055E-5</v>
      </c>
      <c r="W54">
        <f t="shared" si="14"/>
        <v>1.6740578955036711E-7</v>
      </c>
      <c r="X54">
        <f t="shared" si="15"/>
        <v>-4125086.6290808399</v>
      </c>
      <c r="Y54">
        <f t="shared" si="16"/>
        <v>-2.2918647266791212E-3</v>
      </c>
      <c r="Z54">
        <f t="shared" si="17"/>
        <v>2.7293575283150507E-6</v>
      </c>
      <c r="AA54">
        <f t="shared" si="18"/>
        <v>3.576398011858338E-2</v>
      </c>
      <c r="AB54">
        <f t="shared" si="19"/>
        <v>-0.65281722836979994</v>
      </c>
      <c r="AC54">
        <f t="shared" si="20"/>
        <v>3.5771604665803092E-2</v>
      </c>
      <c r="AD54">
        <f t="shared" si="21"/>
        <v>4.5000690644623045E-2</v>
      </c>
      <c r="AE54">
        <f t="shared" si="22"/>
        <v>-0.65232855671359036</v>
      </c>
      <c r="AF54">
        <f t="shared" si="23"/>
        <v>-0.65233623640523453</v>
      </c>
      <c r="AG54" s="10">
        <f t="shared" si="24"/>
        <v>-37.376113169468262</v>
      </c>
      <c r="AH54" s="10">
        <f t="shared" si="25"/>
        <v>-72.421650350889252</v>
      </c>
      <c r="AI54" s="17">
        <f t="shared" si="26"/>
        <v>-72</v>
      </c>
      <c r="AJ54" s="18">
        <f t="shared" si="27"/>
        <v>-25</v>
      </c>
      <c r="AK54" s="19">
        <f t="shared" si="28"/>
        <v>-17.940999999999999</v>
      </c>
      <c r="AL54" s="17">
        <f t="shared" si="29"/>
        <v>-37</v>
      </c>
      <c r="AM54" s="18">
        <f t="shared" si="30"/>
        <v>-22</v>
      </c>
      <c r="AN54" s="19">
        <f t="shared" si="31"/>
        <v>-34.006999999999998</v>
      </c>
      <c r="AO54" s="20" t="str">
        <f t="shared" si="32"/>
        <v>37°22 ' 34,007 "S</v>
      </c>
      <c r="AP54" s="20" t="str">
        <f t="shared" si="33"/>
        <v xml:space="preserve">72°25 ' 17,941 " </v>
      </c>
      <c r="AQ54" s="22"/>
      <c r="AR54" s="22"/>
      <c r="AS54" t="s">
        <v>329</v>
      </c>
    </row>
    <row r="55" spans="1:46" x14ac:dyDescent="0.3">
      <c r="A55" s="15">
        <v>249</v>
      </c>
      <c r="B55" s="15" t="s">
        <v>435</v>
      </c>
      <c r="C55" s="15" t="s">
        <v>423</v>
      </c>
      <c r="D55" s="16" t="s">
        <v>436</v>
      </c>
      <c r="E55" s="16">
        <v>352093.84854941297</v>
      </c>
      <c r="F55" s="16">
        <v>7235552.2778080599</v>
      </c>
      <c r="G55" s="16" t="s">
        <v>351</v>
      </c>
      <c r="H55" t="str">
        <f t="shared" si="1"/>
        <v>19</v>
      </c>
      <c r="I55" t="str">
        <f t="shared" si="0"/>
        <v>J</v>
      </c>
      <c r="J55" t="s">
        <v>324</v>
      </c>
      <c r="K55">
        <f t="shared" si="2"/>
        <v>-69</v>
      </c>
      <c r="L55">
        <f t="shared" si="3"/>
        <v>-2764447.7221919401</v>
      </c>
      <c r="M55">
        <f t="shared" si="4"/>
        <v>-0.43441219762049721</v>
      </c>
      <c r="N55">
        <f t="shared" si="5"/>
        <v>6379369.2810571147</v>
      </c>
      <c r="O55">
        <f t="shared" si="6"/>
        <v>-2.3185074406929105E-2</v>
      </c>
      <c r="P55">
        <f t="shared" si="7"/>
        <v>-0.76357034787342504</v>
      </c>
      <c r="Q55">
        <f t="shared" si="8"/>
        <v>-0.62831327182042573</v>
      </c>
      <c r="R55">
        <f t="shared" si="9"/>
        <v>-0.81619737155720973</v>
      </c>
      <c r="S55">
        <f t="shared" si="10"/>
        <v>-0.7692263466230137</v>
      </c>
      <c r="T55">
        <f t="shared" si="11"/>
        <v>-1.454382350949911</v>
      </c>
      <c r="U55">
        <f t="shared" si="12"/>
        <v>5.0546225567071803E-3</v>
      </c>
      <c r="V55">
        <f t="shared" si="13"/>
        <v>4.2582015317955055E-5</v>
      </c>
      <c r="W55">
        <f t="shared" si="14"/>
        <v>1.6740578955036711E-7</v>
      </c>
      <c r="X55">
        <f t="shared" si="15"/>
        <v>-2752766.076490486</v>
      </c>
      <c r="Y55">
        <f t="shared" si="16"/>
        <v>-1.8311599762913043E-3</v>
      </c>
      <c r="Z55">
        <f t="shared" si="17"/>
        <v>1.4905331473619287E-6</v>
      </c>
      <c r="AA55">
        <f t="shared" si="18"/>
        <v>-2.3185062887555129E-2</v>
      </c>
      <c r="AB55">
        <f t="shared" si="19"/>
        <v>-0.43624335486738386</v>
      </c>
      <c r="AC55">
        <f t="shared" si="20"/>
        <v>-2.3187140120763394E-2</v>
      </c>
      <c r="AD55">
        <f t="shared" si="21"/>
        <v>-2.5577538121522896E-2</v>
      </c>
      <c r="AE55">
        <f t="shared" si="22"/>
        <v>-0.43611808451688</v>
      </c>
      <c r="AF55">
        <f t="shared" si="23"/>
        <v>-0.43612753358472961</v>
      </c>
      <c r="AG55" s="10">
        <f t="shared" si="24"/>
        <v>-24.988267003855071</v>
      </c>
      <c r="AH55" s="10">
        <f t="shared" si="25"/>
        <v>-70.465484984698236</v>
      </c>
      <c r="AI55" s="17">
        <f t="shared" si="26"/>
        <v>-70</v>
      </c>
      <c r="AJ55" s="18">
        <f t="shared" si="27"/>
        <v>-27</v>
      </c>
      <c r="AK55" s="19">
        <f t="shared" si="28"/>
        <v>-55.746000000000002</v>
      </c>
      <c r="AL55" s="17">
        <f t="shared" si="29"/>
        <v>-24</v>
      </c>
      <c r="AM55" s="18">
        <f t="shared" si="30"/>
        <v>-59</v>
      </c>
      <c r="AN55" s="19">
        <f t="shared" si="31"/>
        <v>-17.760999999999999</v>
      </c>
      <c r="AO55" s="20" t="str">
        <f t="shared" si="32"/>
        <v>24°59 ' 17,761 "S</v>
      </c>
      <c r="AP55" s="20" t="str">
        <f t="shared" si="33"/>
        <v xml:space="preserve">70°27 ' 55,746 " </v>
      </c>
      <c r="AQ55" s="22"/>
      <c r="AR55" s="22"/>
      <c r="AS55" t="s">
        <v>329</v>
      </c>
    </row>
    <row r="56" spans="1:46" x14ac:dyDescent="0.3">
      <c r="A56" s="15">
        <v>250</v>
      </c>
      <c r="B56" s="15" t="s">
        <v>437</v>
      </c>
      <c r="C56" s="15" t="s">
        <v>423</v>
      </c>
      <c r="D56" s="16" t="s">
        <v>438</v>
      </c>
      <c r="E56" s="16">
        <v>261017.02</v>
      </c>
      <c r="F56" s="16">
        <v>6230227.4699999997</v>
      </c>
      <c r="G56" s="16" t="s">
        <v>323</v>
      </c>
      <c r="H56" t="str">
        <f t="shared" si="1"/>
        <v>19</v>
      </c>
      <c r="I56" t="str">
        <f t="shared" si="0"/>
        <v>H</v>
      </c>
      <c r="J56" t="s">
        <v>324</v>
      </c>
      <c r="K56">
        <f t="shared" si="2"/>
        <v>-69</v>
      </c>
      <c r="L56">
        <f t="shared" si="3"/>
        <v>-3769772.5300000003</v>
      </c>
      <c r="M56">
        <f t="shared" si="4"/>
        <v>-0.59239144084381357</v>
      </c>
      <c r="N56">
        <f t="shared" si="5"/>
        <v>6382249.0333293872</v>
      </c>
      <c r="O56">
        <f t="shared" si="6"/>
        <v>-3.7444947502358945E-2</v>
      </c>
      <c r="P56">
        <f t="shared" si="7"/>
        <v>-0.92641734822486055</v>
      </c>
      <c r="Q56">
        <f t="shared" si="8"/>
        <v>-0.63760590755793967</v>
      </c>
      <c r="R56">
        <f t="shared" si="9"/>
        <v>-1.0556001149562437</v>
      </c>
      <c r="S56">
        <f t="shared" si="10"/>
        <v>-0.95110156310666771</v>
      </c>
      <c r="T56">
        <f t="shared" si="11"/>
        <v>-1.731446502846856</v>
      </c>
      <c r="U56">
        <f t="shared" si="12"/>
        <v>5.0546225567071803E-3</v>
      </c>
      <c r="V56">
        <f t="shared" si="13"/>
        <v>4.2582015317955055E-5</v>
      </c>
      <c r="W56">
        <f t="shared" si="14"/>
        <v>1.6740578955036711E-7</v>
      </c>
      <c r="X56">
        <f t="shared" si="15"/>
        <v>-3755672.8892262327</v>
      </c>
      <c r="Y56">
        <f t="shared" si="16"/>
        <v>-2.2091962723698884E-3</v>
      </c>
      <c r="Z56">
        <f t="shared" si="17"/>
        <v>3.2518430577264885E-6</v>
      </c>
      <c r="AA56">
        <f t="shared" si="18"/>
        <v>-3.7444906913994748E-2</v>
      </c>
      <c r="AB56">
        <f t="shared" si="19"/>
        <v>-0.59460062993222385</v>
      </c>
      <c r="AC56">
        <f t="shared" si="20"/>
        <v>-3.7453657909526872E-2</v>
      </c>
      <c r="AD56">
        <f t="shared" si="21"/>
        <v>-4.5182785786825976E-2</v>
      </c>
      <c r="AE56">
        <f t="shared" si="22"/>
        <v>-0.59412689785965778</v>
      </c>
      <c r="AF56">
        <f t="shared" si="23"/>
        <v>-0.59413493359134872</v>
      </c>
      <c r="AG56" s="10">
        <f t="shared" si="24"/>
        <v>-34.041424156069723</v>
      </c>
      <c r="AH56" s="10">
        <f t="shared" si="25"/>
        <v>-71.58878293222881</v>
      </c>
      <c r="AI56" s="17">
        <f t="shared" si="26"/>
        <v>-71</v>
      </c>
      <c r="AJ56" s="18">
        <f t="shared" si="27"/>
        <v>-35</v>
      </c>
      <c r="AK56" s="19">
        <f t="shared" si="28"/>
        <v>-19.619</v>
      </c>
      <c r="AL56" s="17">
        <f t="shared" si="29"/>
        <v>-34</v>
      </c>
      <c r="AM56" s="18">
        <f t="shared" si="30"/>
        <v>-2</v>
      </c>
      <c r="AN56" s="19">
        <f t="shared" si="31"/>
        <v>-29.126999999999999</v>
      </c>
      <c r="AO56" s="20" t="str">
        <f t="shared" si="32"/>
        <v>34°2 ' 29,127 "S</v>
      </c>
      <c r="AP56" s="20" t="str">
        <f t="shared" si="33"/>
        <v xml:space="preserve">71°35 ' 19,619 " </v>
      </c>
      <c r="AQ56" s="21">
        <v>-34.037365680000001</v>
      </c>
      <c r="AR56" s="21">
        <v>-71.584338950000003</v>
      </c>
      <c r="AS56" t="s">
        <v>325</v>
      </c>
      <c r="AT56" t="s">
        <v>230</v>
      </c>
    </row>
    <row r="57" spans="1:46" x14ac:dyDescent="0.3">
      <c r="A57" s="15">
        <v>251</v>
      </c>
      <c r="B57" s="15" t="s">
        <v>439</v>
      </c>
      <c r="C57" s="15" t="s">
        <v>423</v>
      </c>
      <c r="D57" s="16" t="s">
        <v>334</v>
      </c>
      <c r="E57" s="16">
        <v>283487.34999999998</v>
      </c>
      <c r="F57" s="16">
        <v>6353330.2699999996</v>
      </c>
      <c r="G57" s="16" t="s">
        <v>323</v>
      </c>
      <c r="H57" t="str">
        <f t="shared" si="1"/>
        <v>19</v>
      </c>
      <c r="I57" t="str">
        <f t="shared" si="0"/>
        <v>H</v>
      </c>
      <c r="J57" t="s">
        <v>324</v>
      </c>
      <c r="K57">
        <f t="shared" si="2"/>
        <v>-69</v>
      </c>
      <c r="L57">
        <f t="shared" si="3"/>
        <v>-3646669.7300000004</v>
      </c>
      <c r="M57">
        <f t="shared" si="4"/>
        <v>-0.57304676036679081</v>
      </c>
      <c r="N57">
        <f t="shared" si="5"/>
        <v>6381868.5336937262</v>
      </c>
      <c r="O57">
        <f t="shared" si="6"/>
        <v>-3.3926215943951114E-2</v>
      </c>
      <c r="P57">
        <f t="shared" si="7"/>
        <v>-0.91116123195595755</v>
      </c>
      <c r="Q57">
        <f t="shared" si="8"/>
        <v>-0.64330261259539767</v>
      </c>
      <c r="R57">
        <f t="shared" si="9"/>
        <v>-1.0286273763447695</v>
      </c>
      <c r="S57">
        <f t="shared" si="10"/>
        <v>-0.93229618540742654</v>
      </c>
      <c r="T57">
        <f t="shared" si="11"/>
        <v>-1.7052228855934335</v>
      </c>
      <c r="U57">
        <f t="shared" si="12"/>
        <v>5.0546225567071803E-3</v>
      </c>
      <c r="V57">
        <f t="shared" si="13"/>
        <v>4.2582015317955055E-5</v>
      </c>
      <c r="W57">
        <f t="shared" si="14"/>
        <v>1.6740578955036711E-7</v>
      </c>
      <c r="X57">
        <f t="shared" si="15"/>
        <v>-3632791.3725939621</v>
      </c>
      <c r="Y57">
        <f t="shared" si="16"/>
        <v>-2.1746542306169615E-3</v>
      </c>
      <c r="Z57">
        <f t="shared" si="17"/>
        <v>2.7383464812423959E-6</v>
      </c>
      <c r="AA57">
        <f t="shared" si="18"/>
        <v>-3.3926184976706429E-2</v>
      </c>
      <c r="AB57">
        <f t="shared" si="19"/>
        <v>-0.57522140864245097</v>
      </c>
      <c r="AC57">
        <f t="shared" si="20"/>
        <v>-3.3932693445396289E-2</v>
      </c>
      <c r="AD57">
        <f t="shared" si="21"/>
        <v>-4.0418722459048741E-2</v>
      </c>
      <c r="AE57">
        <f t="shared" si="22"/>
        <v>-0.57484850596152093</v>
      </c>
      <c r="AF57">
        <f t="shared" si="23"/>
        <v>-0.57485706417226801</v>
      </c>
      <c r="AG57" s="10">
        <f t="shared" si="24"/>
        <v>-32.936883600352083</v>
      </c>
      <c r="AH57" s="10">
        <f t="shared" si="25"/>
        <v>-71.315822210214122</v>
      </c>
      <c r="AI57" s="17">
        <f t="shared" si="26"/>
        <v>-71</v>
      </c>
      <c r="AJ57" s="18">
        <f t="shared" si="27"/>
        <v>-18</v>
      </c>
      <c r="AK57" s="19">
        <f t="shared" si="28"/>
        <v>-56.96</v>
      </c>
      <c r="AL57" s="17">
        <f t="shared" si="29"/>
        <v>-32</v>
      </c>
      <c r="AM57" s="18">
        <f t="shared" si="30"/>
        <v>-56</v>
      </c>
      <c r="AN57" s="19">
        <f t="shared" si="31"/>
        <v>-12.781000000000001</v>
      </c>
      <c r="AO57" s="20" t="str">
        <f t="shared" si="32"/>
        <v>32°56 ' 12,781 "S</v>
      </c>
      <c r="AP57" s="20" t="str">
        <f t="shared" si="33"/>
        <v xml:space="preserve">71°18 ' 56,96 " </v>
      </c>
      <c r="AQ57" s="22"/>
      <c r="AR57" s="22"/>
      <c r="AS57" t="s">
        <v>329</v>
      </c>
    </row>
    <row r="58" spans="1:46" x14ac:dyDescent="0.3">
      <c r="A58" s="15">
        <v>252</v>
      </c>
      <c r="B58" s="15" t="s">
        <v>440</v>
      </c>
      <c r="C58" s="15" t="s">
        <v>423</v>
      </c>
      <c r="D58" s="16" t="s">
        <v>334</v>
      </c>
      <c r="E58" s="16">
        <v>283610.78000000003</v>
      </c>
      <c r="F58" s="16">
        <v>6353330.04</v>
      </c>
      <c r="G58" s="16" t="s">
        <v>323</v>
      </c>
      <c r="H58" t="str">
        <f t="shared" si="1"/>
        <v>19</v>
      </c>
      <c r="I58" t="str">
        <f t="shared" si="0"/>
        <v>H</v>
      </c>
      <c r="J58" t="s">
        <v>324</v>
      </c>
      <c r="K58">
        <f t="shared" si="2"/>
        <v>-69</v>
      </c>
      <c r="L58">
        <f t="shared" si="3"/>
        <v>-3646669.96</v>
      </c>
      <c r="M58">
        <f t="shared" si="4"/>
        <v>-0.57304679650956336</v>
      </c>
      <c r="N58">
        <f t="shared" si="5"/>
        <v>6381868.5343985828</v>
      </c>
      <c r="O58">
        <f t="shared" si="6"/>
        <v>-3.3906875209611657E-2</v>
      </c>
      <c r="P58">
        <f t="shared" si="7"/>
        <v>-0.91116126174121459</v>
      </c>
      <c r="Q58">
        <f t="shared" si="8"/>
        <v>-0.64330260361826808</v>
      </c>
      <c r="R58">
        <f t="shared" si="9"/>
        <v>-1.0286274273801705</v>
      </c>
      <c r="S58">
        <f t="shared" si="10"/>
        <v>-0.93229622143969493</v>
      </c>
      <c r="T58">
        <f t="shared" si="11"/>
        <v>-1.7052229364727971</v>
      </c>
      <c r="U58">
        <f t="shared" si="12"/>
        <v>5.0546225567071803E-3</v>
      </c>
      <c r="V58">
        <f t="shared" si="13"/>
        <v>4.2582015317955055E-5</v>
      </c>
      <c r="W58">
        <f t="shared" si="14"/>
        <v>1.6740578955036711E-7</v>
      </c>
      <c r="X58">
        <f t="shared" si="15"/>
        <v>-3632791.6021600515</v>
      </c>
      <c r="Y58">
        <f t="shared" si="16"/>
        <v>-2.1746542983678637E-3</v>
      </c>
      <c r="Z58">
        <f t="shared" si="17"/>
        <v>2.7352250780269244E-6</v>
      </c>
      <c r="AA58">
        <f t="shared" si="18"/>
        <v>-3.3906844295299859E-2</v>
      </c>
      <c r="AB58">
        <f t="shared" si="19"/>
        <v>-0.57522144485976223</v>
      </c>
      <c r="AC58">
        <f t="shared" si="20"/>
        <v>-3.3913341638840355E-2</v>
      </c>
      <c r="AD58">
        <f t="shared" si="21"/>
        <v>-4.0395697694637869E-2</v>
      </c>
      <c r="AE58">
        <f t="shared" si="22"/>
        <v>-0.5748489669429504</v>
      </c>
      <c r="AF58">
        <f t="shared" si="23"/>
        <v>-0.57485752716773542</v>
      </c>
      <c r="AG58" s="10">
        <f t="shared" si="24"/>
        <v>-32.936910128038299</v>
      </c>
      <c r="AH58" s="10">
        <f t="shared" si="25"/>
        <v>-71.314502988389094</v>
      </c>
      <c r="AI58" s="17">
        <f t="shared" si="26"/>
        <v>-71</v>
      </c>
      <c r="AJ58" s="18">
        <f t="shared" si="27"/>
        <v>-18</v>
      </c>
      <c r="AK58" s="19">
        <f t="shared" si="28"/>
        <v>-52.210999999999999</v>
      </c>
      <c r="AL58" s="17">
        <f t="shared" si="29"/>
        <v>-32</v>
      </c>
      <c r="AM58" s="18">
        <f t="shared" si="30"/>
        <v>-56</v>
      </c>
      <c r="AN58" s="19">
        <f t="shared" si="31"/>
        <v>-12.875999999999999</v>
      </c>
      <c r="AO58" s="20" t="str">
        <f t="shared" si="32"/>
        <v>32°56 ' 12,876 "S</v>
      </c>
      <c r="AP58" s="20" t="str">
        <f t="shared" si="33"/>
        <v xml:space="preserve">71°18 ' 52,211 " </v>
      </c>
      <c r="AQ58" s="22"/>
      <c r="AR58" s="22"/>
      <c r="AS58" t="s">
        <v>329</v>
      </c>
    </row>
    <row r="59" spans="1:46" x14ac:dyDescent="0.3">
      <c r="A59" s="15">
        <v>253</v>
      </c>
      <c r="B59" s="15" t="s">
        <v>441</v>
      </c>
      <c r="C59" s="15" t="s">
        <v>423</v>
      </c>
      <c r="D59" s="16" t="s">
        <v>442</v>
      </c>
      <c r="E59" s="16">
        <v>282540.68</v>
      </c>
      <c r="F59" s="16">
        <v>5786493.7199999997</v>
      </c>
      <c r="G59" s="16" t="s">
        <v>323</v>
      </c>
      <c r="H59" t="str">
        <f t="shared" si="1"/>
        <v>19</v>
      </c>
      <c r="I59" t="str">
        <f t="shared" si="0"/>
        <v>H</v>
      </c>
      <c r="J59" t="s">
        <v>324</v>
      </c>
      <c r="K59">
        <f t="shared" si="2"/>
        <v>-69</v>
      </c>
      <c r="L59">
        <f t="shared" si="3"/>
        <v>-4213506.28</v>
      </c>
      <c r="M59">
        <f t="shared" si="4"/>
        <v>-0.66212086706824647</v>
      </c>
      <c r="N59">
        <f t="shared" si="5"/>
        <v>6383667.0314387614</v>
      </c>
      <c r="O59">
        <f t="shared" si="6"/>
        <v>-3.4064953408290258E-2</v>
      </c>
      <c r="P59">
        <f t="shared" si="7"/>
        <v>-0.96975907654925708</v>
      </c>
      <c r="Q59">
        <f t="shared" si="8"/>
        <v>-0.60322127461049302</v>
      </c>
      <c r="R59">
        <f t="shared" si="9"/>
        <v>-1.1470004053428751</v>
      </c>
      <c r="S59">
        <f t="shared" si="10"/>
        <v>-1.0110556226597796</v>
      </c>
      <c r="T59">
        <f t="shared" si="11"/>
        <v>-1.8101670364473001</v>
      </c>
      <c r="U59">
        <f t="shared" si="12"/>
        <v>5.0546225567071803E-3</v>
      </c>
      <c r="V59">
        <f t="shared" si="13"/>
        <v>4.2582015317955055E-5</v>
      </c>
      <c r="W59">
        <f t="shared" si="14"/>
        <v>1.6740578955036711E-7</v>
      </c>
      <c r="X59">
        <f t="shared" si="15"/>
        <v>-4198795.2408900037</v>
      </c>
      <c r="Y59">
        <f t="shared" si="16"/>
        <v>-2.3044809570340204E-3</v>
      </c>
      <c r="Z59">
        <f t="shared" si="17"/>
        <v>2.4323488804849813E-6</v>
      </c>
      <c r="AA59">
        <f t="shared" si="18"/>
        <v>-3.4064925789006495E-2</v>
      </c>
      <c r="AB59">
        <f t="shared" si="19"/>
        <v>-0.66442534241997886</v>
      </c>
      <c r="AC59">
        <f t="shared" si="20"/>
        <v>-3.4071514436753936E-2</v>
      </c>
      <c r="AD59">
        <f t="shared" si="21"/>
        <v>-4.3250996887795295E-2</v>
      </c>
      <c r="AE59">
        <f t="shared" si="22"/>
        <v>-0.66397121086397948</v>
      </c>
      <c r="AF59">
        <f t="shared" si="23"/>
        <v>-0.66397895106182681</v>
      </c>
      <c r="AG59" s="10">
        <f t="shared" si="24"/>
        <v>-38.043191581366109</v>
      </c>
      <c r="AH59" s="10">
        <f t="shared" si="25"/>
        <v>-71.478099581404123</v>
      </c>
      <c r="AI59" s="17">
        <f t="shared" si="26"/>
        <v>-71</v>
      </c>
      <c r="AJ59" s="18">
        <f t="shared" si="27"/>
        <v>-28</v>
      </c>
      <c r="AK59" s="19">
        <f t="shared" si="28"/>
        <v>-41.158000000000001</v>
      </c>
      <c r="AL59" s="17">
        <f t="shared" si="29"/>
        <v>-38</v>
      </c>
      <c r="AM59" s="18">
        <f t="shared" si="30"/>
        <v>-2</v>
      </c>
      <c r="AN59" s="19">
        <f t="shared" si="31"/>
        <v>-35.49</v>
      </c>
      <c r="AO59" s="20" t="str">
        <f t="shared" si="32"/>
        <v>38°2 ' 35,49 "S</v>
      </c>
      <c r="AP59" s="20" t="str">
        <f t="shared" si="33"/>
        <v xml:space="preserve">71°28 ' 41,158 " </v>
      </c>
      <c r="AQ59" s="22"/>
      <c r="AR59" s="22"/>
      <c r="AS59" t="s">
        <v>329</v>
      </c>
    </row>
    <row r="60" spans="1:46" x14ac:dyDescent="0.3">
      <c r="A60" s="15">
        <v>254</v>
      </c>
      <c r="B60" s="15" t="s">
        <v>443</v>
      </c>
      <c r="C60" s="15" t="s">
        <v>423</v>
      </c>
      <c r="D60" s="16" t="s">
        <v>444</v>
      </c>
      <c r="E60" s="16">
        <v>250991</v>
      </c>
      <c r="F60" s="16">
        <v>6533800</v>
      </c>
      <c r="G60" s="16" t="s">
        <v>351</v>
      </c>
      <c r="H60" t="str">
        <f t="shared" si="1"/>
        <v>19</v>
      </c>
      <c r="I60" t="str">
        <f t="shared" si="0"/>
        <v>J</v>
      </c>
      <c r="J60" t="s">
        <v>324</v>
      </c>
      <c r="K60">
        <f t="shared" si="2"/>
        <v>-69</v>
      </c>
      <c r="L60">
        <f t="shared" si="3"/>
        <v>-3466200</v>
      </c>
      <c r="M60">
        <f t="shared" si="4"/>
        <v>-0.54468729768499491</v>
      </c>
      <c r="N60">
        <f t="shared" si="5"/>
        <v>6381322.9252382824</v>
      </c>
      <c r="O60">
        <f t="shared" si="6"/>
        <v>-3.902153251250827E-2</v>
      </c>
      <c r="P60">
        <f t="shared" si="7"/>
        <v>-0.88633750058497807</v>
      </c>
      <c r="Q60">
        <f t="shared" si="8"/>
        <v>-0.64837350958816264</v>
      </c>
      <c r="R60">
        <f t="shared" si="9"/>
        <v>-0.98785604797748394</v>
      </c>
      <c r="S60">
        <f t="shared" si="10"/>
        <v>-0.90298541338015359</v>
      </c>
      <c r="T60">
        <f t="shared" si="11"/>
        <v>-1.6630750614438166</v>
      </c>
      <c r="U60">
        <f t="shared" si="12"/>
        <v>5.0546225567071803E-3</v>
      </c>
      <c r="V60">
        <f t="shared" si="13"/>
        <v>4.2582015317955055E-5</v>
      </c>
      <c r="W60">
        <f t="shared" si="14"/>
        <v>1.6740578955036711E-7</v>
      </c>
      <c r="X60">
        <f t="shared" si="15"/>
        <v>-3452685.3167621768</v>
      </c>
      <c r="Y60">
        <f t="shared" si="16"/>
        <v>-2.1178497619000446E-3</v>
      </c>
      <c r="Z60">
        <f t="shared" si="17"/>
        <v>3.7534639888588566E-6</v>
      </c>
      <c r="AA60">
        <f t="shared" si="18"/>
        <v>-3.9021483690535909E-2</v>
      </c>
      <c r="AB60">
        <f t="shared" si="19"/>
        <v>-0.54680513949762211</v>
      </c>
      <c r="AC60">
        <f t="shared" si="20"/>
        <v>-3.9031387291853181E-2</v>
      </c>
      <c r="AD60">
        <f t="shared" si="21"/>
        <v>-4.5662267701558817E-2</v>
      </c>
      <c r="AE60">
        <f t="shared" si="22"/>
        <v>-0.54634205840142713</v>
      </c>
      <c r="AF60">
        <f t="shared" si="23"/>
        <v>-0.54635020422980241</v>
      </c>
      <c r="AG60" s="10">
        <f t="shared" si="24"/>
        <v>-31.303560838478255</v>
      </c>
      <c r="AH60" s="10">
        <f t="shared" si="25"/>
        <v>-71.616255222295848</v>
      </c>
      <c r="AI60" s="17">
        <f t="shared" si="26"/>
        <v>-71</v>
      </c>
      <c r="AJ60" s="18">
        <f t="shared" si="27"/>
        <v>-36</v>
      </c>
      <c r="AK60" s="19">
        <f t="shared" si="28"/>
        <v>-58.518999999999998</v>
      </c>
      <c r="AL60" s="17">
        <f t="shared" si="29"/>
        <v>-31</v>
      </c>
      <c r="AM60" s="18">
        <f t="shared" si="30"/>
        <v>-18</v>
      </c>
      <c r="AN60" s="19">
        <f t="shared" si="31"/>
        <v>-12.819000000000001</v>
      </c>
      <c r="AO60" s="20" t="str">
        <f t="shared" si="32"/>
        <v>31°18 ' 12,819 "S</v>
      </c>
      <c r="AP60" s="20" t="str">
        <f t="shared" si="33"/>
        <v xml:space="preserve">71°36 ' 58,519 " </v>
      </c>
      <c r="AQ60" s="22"/>
      <c r="AR60" s="22"/>
      <c r="AS60" t="s">
        <v>329</v>
      </c>
    </row>
    <row r="61" spans="1:46" x14ac:dyDescent="0.3">
      <c r="A61" s="15">
        <v>255</v>
      </c>
      <c r="B61" s="15" t="s">
        <v>445</v>
      </c>
      <c r="C61" s="15" t="s">
        <v>423</v>
      </c>
      <c r="D61" s="16" t="s">
        <v>397</v>
      </c>
      <c r="E61" s="16">
        <v>336641.46</v>
      </c>
      <c r="F61" s="16">
        <v>6038285.5599999996</v>
      </c>
      <c r="G61" s="16" t="s">
        <v>323</v>
      </c>
      <c r="H61" t="str">
        <f t="shared" si="1"/>
        <v>19</v>
      </c>
      <c r="I61" t="str">
        <f t="shared" si="0"/>
        <v>H</v>
      </c>
      <c r="J61" t="s">
        <v>324</v>
      </c>
      <c r="K61">
        <f t="shared" si="2"/>
        <v>-69</v>
      </c>
      <c r="L61">
        <f t="shared" si="3"/>
        <v>-3961714.4400000004</v>
      </c>
      <c r="M61">
        <f t="shared" si="4"/>
        <v>-0.62255367045272147</v>
      </c>
      <c r="N61">
        <f t="shared" si="5"/>
        <v>6382854.2664620606</v>
      </c>
      <c r="O61">
        <f t="shared" si="6"/>
        <v>-2.5593336958725153E-2</v>
      </c>
      <c r="P61">
        <f t="shared" si="7"/>
        <v>-0.94743050225875913</v>
      </c>
      <c r="Q61">
        <f t="shared" si="8"/>
        <v>-0.62528595408716969</v>
      </c>
      <c r="R61">
        <f t="shared" si="9"/>
        <v>-1.0962689215821011</v>
      </c>
      <c r="S61">
        <f t="shared" si="10"/>
        <v>-0.97852317970836822</v>
      </c>
      <c r="T61">
        <f t="shared" si="11"/>
        <v>-1.768430877167247</v>
      </c>
      <c r="U61">
        <f t="shared" si="12"/>
        <v>5.0546225567071803E-3</v>
      </c>
      <c r="V61">
        <f t="shared" si="13"/>
        <v>4.2582015317955055E-5</v>
      </c>
      <c r="W61">
        <f t="shared" si="14"/>
        <v>1.6740578955036711E-7</v>
      </c>
      <c r="X61">
        <f t="shared" si="15"/>
        <v>-3947314.1119280704</v>
      </c>
      <c r="Y61">
        <f t="shared" si="16"/>
        <v>-2.2560953878572429E-3</v>
      </c>
      <c r="Z61">
        <f t="shared" si="17"/>
        <v>1.4567418994254509E-6</v>
      </c>
      <c r="AA61">
        <f t="shared" si="18"/>
        <v>-2.5593324531096386E-2</v>
      </c>
      <c r="AB61">
        <f t="shared" si="19"/>
        <v>-0.62480976255403009</v>
      </c>
      <c r="AC61">
        <f t="shared" si="20"/>
        <v>-2.5596118638423815E-2</v>
      </c>
      <c r="AD61">
        <f t="shared" si="21"/>
        <v>-3.1547816144806215E-2</v>
      </c>
      <c r="AE61">
        <f t="shared" si="22"/>
        <v>-0.62457364908369928</v>
      </c>
      <c r="AF61">
        <f t="shared" si="23"/>
        <v>-0.62458261428428519</v>
      </c>
      <c r="AG61" s="10">
        <f t="shared" si="24"/>
        <v>-35.785947755736949</v>
      </c>
      <c r="AH61" s="10">
        <f t="shared" si="25"/>
        <v>-70.807556717952082</v>
      </c>
      <c r="AI61" s="17">
        <f t="shared" si="26"/>
        <v>-70</v>
      </c>
      <c r="AJ61" s="18">
        <f t="shared" si="27"/>
        <v>-48</v>
      </c>
      <c r="AK61" s="19">
        <f t="shared" si="28"/>
        <v>-27.204000000000001</v>
      </c>
      <c r="AL61" s="17">
        <f t="shared" si="29"/>
        <v>-35</v>
      </c>
      <c r="AM61" s="18">
        <f t="shared" si="30"/>
        <v>-47</v>
      </c>
      <c r="AN61" s="19">
        <f t="shared" si="31"/>
        <v>-9.4120000000000008</v>
      </c>
      <c r="AO61" s="20" t="str">
        <f t="shared" si="32"/>
        <v>35°47 ' 9,412 "S</v>
      </c>
      <c r="AP61" s="20" t="str">
        <f t="shared" si="33"/>
        <v xml:space="preserve">70°48 ' 27,204 " </v>
      </c>
      <c r="AQ61" s="22"/>
      <c r="AR61" s="22"/>
      <c r="AS61" t="s">
        <v>329</v>
      </c>
    </row>
    <row r="62" spans="1:46" x14ac:dyDescent="0.3">
      <c r="A62" s="15">
        <v>256</v>
      </c>
      <c r="B62" s="15" t="s">
        <v>446</v>
      </c>
      <c r="C62" s="15" t="s">
        <v>419</v>
      </c>
      <c r="D62" s="16" t="s">
        <v>447</v>
      </c>
      <c r="E62" s="16">
        <v>267259.51</v>
      </c>
      <c r="F62" s="16">
        <v>6369460.2400000002</v>
      </c>
      <c r="G62" s="16" t="s">
        <v>323</v>
      </c>
      <c r="H62" t="str">
        <f t="shared" si="1"/>
        <v>19</v>
      </c>
      <c r="I62" t="str">
        <f t="shared" si="0"/>
        <v>H</v>
      </c>
      <c r="J62" t="s">
        <v>324</v>
      </c>
      <c r="K62">
        <f t="shared" si="2"/>
        <v>-69</v>
      </c>
      <c r="L62">
        <f t="shared" si="3"/>
        <v>-3630539.76</v>
      </c>
      <c r="M62">
        <f t="shared" si="4"/>
        <v>-0.57051205672273098</v>
      </c>
      <c r="N62">
        <f t="shared" si="5"/>
        <v>6381819.1593693485</v>
      </c>
      <c r="O62">
        <f t="shared" si="6"/>
        <v>-3.6469301963579837E-2</v>
      </c>
      <c r="P62">
        <f t="shared" si="7"/>
        <v>-0.90906068369622484</v>
      </c>
      <c r="Q62">
        <f t="shared" si="8"/>
        <v>-0.64391665464071723</v>
      </c>
      <c r="R62">
        <f t="shared" si="9"/>
        <v>-1.0250423985708434</v>
      </c>
      <c r="S62">
        <f t="shared" si="10"/>
        <v>-0.92976096258831187</v>
      </c>
      <c r="T62">
        <f t="shared" si="11"/>
        <v>-1.7016371671609229</v>
      </c>
      <c r="U62">
        <f t="shared" si="12"/>
        <v>5.0546225567071803E-3</v>
      </c>
      <c r="V62">
        <f t="shared" si="13"/>
        <v>4.2582015317955055E-5</v>
      </c>
      <c r="W62">
        <f t="shared" si="14"/>
        <v>1.6740578955036711E-7</v>
      </c>
      <c r="X62">
        <f t="shared" si="15"/>
        <v>-3616692.0197794642</v>
      </c>
      <c r="Y62">
        <f t="shared" si="16"/>
        <v>-2.1698734913547725E-3</v>
      </c>
      <c r="Z62">
        <f t="shared" si="17"/>
        <v>3.1746010575849652E-6</v>
      </c>
      <c r="AA62">
        <f t="shared" si="18"/>
        <v>-3.6469263371751638E-2</v>
      </c>
      <c r="AB62">
        <f t="shared" si="19"/>
        <v>-0.57268192332560308</v>
      </c>
      <c r="AC62">
        <f t="shared" si="20"/>
        <v>-3.6477347972995289E-2</v>
      </c>
      <c r="AD62">
        <f t="shared" si="21"/>
        <v>-4.3374905002532917E-2</v>
      </c>
      <c r="AE62">
        <f t="shared" si="22"/>
        <v>-0.57225345303596642</v>
      </c>
      <c r="AF62">
        <f t="shared" si="23"/>
        <v>-0.57226175218023623</v>
      </c>
      <c r="AG62" s="10">
        <f t="shared" si="24"/>
        <v>-32.788183176688975</v>
      </c>
      <c r="AH62" s="10">
        <f t="shared" si="25"/>
        <v>-71.485198993426025</v>
      </c>
      <c r="AI62" s="17">
        <f t="shared" si="26"/>
        <v>-71</v>
      </c>
      <c r="AJ62" s="18">
        <f t="shared" si="27"/>
        <v>-29</v>
      </c>
      <c r="AK62" s="19">
        <f t="shared" si="28"/>
        <v>-6.7160000000000002</v>
      </c>
      <c r="AL62" s="17">
        <f t="shared" si="29"/>
        <v>-32</v>
      </c>
      <c r="AM62" s="18">
        <f t="shared" si="30"/>
        <v>-47</v>
      </c>
      <c r="AN62" s="19">
        <f t="shared" si="31"/>
        <v>-17.459</v>
      </c>
      <c r="AO62" s="20" t="str">
        <f t="shared" si="32"/>
        <v>32°47 ' 17,459 "S</v>
      </c>
      <c r="AP62" s="20" t="str">
        <f t="shared" si="33"/>
        <v xml:space="preserve">71°29 ' 6,716 " </v>
      </c>
      <c r="AQ62" s="21">
        <v>-32.788832910000004</v>
      </c>
      <c r="AR62" s="21">
        <v>-71.486183330000003</v>
      </c>
      <c r="AS62" t="s">
        <v>325</v>
      </c>
      <c r="AT62" t="s">
        <v>226</v>
      </c>
    </row>
    <row r="63" spans="1:46" x14ac:dyDescent="0.3">
      <c r="A63" s="15">
        <v>257</v>
      </c>
      <c r="B63" s="15" t="s">
        <v>448</v>
      </c>
      <c r="C63" s="15" t="s">
        <v>423</v>
      </c>
      <c r="D63" s="16" t="s">
        <v>444</v>
      </c>
      <c r="E63" s="16">
        <v>250990.999581768</v>
      </c>
      <c r="F63" s="16">
        <v>6533800.0179633005</v>
      </c>
      <c r="G63" s="16" t="s">
        <v>323</v>
      </c>
      <c r="H63" t="str">
        <f t="shared" si="1"/>
        <v>19</v>
      </c>
      <c r="I63" t="str">
        <f t="shared" si="0"/>
        <v>H</v>
      </c>
      <c r="J63" t="s">
        <v>324</v>
      </c>
      <c r="K63">
        <f t="shared" si="2"/>
        <v>-69</v>
      </c>
      <c r="L63">
        <f t="shared" si="3"/>
        <v>-3466199.9820366995</v>
      </c>
      <c r="M63">
        <f t="shared" si="4"/>
        <v>-0.54468729486219725</v>
      </c>
      <c r="N63">
        <f t="shared" si="5"/>
        <v>6381322.9251847453</v>
      </c>
      <c r="O63">
        <f t="shared" si="6"/>
        <v>-3.9021532578375658E-2</v>
      </c>
      <c r="P63">
        <f t="shared" si="7"/>
        <v>-0.88633749797084282</v>
      </c>
      <c r="Q63">
        <f t="shared" si="8"/>
        <v>-0.64837350989344422</v>
      </c>
      <c r="R63">
        <f t="shared" si="9"/>
        <v>-0.98785604384761871</v>
      </c>
      <c r="S63">
        <f t="shared" si="10"/>
        <v>-0.90298541035907509</v>
      </c>
      <c r="T63">
        <f t="shared" si="11"/>
        <v>-1.6630750570238586</v>
      </c>
      <c r="U63">
        <f t="shared" si="12"/>
        <v>5.0546225567071803E-3</v>
      </c>
      <c r="V63">
        <f t="shared" si="13"/>
        <v>4.2582015317955055E-5</v>
      </c>
      <c r="W63">
        <f t="shared" si="14"/>
        <v>1.6740578955036711E-7</v>
      </c>
      <c r="X63">
        <f t="shared" si="15"/>
        <v>-3452685.2988373642</v>
      </c>
      <c r="Y63">
        <f t="shared" si="16"/>
        <v>-2.1178497558864869E-3</v>
      </c>
      <c r="Z63">
        <f t="shared" si="17"/>
        <v>3.7534640143680005E-6</v>
      </c>
      <c r="AA63">
        <f t="shared" si="18"/>
        <v>-3.9021483756402887E-2</v>
      </c>
      <c r="AB63">
        <f t="shared" si="19"/>
        <v>-0.54680513666881092</v>
      </c>
      <c r="AC63">
        <f t="shared" si="20"/>
        <v>-3.9031387357770397E-2</v>
      </c>
      <c r="AD63">
        <f t="shared" si="21"/>
        <v>-4.566226770004847E-2</v>
      </c>
      <c r="AE63">
        <f t="shared" si="22"/>
        <v>-0.54634205557400239</v>
      </c>
      <c r="AF63">
        <f t="shared" si="23"/>
        <v>-0.54635020140238288</v>
      </c>
      <c r="AG63" s="10">
        <f t="shared" si="24"/>
        <v>-31.303560676479051</v>
      </c>
      <c r="AH63" s="10">
        <f t="shared" si="25"/>
        <v>-71.616255222209318</v>
      </c>
      <c r="AI63" s="17">
        <f t="shared" si="26"/>
        <v>-71</v>
      </c>
      <c r="AJ63" s="18">
        <f t="shared" si="27"/>
        <v>-36</v>
      </c>
      <c r="AK63" s="19">
        <f t="shared" si="28"/>
        <v>-58.518999999999998</v>
      </c>
      <c r="AL63" s="17">
        <f t="shared" si="29"/>
        <v>-31</v>
      </c>
      <c r="AM63" s="18">
        <f t="shared" si="30"/>
        <v>-18</v>
      </c>
      <c r="AN63" s="19">
        <f t="shared" si="31"/>
        <v>-12.818</v>
      </c>
      <c r="AO63" s="20" t="str">
        <f t="shared" si="32"/>
        <v>31°18 ' 12,818 "S</v>
      </c>
      <c r="AP63" s="20" t="str">
        <f t="shared" si="33"/>
        <v xml:space="preserve">71°36 ' 58,519 " </v>
      </c>
      <c r="AQ63" s="22"/>
      <c r="AR63" s="22"/>
      <c r="AS63" t="s">
        <v>329</v>
      </c>
    </row>
    <row r="64" spans="1:46" x14ac:dyDescent="0.3">
      <c r="A64" s="15">
        <v>258</v>
      </c>
      <c r="B64" s="15" t="s">
        <v>449</v>
      </c>
      <c r="C64" s="15" t="s">
        <v>423</v>
      </c>
      <c r="D64" s="16" t="s">
        <v>401</v>
      </c>
      <c r="E64" s="16">
        <v>663027.22</v>
      </c>
      <c r="F64" s="16">
        <v>5901174.79</v>
      </c>
      <c r="G64" s="16" t="s">
        <v>339</v>
      </c>
      <c r="H64" t="str">
        <f t="shared" si="1"/>
        <v>18</v>
      </c>
      <c r="I64" t="str">
        <f t="shared" si="0"/>
        <v>H</v>
      </c>
      <c r="J64" t="s">
        <v>324</v>
      </c>
      <c r="K64">
        <f t="shared" si="2"/>
        <v>-75</v>
      </c>
      <c r="L64">
        <f t="shared" si="3"/>
        <v>-4098825.21</v>
      </c>
      <c r="M64">
        <f t="shared" si="4"/>
        <v>-0.64409959821072993</v>
      </c>
      <c r="N64">
        <f t="shared" si="5"/>
        <v>6383294.4737007404</v>
      </c>
      <c r="O64">
        <f t="shared" si="6"/>
        <v>2.5539667748632672E-2</v>
      </c>
      <c r="P64">
        <f t="shared" si="7"/>
        <v>-0.96033446626982022</v>
      </c>
      <c r="Q64">
        <f t="shared" si="8"/>
        <v>-0.6140622022148885</v>
      </c>
      <c r="R64">
        <f t="shared" si="9"/>
        <v>-1.1242668313456401</v>
      </c>
      <c r="S64">
        <f t="shared" si="10"/>
        <v>-0.99671567406295225</v>
      </c>
      <c r="T64">
        <f t="shared" si="11"/>
        <v>-1.7920751029632875</v>
      </c>
      <c r="U64">
        <f t="shared" si="12"/>
        <v>5.0546225567071803E-3</v>
      </c>
      <c r="V64">
        <f t="shared" si="13"/>
        <v>4.2582015317955055E-5</v>
      </c>
      <c r="W64">
        <f t="shared" si="14"/>
        <v>1.6740578955036711E-7</v>
      </c>
      <c r="X64">
        <f t="shared" si="15"/>
        <v>-4084243.7691167444</v>
      </c>
      <c r="Y64">
        <f t="shared" si="16"/>
        <v>-2.2843127390301823E-3</v>
      </c>
      <c r="Z64">
        <f t="shared" si="17"/>
        <v>1.4054577938060561E-6</v>
      </c>
      <c r="AA64">
        <f t="shared" si="18"/>
        <v>2.5539655783657644E-2</v>
      </c>
      <c r="AB64">
        <f t="shared" si="19"/>
        <v>-0.64638390773925491</v>
      </c>
      <c r="AC64">
        <f t="shared" si="20"/>
        <v>2.5542432349857702E-2</v>
      </c>
      <c r="AD64">
        <f t="shared" si="21"/>
        <v>3.1986441499364193E-2</v>
      </c>
      <c r="AE64">
        <f t="shared" si="22"/>
        <v>-0.6461379224382483</v>
      </c>
      <c r="AF64">
        <f t="shared" si="23"/>
        <v>-0.64614668623522964</v>
      </c>
      <c r="AG64" s="10">
        <f t="shared" si="24"/>
        <v>-37.021478067642505</v>
      </c>
      <c r="AH64" s="10">
        <f t="shared" si="25"/>
        <v>-73.167311900444318</v>
      </c>
      <c r="AI64" s="17">
        <f t="shared" si="26"/>
        <v>-73</v>
      </c>
      <c r="AJ64" s="18">
        <f t="shared" si="27"/>
        <v>-10</v>
      </c>
      <c r="AK64" s="19">
        <f t="shared" si="28"/>
        <v>-2.323</v>
      </c>
      <c r="AL64" s="17">
        <f t="shared" si="29"/>
        <v>-37</v>
      </c>
      <c r="AM64" s="18">
        <f t="shared" si="30"/>
        <v>-1</v>
      </c>
      <c r="AN64" s="19">
        <f t="shared" si="31"/>
        <v>-17.321000000000002</v>
      </c>
      <c r="AO64" s="20" t="str">
        <f t="shared" si="32"/>
        <v>37°1 ' 17,321 "S</v>
      </c>
      <c r="AP64" s="20" t="str">
        <f t="shared" si="33"/>
        <v xml:space="preserve">73°10 ' 2,323 " </v>
      </c>
      <c r="AQ64" s="21">
        <v>-37.008818220000002</v>
      </c>
      <c r="AR64" s="21">
        <v>-73.151985449999998</v>
      </c>
      <c r="AS64" t="s">
        <v>426</v>
      </c>
      <c r="AT64" t="s">
        <v>427</v>
      </c>
    </row>
    <row r="65" spans="1:46" x14ac:dyDescent="0.3">
      <c r="A65" s="15">
        <v>259</v>
      </c>
      <c r="B65" s="15" t="s">
        <v>450</v>
      </c>
      <c r="C65" s="15" t="s">
        <v>451</v>
      </c>
      <c r="D65" s="16" t="s">
        <v>322</v>
      </c>
      <c r="E65" s="16">
        <v>373859</v>
      </c>
      <c r="F65" s="16">
        <v>6281059.96</v>
      </c>
      <c r="G65" s="16" t="s">
        <v>323</v>
      </c>
      <c r="H65" t="str">
        <f t="shared" si="1"/>
        <v>19</v>
      </c>
      <c r="I65" t="str">
        <f t="shared" si="0"/>
        <v>H</v>
      </c>
      <c r="J65" t="s">
        <v>324</v>
      </c>
      <c r="K65">
        <f t="shared" si="2"/>
        <v>-69</v>
      </c>
      <c r="L65">
        <f t="shared" si="3"/>
        <v>-3718940.04</v>
      </c>
      <c r="M65">
        <f t="shared" si="4"/>
        <v>-0.58440349680922254</v>
      </c>
      <c r="N65">
        <f t="shared" si="5"/>
        <v>6382091.1427052543</v>
      </c>
      <c r="O65">
        <f t="shared" si="6"/>
        <v>-1.9764838385954338E-2</v>
      </c>
      <c r="P65">
        <f t="shared" si="7"/>
        <v>-0.92028448916177619</v>
      </c>
      <c r="Q65">
        <f t="shared" si="8"/>
        <v>-0.6401728369157359</v>
      </c>
      <c r="R65">
        <f t="shared" si="9"/>
        <v>-1.0445457413901107</v>
      </c>
      <c r="S65">
        <f t="shared" si="10"/>
        <v>-0.94345251527151708</v>
      </c>
      <c r="T65">
        <f t="shared" si="11"/>
        <v>-1.7208609212343842</v>
      </c>
      <c r="U65">
        <f t="shared" si="12"/>
        <v>5.0546225567071803E-3</v>
      </c>
      <c r="V65">
        <f t="shared" si="13"/>
        <v>4.2582015317955055E-5</v>
      </c>
      <c r="W65">
        <f t="shared" si="14"/>
        <v>1.6740578955036711E-7</v>
      </c>
      <c r="X65">
        <f t="shared" si="15"/>
        <v>-3704929.1077352366</v>
      </c>
      <c r="Y65">
        <f t="shared" si="16"/>
        <v>-2.195351327875962E-3</v>
      </c>
      <c r="Z65">
        <f t="shared" si="17"/>
        <v>9.1571251037881562E-7</v>
      </c>
      <c r="AA65">
        <f t="shared" si="18"/>
        <v>-1.9764832352984412E-2</v>
      </c>
      <c r="AB65">
        <f t="shared" si="19"/>
        <v>-0.58659884612678781</v>
      </c>
      <c r="AC65">
        <f t="shared" si="20"/>
        <v>-1.976611922879451E-2</v>
      </c>
      <c r="AD65">
        <f t="shared" si="21"/>
        <v>-2.3729276436927526E-2</v>
      </c>
      <c r="AE65">
        <f t="shared" si="22"/>
        <v>-0.58646905233229085</v>
      </c>
      <c r="AF65">
        <f t="shared" si="23"/>
        <v>-0.58647871614462299</v>
      </c>
      <c r="AG65" s="10">
        <f t="shared" si="24"/>
        <v>-33.602755209337907</v>
      </c>
      <c r="AH65" s="10">
        <f t="shared" si="25"/>
        <v>-70.359587390735186</v>
      </c>
      <c r="AI65" s="17">
        <f t="shared" si="26"/>
        <v>-70</v>
      </c>
      <c r="AJ65" s="18">
        <f t="shared" si="27"/>
        <v>-21</v>
      </c>
      <c r="AK65" s="19">
        <f t="shared" si="28"/>
        <v>-34.515000000000001</v>
      </c>
      <c r="AL65" s="17">
        <f t="shared" si="29"/>
        <v>-33</v>
      </c>
      <c r="AM65" s="18">
        <f t="shared" si="30"/>
        <v>-36</v>
      </c>
      <c r="AN65" s="19">
        <f t="shared" si="31"/>
        <v>-9.9190000000000005</v>
      </c>
      <c r="AO65" s="20" t="str">
        <f t="shared" si="32"/>
        <v>33°36 ' 9,919 "S</v>
      </c>
      <c r="AP65" s="20" t="str">
        <f t="shared" si="33"/>
        <v xml:space="preserve">70°21 ' 34,515 " </v>
      </c>
      <c r="AQ65" s="22"/>
      <c r="AR65" s="22"/>
      <c r="AS65" t="s">
        <v>329</v>
      </c>
    </row>
    <row r="66" spans="1:46" x14ac:dyDescent="0.3">
      <c r="A66" s="15">
        <v>260</v>
      </c>
      <c r="B66" s="15" t="s">
        <v>452</v>
      </c>
      <c r="C66" s="15" t="s">
        <v>321</v>
      </c>
      <c r="D66" s="16" t="s">
        <v>338</v>
      </c>
      <c r="E66" s="16">
        <v>730446.29</v>
      </c>
      <c r="F66" s="16">
        <v>5882822.2199999997</v>
      </c>
      <c r="G66" s="16" t="s">
        <v>339</v>
      </c>
      <c r="H66" t="str">
        <f t="shared" si="1"/>
        <v>18</v>
      </c>
      <c r="I66" t="str">
        <f t="shared" si="0"/>
        <v>H</v>
      </c>
      <c r="J66" t="s">
        <v>324</v>
      </c>
      <c r="K66">
        <f t="shared" si="2"/>
        <v>-75</v>
      </c>
      <c r="L66">
        <f t="shared" si="3"/>
        <v>-4117177.7800000003</v>
      </c>
      <c r="M66">
        <f t="shared" si="4"/>
        <v>-0.64698356675232438</v>
      </c>
      <c r="N66">
        <f t="shared" si="5"/>
        <v>6383353.8420590982</v>
      </c>
      <c r="O66">
        <f t="shared" si="6"/>
        <v>3.6101130487490612E-2</v>
      </c>
      <c r="P66">
        <f t="shared" si="7"/>
        <v>-0.96192687595823734</v>
      </c>
      <c r="Q66">
        <f t="shared" si="8"/>
        <v>-0.61241408509909323</v>
      </c>
      <c r="R66">
        <f t="shared" si="9"/>
        <v>-1.127947004731443</v>
      </c>
      <c r="S66">
        <f t="shared" si="10"/>
        <v>-0.99906377482335562</v>
      </c>
      <c r="T66">
        <f t="shared" si="11"/>
        <v>-1.7950714758374324</v>
      </c>
      <c r="U66">
        <f t="shared" si="12"/>
        <v>5.0546225567071803E-3</v>
      </c>
      <c r="V66">
        <f t="shared" si="13"/>
        <v>4.2582015317955055E-5</v>
      </c>
      <c r="W66">
        <f t="shared" si="14"/>
        <v>1.6740578955036711E-7</v>
      </c>
      <c r="X66">
        <f t="shared" si="15"/>
        <v>-4102574.2528299843</v>
      </c>
      <c r="Y66">
        <f t="shared" si="16"/>
        <v>-2.2877514753757186E-3</v>
      </c>
      <c r="Z66">
        <f t="shared" si="17"/>
        <v>2.7960323207802647E-6</v>
      </c>
      <c r="AA66">
        <f t="shared" si="18"/>
        <v>3.6101096840848064E-2</v>
      </c>
      <c r="AB66">
        <f t="shared" si="19"/>
        <v>-0.64927131183107301</v>
      </c>
      <c r="AC66">
        <f t="shared" si="20"/>
        <v>3.6108939046759103E-2</v>
      </c>
      <c r="AD66">
        <f t="shared" si="21"/>
        <v>4.5302097033079407E-2</v>
      </c>
      <c r="AE66">
        <f t="shared" si="22"/>
        <v>-0.64877703875472836</v>
      </c>
      <c r="AF66">
        <f t="shared" si="23"/>
        <v>-0.64878471840869312</v>
      </c>
      <c r="AG66" s="10">
        <f t="shared" si="24"/>
        <v>-37.172626177401682</v>
      </c>
      <c r="AH66" s="10">
        <f t="shared" si="25"/>
        <v>-72.404381036912426</v>
      </c>
      <c r="AI66" s="17">
        <f t="shared" si="26"/>
        <v>-72</v>
      </c>
      <c r="AJ66" s="18">
        <f t="shared" si="27"/>
        <v>-24</v>
      </c>
      <c r="AK66" s="19">
        <f t="shared" si="28"/>
        <v>-15.772</v>
      </c>
      <c r="AL66" s="17">
        <f t="shared" si="29"/>
        <v>-37</v>
      </c>
      <c r="AM66" s="18">
        <f t="shared" si="30"/>
        <v>-10</v>
      </c>
      <c r="AN66" s="19">
        <f t="shared" si="31"/>
        <v>-21.454000000000001</v>
      </c>
      <c r="AO66" s="20" t="str">
        <f t="shared" si="32"/>
        <v>37°10 ' 21,454 "S</v>
      </c>
      <c r="AP66" s="20" t="str">
        <f t="shared" si="33"/>
        <v xml:space="preserve">72°24 ' 15,772 " </v>
      </c>
      <c r="AQ66" s="22"/>
      <c r="AR66" s="22"/>
      <c r="AS66" t="s">
        <v>329</v>
      </c>
    </row>
    <row r="67" spans="1:46" x14ac:dyDescent="0.3">
      <c r="A67" s="15">
        <v>263</v>
      </c>
      <c r="B67" s="15" t="s">
        <v>453</v>
      </c>
      <c r="C67" s="15" t="s">
        <v>321</v>
      </c>
      <c r="D67" s="16" t="s">
        <v>338</v>
      </c>
      <c r="E67" s="16">
        <v>737787.26</v>
      </c>
      <c r="F67" s="16">
        <v>5891171.6200000001</v>
      </c>
      <c r="G67" s="16" t="s">
        <v>339</v>
      </c>
      <c r="H67" t="str">
        <f t="shared" si="1"/>
        <v>18</v>
      </c>
      <c r="I67" t="str">
        <f t="shared" si="0"/>
        <v>H</v>
      </c>
      <c r="J67" t="s">
        <v>324</v>
      </c>
      <c r="K67">
        <f t="shared" si="2"/>
        <v>-75</v>
      </c>
      <c r="L67">
        <f t="shared" si="3"/>
        <v>-4108828.38</v>
      </c>
      <c r="M67">
        <f t="shared" si="4"/>
        <v>-0.64567152124909566</v>
      </c>
      <c r="N67">
        <f t="shared" si="5"/>
        <v>6383326.8203564174</v>
      </c>
      <c r="O67">
        <f t="shared" si="6"/>
        <v>3.7251305892986218E-2</v>
      </c>
      <c r="P67">
        <f t="shared" si="7"/>
        <v>-0.96120638264720892</v>
      </c>
      <c r="Q67">
        <f t="shared" si="8"/>
        <v>-0.61316805762777782</v>
      </c>
      <c r="R67">
        <f t="shared" si="9"/>
        <v>-1.1262747125727002</v>
      </c>
      <c r="S67">
        <f t="shared" si="10"/>
        <v>-0.9979980488364697</v>
      </c>
      <c r="T67">
        <f t="shared" si="11"/>
        <v>-1.7937131339423</v>
      </c>
      <c r="U67">
        <f t="shared" si="12"/>
        <v>5.0546225567071803E-3</v>
      </c>
      <c r="V67">
        <f t="shared" si="13"/>
        <v>4.2582015317955055E-5</v>
      </c>
      <c r="W67">
        <f t="shared" si="14"/>
        <v>1.6740578955036711E-7</v>
      </c>
      <c r="X67">
        <f t="shared" si="15"/>
        <v>-4094234.8374498822</v>
      </c>
      <c r="Y67">
        <f t="shared" si="16"/>
        <v>-2.2861969879998823E-3</v>
      </c>
      <c r="Z67">
        <f t="shared" si="17"/>
        <v>2.9829319986865114E-6</v>
      </c>
      <c r="AA67">
        <f t="shared" si="18"/>
        <v>3.7251268853615439E-2</v>
      </c>
      <c r="AB67">
        <f t="shared" si="19"/>
        <v>-0.64795771141752534</v>
      </c>
      <c r="AC67">
        <f t="shared" si="20"/>
        <v>3.7259884782249009E-2</v>
      </c>
      <c r="AD67">
        <f t="shared" si="21"/>
        <v>4.6697543921108225E-2</v>
      </c>
      <c r="AE67">
        <f t="shared" si="22"/>
        <v>-0.64743290008982457</v>
      </c>
      <c r="AF67">
        <f t="shared" si="23"/>
        <v>-0.64744045758334345</v>
      </c>
      <c r="AG67" s="10">
        <f t="shared" si="24"/>
        <v>-37.095605705544372</v>
      </c>
      <c r="AH67" s="10">
        <f t="shared" si="25"/>
        <v>-72.32442781969371</v>
      </c>
      <c r="AI67" s="17">
        <f t="shared" si="26"/>
        <v>-72</v>
      </c>
      <c r="AJ67" s="18">
        <f t="shared" si="27"/>
        <v>-19</v>
      </c>
      <c r="AK67" s="19">
        <f t="shared" si="28"/>
        <v>-27.94</v>
      </c>
      <c r="AL67" s="17">
        <f t="shared" si="29"/>
        <v>-37</v>
      </c>
      <c r="AM67" s="18">
        <f t="shared" si="30"/>
        <v>-5</v>
      </c>
      <c r="AN67" s="19">
        <f t="shared" si="31"/>
        <v>-44.180999999999997</v>
      </c>
      <c r="AO67" s="20" t="str">
        <f t="shared" si="32"/>
        <v>37°5 ' 44,181 "S</v>
      </c>
      <c r="AP67" s="20" t="str">
        <f t="shared" si="33"/>
        <v xml:space="preserve">72°19 ' 27,94 " </v>
      </c>
      <c r="AQ67" s="21"/>
      <c r="AR67" s="22"/>
      <c r="AS67" t="s">
        <v>329</v>
      </c>
    </row>
    <row r="68" spans="1:46" x14ac:dyDescent="0.3">
      <c r="A68" s="15">
        <v>264</v>
      </c>
      <c r="B68" s="15" t="s">
        <v>454</v>
      </c>
      <c r="C68" s="15" t="s">
        <v>321</v>
      </c>
      <c r="D68" s="16" t="s">
        <v>338</v>
      </c>
      <c r="E68" s="16">
        <v>730075.76</v>
      </c>
      <c r="F68" s="16">
        <v>5883233.0099999998</v>
      </c>
      <c r="G68" s="16" t="s">
        <v>339</v>
      </c>
      <c r="H68" t="str">
        <f t="shared" si="1"/>
        <v>18</v>
      </c>
      <c r="I68" t="str">
        <f t="shared" si="0"/>
        <v>H</v>
      </c>
      <c r="J68" t="s">
        <v>324</v>
      </c>
      <c r="K68">
        <f t="shared" si="2"/>
        <v>-75</v>
      </c>
      <c r="L68">
        <f t="shared" si="3"/>
        <v>-4116766.99</v>
      </c>
      <c r="M68">
        <f t="shared" si="4"/>
        <v>-0.64691901418899389</v>
      </c>
      <c r="N68">
        <f t="shared" si="5"/>
        <v>6383352.512111933</v>
      </c>
      <c r="O68">
        <f t="shared" si="6"/>
        <v>3.6043091708228316E-2</v>
      </c>
      <c r="P68">
        <f t="shared" si="7"/>
        <v>-0.96189158261402785</v>
      </c>
      <c r="Q68">
        <f t="shared" si="8"/>
        <v>-0.61245134288261704</v>
      </c>
      <c r="R68">
        <f t="shared" si="9"/>
        <v>-1.1278648054960079</v>
      </c>
      <c r="S68">
        <f t="shared" si="10"/>
        <v>-0.99901143984266016</v>
      </c>
      <c r="T68">
        <f t="shared" si="11"/>
        <v>-1.7950048340933318</v>
      </c>
      <c r="U68">
        <f t="shared" si="12"/>
        <v>5.0546225567071803E-3</v>
      </c>
      <c r="V68">
        <f t="shared" si="13"/>
        <v>4.2582015317955055E-5</v>
      </c>
      <c r="W68">
        <f t="shared" si="14"/>
        <v>1.6740578955036711E-7</v>
      </c>
      <c r="X68">
        <f t="shared" si="15"/>
        <v>-4102163.9515953106</v>
      </c>
      <c r="Y68">
        <f t="shared" si="16"/>
        <v>-2.2876753832694443E-3</v>
      </c>
      <c r="Z68">
        <f t="shared" si="17"/>
        <v>2.7873211661147445E-6</v>
      </c>
      <c r="AA68">
        <f t="shared" si="18"/>
        <v>3.6043058220337508E-2</v>
      </c>
      <c r="AB68">
        <f t="shared" si="19"/>
        <v>-0.64920668319577735</v>
      </c>
      <c r="AC68">
        <f t="shared" si="20"/>
        <v>3.6050862662370842E-2</v>
      </c>
      <c r="AD68">
        <f t="shared" si="21"/>
        <v>4.5227118521347975E-2</v>
      </c>
      <c r="AE68">
        <f t="shared" si="22"/>
        <v>-0.64871406303211698</v>
      </c>
      <c r="AF68">
        <f t="shared" si="23"/>
        <v>-0.64872175017612477</v>
      </c>
      <c r="AG68" s="10">
        <f t="shared" si="24"/>
        <v>-37.169018363432116</v>
      </c>
      <c r="AH68" s="10">
        <f t="shared" si="25"/>
        <v>-72.408676989188805</v>
      </c>
      <c r="AI68" s="17">
        <f t="shared" si="26"/>
        <v>-72</v>
      </c>
      <c r="AJ68" s="18">
        <f t="shared" si="27"/>
        <v>-24</v>
      </c>
      <c r="AK68" s="19">
        <f t="shared" si="28"/>
        <v>-31.236999999999998</v>
      </c>
      <c r="AL68" s="17">
        <f t="shared" si="29"/>
        <v>-37</v>
      </c>
      <c r="AM68" s="18">
        <f t="shared" si="30"/>
        <v>-10</v>
      </c>
      <c r="AN68" s="19">
        <f t="shared" si="31"/>
        <v>-8.4659999999999993</v>
      </c>
      <c r="AO68" s="20" t="str">
        <f t="shared" si="32"/>
        <v>37°10 ' 8,466 "S</v>
      </c>
      <c r="AP68" s="20" t="str">
        <f t="shared" si="33"/>
        <v xml:space="preserve">72°24 ' 31,237 " </v>
      </c>
      <c r="AQ68" s="22"/>
      <c r="AR68" s="22"/>
      <c r="AS68" t="s">
        <v>329</v>
      </c>
    </row>
    <row r="69" spans="1:46" x14ac:dyDescent="0.3">
      <c r="A69" s="15">
        <v>266</v>
      </c>
      <c r="B69" s="15" t="s">
        <v>455</v>
      </c>
      <c r="C69" s="15" t="s">
        <v>456</v>
      </c>
      <c r="D69" s="16" t="s">
        <v>457</v>
      </c>
      <c r="E69" s="16">
        <v>304228.24</v>
      </c>
      <c r="F69" s="16">
        <v>6139443.4800000004</v>
      </c>
      <c r="G69" s="16" t="s">
        <v>323</v>
      </c>
      <c r="H69" t="str">
        <f t="shared" si="1"/>
        <v>19</v>
      </c>
      <c r="I69" t="str">
        <f t="shared" si="0"/>
        <v>H</v>
      </c>
      <c r="J69" t="s">
        <v>324</v>
      </c>
      <c r="K69">
        <f t="shared" si="2"/>
        <v>-69</v>
      </c>
      <c r="L69">
        <f t="shared" si="3"/>
        <v>-3860556.5199999996</v>
      </c>
      <c r="M69">
        <f t="shared" si="4"/>
        <v>-0.60665746305434998</v>
      </c>
      <c r="N69">
        <f t="shared" si="5"/>
        <v>6382533.578972728</v>
      </c>
      <c r="O69">
        <f t="shared" si="6"/>
        <v>-3.0673048183400168E-2</v>
      </c>
      <c r="P69">
        <f t="shared" si="7"/>
        <v>-0.9367810920266425</v>
      </c>
      <c r="Q69">
        <f t="shared" si="8"/>
        <v>-0.6322878779661355</v>
      </c>
      <c r="R69">
        <f t="shared" si="9"/>
        <v>-1.0750480090676713</v>
      </c>
      <c r="S69">
        <f t="shared" si="10"/>
        <v>-0.96435797629228737</v>
      </c>
      <c r="T69">
        <f t="shared" si="11"/>
        <v>-1.7495192111049225</v>
      </c>
      <c r="U69">
        <f t="shared" si="12"/>
        <v>5.0546225567071803E-3</v>
      </c>
      <c r="V69">
        <f t="shared" si="13"/>
        <v>4.2582015317955055E-5</v>
      </c>
      <c r="W69">
        <f t="shared" si="14"/>
        <v>1.6740578955036711E-7</v>
      </c>
      <c r="X69">
        <f t="shared" si="15"/>
        <v>-3846307.8672985914</v>
      </c>
      <c r="Y69">
        <f t="shared" si="16"/>
        <v>-2.232444612332375E-3</v>
      </c>
      <c r="Z69">
        <f t="shared" si="17"/>
        <v>2.1398734240809134E-6</v>
      </c>
      <c r="AA69">
        <f t="shared" si="18"/>
        <v>-3.0673026304586619E-2</v>
      </c>
      <c r="AB69">
        <f t="shared" si="19"/>
        <v>-0.60888990288953349</v>
      </c>
      <c r="AC69">
        <f t="shared" si="20"/>
        <v>-3.0677836237961276E-2</v>
      </c>
      <c r="AD69">
        <f t="shared" si="21"/>
        <v>-3.7381645642531519E-2</v>
      </c>
      <c r="AE69">
        <f t="shared" si="22"/>
        <v>-0.60856206208391228</v>
      </c>
      <c r="AF69">
        <f t="shared" si="23"/>
        <v>-0.60857070869442476</v>
      </c>
      <c r="AG69" s="10">
        <f t="shared" si="24"/>
        <v>-34.868533143476014</v>
      </c>
      <c r="AH69" s="10">
        <f t="shared" si="25"/>
        <v>-71.141810526570666</v>
      </c>
      <c r="AI69" s="17">
        <f t="shared" si="26"/>
        <v>-71</v>
      </c>
      <c r="AJ69" s="18">
        <f t="shared" si="27"/>
        <v>-8</v>
      </c>
      <c r="AK69" s="19">
        <f t="shared" si="28"/>
        <v>-30.518000000000001</v>
      </c>
      <c r="AL69" s="17">
        <f t="shared" si="29"/>
        <v>-34</v>
      </c>
      <c r="AM69" s="18">
        <f t="shared" si="30"/>
        <v>-52</v>
      </c>
      <c r="AN69" s="19">
        <f t="shared" si="31"/>
        <v>-6.7190000000000003</v>
      </c>
      <c r="AO69" s="20" t="str">
        <f t="shared" si="32"/>
        <v>34°52 ' 6,719 "S</v>
      </c>
      <c r="AP69" s="20" t="str">
        <f t="shared" si="33"/>
        <v xml:space="preserve">71°8 ' 30,518 " </v>
      </c>
      <c r="AQ69" s="21">
        <v>-34.867962329999997</v>
      </c>
      <c r="AR69" s="21">
        <v>-71.141185820000004</v>
      </c>
      <c r="AS69" t="s">
        <v>325</v>
      </c>
      <c r="AT69" t="s">
        <v>249</v>
      </c>
    </row>
    <row r="70" spans="1:46" x14ac:dyDescent="0.3">
      <c r="A70" s="15">
        <v>267</v>
      </c>
      <c r="B70" s="15" t="s">
        <v>458</v>
      </c>
      <c r="C70" s="15" t="s">
        <v>456</v>
      </c>
      <c r="D70" s="16" t="s">
        <v>459</v>
      </c>
      <c r="E70" s="16">
        <v>285248.84999999998</v>
      </c>
      <c r="F70" s="16">
        <v>6663305.0599999996</v>
      </c>
      <c r="G70" s="16" t="s">
        <v>351</v>
      </c>
      <c r="H70" t="str">
        <f t="shared" si="1"/>
        <v>19</v>
      </c>
      <c r="I70" t="str">
        <f t="shared" si="0"/>
        <v>J</v>
      </c>
      <c r="J70" t="s">
        <v>324</v>
      </c>
      <c r="K70">
        <f t="shared" si="2"/>
        <v>-69</v>
      </c>
      <c r="L70">
        <f t="shared" si="3"/>
        <v>-3336694.9400000004</v>
      </c>
      <c r="M70">
        <f t="shared" si="4"/>
        <v>-0.52433655013207447</v>
      </c>
      <c r="N70">
        <f t="shared" si="5"/>
        <v>6380941.2004730552</v>
      </c>
      <c r="O70">
        <f t="shared" si="6"/>
        <v>-3.3655089939408828E-2</v>
      </c>
      <c r="P70">
        <f t="shared" si="7"/>
        <v>-0.8667622352759039</v>
      </c>
      <c r="Q70">
        <f t="shared" si="8"/>
        <v>-0.64951763907853433</v>
      </c>
      <c r="R70">
        <f t="shared" si="9"/>
        <v>-0.95771766777002643</v>
      </c>
      <c r="S70">
        <f t="shared" si="10"/>
        <v>-0.8806676605971534</v>
      </c>
      <c r="T70">
        <f t="shared" si="11"/>
        <v>-1.6300204528011519</v>
      </c>
      <c r="U70">
        <f t="shared" si="12"/>
        <v>5.0546225567071803E-3</v>
      </c>
      <c r="V70">
        <f t="shared" si="13"/>
        <v>4.2582015317955055E-5</v>
      </c>
      <c r="W70">
        <f t="shared" si="14"/>
        <v>1.6740578955036711E-7</v>
      </c>
      <c r="X70">
        <f t="shared" si="15"/>
        <v>-3323469.3653285252</v>
      </c>
      <c r="Y70">
        <f t="shared" si="16"/>
        <v>-2.0726683189769449E-3</v>
      </c>
      <c r="Z70">
        <f t="shared" si="17"/>
        <v>2.8601575191019145E-6</v>
      </c>
      <c r="AA70">
        <f t="shared" si="18"/>
        <v>-3.3655057853122644E-2</v>
      </c>
      <c r="AB70">
        <f t="shared" si="19"/>
        <v>-0.52640921252289352</v>
      </c>
      <c r="AC70">
        <f t="shared" si="20"/>
        <v>-3.36614115189518E-2</v>
      </c>
      <c r="AD70">
        <f t="shared" si="21"/>
        <v>-3.8912523126732622E-2</v>
      </c>
      <c r="AE70">
        <f t="shared" si="22"/>
        <v>-0.5260803019326703</v>
      </c>
      <c r="AF70">
        <f t="shared" si="23"/>
        <v>-0.52608909510627933</v>
      </c>
      <c r="AG70" s="10">
        <f t="shared" si="24"/>
        <v>-30.142684797446378</v>
      </c>
      <c r="AH70" s="10">
        <f t="shared" si="25"/>
        <v>-71.229523345366985</v>
      </c>
      <c r="AI70" s="17">
        <f t="shared" si="26"/>
        <v>-71</v>
      </c>
      <c r="AJ70" s="18">
        <f t="shared" si="27"/>
        <v>-13</v>
      </c>
      <c r="AK70" s="19">
        <f t="shared" si="28"/>
        <v>-46.283999999999999</v>
      </c>
      <c r="AL70" s="17">
        <f t="shared" si="29"/>
        <v>-30</v>
      </c>
      <c r="AM70" s="18">
        <f t="shared" si="30"/>
        <v>-8</v>
      </c>
      <c r="AN70" s="19">
        <f t="shared" si="31"/>
        <v>-33.664999999999999</v>
      </c>
      <c r="AO70" s="20" t="str">
        <f t="shared" si="32"/>
        <v>30°8 ' 33,665 "S</v>
      </c>
      <c r="AP70" s="20" t="str">
        <f t="shared" si="33"/>
        <v xml:space="preserve">71°13 ' 46,284 " </v>
      </c>
      <c r="AQ70" s="22"/>
      <c r="AR70" s="22"/>
      <c r="AS70" t="s">
        <v>329</v>
      </c>
    </row>
    <row r="71" spans="1:46" x14ac:dyDescent="0.3">
      <c r="A71" s="15">
        <v>268</v>
      </c>
      <c r="B71" s="15" t="s">
        <v>460</v>
      </c>
      <c r="C71" s="15" t="s">
        <v>456</v>
      </c>
      <c r="D71" s="16" t="s">
        <v>461</v>
      </c>
      <c r="E71" s="16">
        <v>660399.66</v>
      </c>
      <c r="F71" s="16">
        <v>5401902.0199999996</v>
      </c>
      <c r="G71" s="16" t="s">
        <v>374</v>
      </c>
      <c r="H71" t="str">
        <f t="shared" si="1"/>
        <v>18</v>
      </c>
      <c r="I71" t="str">
        <f t="shared" si="0"/>
        <v>G</v>
      </c>
      <c r="J71" t="s">
        <v>324</v>
      </c>
      <c r="K71">
        <f t="shared" si="2"/>
        <v>-75</v>
      </c>
      <c r="L71">
        <f t="shared" si="3"/>
        <v>-4598097.9800000004</v>
      </c>
      <c r="M71">
        <f t="shared" si="4"/>
        <v>-0.72255656431164794</v>
      </c>
      <c r="N71">
        <f t="shared" si="5"/>
        <v>6384938.904892588</v>
      </c>
      <c r="O71">
        <f t="shared" si="6"/>
        <v>2.5121565357045243E-2</v>
      </c>
      <c r="P71">
        <f t="shared" si="7"/>
        <v>-0.99211225812710724</v>
      </c>
      <c r="Q71">
        <f t="shared" si="8"/>
        <v>-0.55823804063257432</v>
      </c>
      <c r="R71">
        <f t="shared" si="9"/>
        <v>-1.2186126933752015</v>
      </c>
      <c r="S71">
        <f t="shared" si="10"/>
        <v>-1.0535190301895447</v>
      </c>
      <c r="T71">
        <f t="shared" si="11"/>
        <v>-1.8605674861059818</v>
      </c>
      <c r="U71">
        <f t="shared" si="12"/>
        <v>5.0546225567071803E-3</v>
      </c>
      <c r="V71">
        <f t="shared" si="13"/>
        <v>4.2582015317955055E-5</v>
      </c>
      <c r="W71">
        <f t="shared" si="14"/>
        <v>1.6740578955036711E-7</v>
      </c>
      <c r="X71">
        <f t="shared" si="15"/>
        <v>-4583100.3971101884</v>
      </c>
      <c r="Y71">
        <f t="shared" si="16"/>
        <v>-2.3488999837288759E-3</v>
      </c>
      <c r="Z71">
        <f t="shared" si="17"/>
        <v>1.1966013236453438E-6</v>
      </c>
      <c r="AA71">
        <f t="shared" si="18"/>
        <v>2.5121555336879122E-2</v>
      </c>
      <c r="AB71">
        <f t="shared" si="19"/>
        <v>-0.72490546148467994</v>
      </c>
      <c r="AC71">
        <f t="shared" si="20"/>
        <v>2.5124197757963429E-2</v>
      </c>
      <c r="AD71">
        <f t="shared" si="21"/>
        <v>3.3550682963698238E-2</v>
      </c>
      <c r="AE71">
        <f t="shared" si="22"/>
        <v>-0.7246260635528271</v>
      </c>
      <c r="AF71">
        <f t="shared" si="23"/>
        <v>-0.72463388993739364</v>
      </c>
      <c r="AG71" s="10">
        <f t="shared" si="24"/>
        <v>-41.51846358556007</v>
      </c>
      <c r="AH71" s="10">
        <f t="shared" si="25"/>
        <v>-73.077687466398615</v>
      </c>
      <c r="AI71" s="17">
        <f t="shared" si="26"/>
        <v>-73</v>
      </c>
      <c r="AJ71" s="18">
        <f t="shared" si="27"/>
        <v>-4</v>
      </c>
      <c r="AK71" s="19">
        <f t="shared" si="28"/>
        <v>-39.674999999999997</v>
      </c>
      <c r="AL71" s="17">
        <f t="shared" si="29"/>
        <v>-41</v>
      </c>
      <c r="AM71" s="18">
        <f t="shared" si="30"/>
        <v>-31</v>
      </c>
      <c r="AN71" s="19">
        <f t="shared" si="31"/>
        <v>-6.4690000000000003</v>
      </c>
      <c r="AO71" s="20" t="str">
        <f t="shared" si="32"/>
        <v>41°31 ' 6,469 "S</v>
      </c>
      <c r="AP71" s="20" t="str">
        <f t="shared" si="33"/>
        <v xml:space="preserve">73°4 ' 39,675 " </v>
      </c>
      <c r="AQ71" s="21">
        <v>-41.51882406</v>
      </c>
      <c r="AR71" s="21">
        <v>-73.077696660000001</v>
      </c>
      <c r="AS71" t="s">
        <v>325</v>
      </c>
      <c r="AT71" t="s">
        <v>200</v>
      </c>
    </row>
    <row r="72" spans="1:46" ht="15.6" customHeight="1" x14ac:dyDescent="0.3">
      <c r="A72" s="15">
        <v>269</v>
      </c>
      <c r="B72" s="15" t="s">
        <v>462</v>
      </c>
      <c r="C72" s="15" t="s">
        <v>456</v>
      </c>
      <c r="D72" s="16" t="s">
        <v>463</v>
      </c>
      <c r="E72" s="16">
        <v>396445.99999744399</v>
      </c>
      <c r="F72" s="16">
        <v>7079604.0116208801</v>
      </c>
      <c r="G72" s="16" t="s">
        <v>351</v>
      </c>
      <c r="H72" t="str">
        <f t="shared" si="1"/>
        <v>19</v>
      </c>
      <c r="I72" t="str">
        <f t="shared" ref="I72:I135" si="34">RIGHT(G72,LEN(G72)-2)</f>
        <v>J</v>
      </c>
      <c r="J72" t="s">
        <v>324</v>
      </c>
      <c r="K72">
        <f t="shared" si="2"/>
        <v>-69</v>
      </c>
      <c r="L72">
        <f t="shared" si="3"/>
        <v>-2920395.9883791199</v>
      </c>
      <c r="M72">
        <f t="shared" si="4"/>
        <v>-0.45891829642845849</v>
      </c>
      <c r="N72">
        <f t="shared" si="5"/>
        <v>6379777.4824742256</v>
      </c>
      <c r="O72">
        <f t="shared" si="6"/>
        <v>-1.6231600598457765E-2</v>
      </c>
      <c r="P72">
        <f t="shared" si="7"/>
        <v>-0.79428912356590298</v>
      </c>
      <c r="Q72">
        <f t="shared" si="8"/>
        <v>-0.63842574812156894</v>
      </c>
      <c r="R72">
        <f t="shared" si="9"/>
        <v>-0.85606285821141004</v>
      </c>
      <c r="S72">
        <f t="shared" si="10"/>
        <v>-0.80165358068894976</v>
      </c>
      <c r="T72">
        <f t="shared" si="11"/>
        <v>-1.5071384501175613</v>
      </c>
      <c r="U72">
        <f t="shared" si="12"/>
        <v>5.0546225567071803E-3</v>
      </c>
      <c r="V72">
        <f t="shared" si="13"/>
        <v>4.2582015317955055E-5</v>
      </c>
      <c r="W72">
        <f t="shared" si="14"/>
        <v>1.6740578955036711E-7</v>
      </c>
      <c r="X72">
        <f t="shared" si="15"/>
        <v>-2908252.1610037247</v>
      </c>
      <c r="Y72">
        <f t="shared" si="16"/>
        <v>-1.9034876073272646E-3</v>
      </c>
      <c r="Z72">
        <f t="shared" si="17"/>
        <v>7.1359524241866672E-7</v>
      </c>
      <c r="AA72">
        <f t="shared" si="18"/>
        <v>-1.6231596737526777E-2</v>
      </c>
      <c r="AB72">
        <f t="shared" si="19"/>
        <v>-0.46082178267746604</v>
      </c>
      <c r="AC72">
        <f t="shared" si="20"/>
        <v>-1.6232309489131735E-2</v>
      </c>
      <c r="AD72">
        <f t="shared" si="21"/>
        <v>-1.8120756609509243E-2</v>
      </c>
      <c r="AE72">
        <f t="shared" si="22"/>
        <v>-0.46075638939529451</v>
      </c>
      <c r="AF72">
        <f t="shared" si="23"/>
        <v>-0.46076633278985485</v>
      </c>
      <c r="AG72" s="10">
        <f t="shared" si="24"/>
        <v>-26.399966210579038</v>
      </c>
      <c r="AH72" s="10">
        <f t="shared" si="25"/>
        <v>-70.038242875308669</v>
      </c>
      <c r="AI72" s="17">
        <f t="shared" si="26"/>
        <v>-70</v>
      </c>
      <c r="AJ72" s="18">
        <f t="shared" si="27"/>
        <v>-2</v>
      </c>
      <c r="AK72" s="19">
        <f t="shared" si="28"/>
        <v>-17.673999999999999</v>
      </c>
      <c r="AL72" s="17">
        <f t="shared" si="29"/>
        <v>-26</v>
      </c>
      <c r="AM72" s="18">
        <f t="shared" si="30"/>
        <v>-23</v>
      </c>
      <c r="AN72" s="19">
        <f t="shared" si="31"/>
        <v>-59.878</v>
      </c>
      <c r="AO72" s="20" t="str">
        <f t="shared" si="32"/>
        <v>26°23 ' 59,878 "S</v>
      </c>
      <c r="AP72" s="20" t="str">
        <f t="shared" si="33"/>
        <v xml:space="preserve">70°2 ' 17,674 " </v>
      </c>
      <c r="AQ72" s="21">
        <v>-26.39828468</v>
      </c>
      <c r="AR72" s="21">
        <v>-70.037305509999996</v>
      </c>
      <c r="AS72" t="s">
        <v>325</v>
      </c>
      <c r="AT72" t="s">
        <v>43</v>
      </c>
    </row>
    <row r="73" spans="1:46" x14ac:dyDescent="0.3">
      <c r="A73" s="15">
        <v>271</v>
      </c>
      <c r="B73" s="15" t="s">
        <v>464</v>
      </c>
      <c r="C73" s="15" t="s">
        <v>465</v>
      </c>
      <c r="D73" s="16" t="s">
        <v>463</v>
      </c>
      <c r="E73" s="16">
        <v>398107.999997659</v>
      </c>
      <c r="F73" s="16">
        <v>7081765.0116071198</v>
      </c>
      <c r="G73" s="16" t="s">
        <v>351</v>
      </c>
      <c r="H73" t="str">
        <f t="shared" ref="H73:H136" si="35">LEFT(G73,LEN(G73)-1)</f>
        <v>19</v>
      </c>
      <c r="I73" t="str">
        <f t="shared" si="34"/>
        <v>J</v>
      </c>
      <c r="J73" t="s">
        <v>324</v>
      </c>
      <c r="K73">
        <f t="shared" ref="K73:K136" si="36">6*H73-183</f>
        <v>-69</v>
      </c>
      <c r="L73">
        <f t="shared" ref="L73:L136" si="37">IF(J73="S",F73-10000000,F73)</f>
        <v>-2918234.9883928802</v>
      </c>
      <c r="M73">
        <f t="shared" ref="M73:M136" si="38">L73/(6366197.724*0.9996)</f>
        <v>-0.45857871151044965</v>
      </c>
      <c r="N73">
        <f t="shared" ref="N73:N136" si="39">($F$4/(1+$F$3*(COS(M73))^2)^(1/2))*0.9996</f>
        <v>6379771.7165312283</v>
      </c>
      <c r="O73">
        <f t="shared" ref="O73:O136" si="40">(E73-500000)/N73</f>
        <v>-1.597110437953744E-2</v>
      </c>
      <c r="P73">
        <f t="shared" ref="P73:P136" si="41">SIN(2*M73)</f>
        <v>-0.79387631759936994</v>
      </c>
      <c r="Q73">
        <f t="shared" ref="Q73:Q136" si="42">P73*(COS(M73))^2</f>
        <v>-0.63830802259819297</v>
      </c>
      <c r="R73">
        <f t="shared" ref="R73:R136" si="43">M73+(P73/2)</f>
        <v>-0.85551687031013457</v>
      </c>
      <c r="S73">
        <f t="shared" ref="S73:S136" si="44">(3*R73+Q73)/4</f>
        <v>-0.80121465838214911</v>
      </c>
      <c r="T73">
        <f t="shared" ref="T73:T136" si="45">(5*S73+Q73*(COS(M73))^2)/3</f>
        <v>-1.5064327465927636</v>
      </c>
      <c r="U73">
        <f t="shared" ref="U73:U136" si="46">(3/4)*$F$3</f>
        <v>5.0546225567071803E-3</v>
      </c>
      <c r="V73">
        <f t="shared" ref="V73:V136" si="47">(5/3)*(U73)^2</f>
        <v>4.2582015317955055E-5</v>
      </c>
      <c r="W73">
        <f t="shared" ref="W73:W136" si="48">(35/27)*U73^3</f>
        <v>1.6740578955036711E-7</v>
      </c>
      <c r="X73">
        <f t="shared" ref="X73:X136" si="49">0.9996*$F$4*(M73-(U73*R73)+(V73*S73)-(W73*T73))</f>
        <v>-2906097.3602987761</v>
      </c>
      <c r="Y73">
        <f t="shared" ref="Y73:Y136" si="50">(L73-X73)/N73</f>
        <v>-1.9025176187187334E-3</v>
      </c>
      <c r="Z73">
        <f t="shared" ref="Z73:Z136" si="51">(($F$3*O73^2)/2)*(COS(M73))^2</f>
        <v>6.9110625631511539E-7</v>
      </c>
      <c r="AA73">
        <f t="shared" ref="AA73:AA136" si="52">O73*(1-(Z73/3))</f>
        <v>-1.5971100700294054E-2</v>
      </c>
      <c r="AB73">
        <f t="shared" ref="AB73:AB136" si="53">Y73*(1-Z73)+M73</f>
        <v>-0.46048122781432654</v>
      </c>
      <c r="AC73">
        <f t="shared" ref="AC73:AC136" si="54">(EXP(AA73)-EXP(-AA73))/2</f>
        <v>-1.5971779683187304E-2</v>
      </c>
      <c r="AD73">
        <f t="shared" ref="AD73:AD136" si="55">ATAN(AC73/COS(AB73))</f>
        <v>-1.7826966778665881E-2</v>
      </c>
      <c r="AE73">
        <f t="shared" ref="AE73:AE136" si="56">ATAN(COS(AD73)*TAN(AB73))</f>
        <v>-0.46041797051185129</v>
      </c>
      <c r="AF73">
        <f t="shared" ref="AF73:AF136" si="57">M73+(1+$F$3*(COS(M73))^2-(3/2)*$F$3*SIN(M73)*COS(M73)*(AE73-M73))*(AE73-M73)</f>
        <v>-0.46042792355527101</v>
      </c>
      <c r="AG73" s="10">
        <f t="shared" ref="AG73:AG136" si="58">+(AF73/PI())*180</f>
        <v>-26.38057678968913</v>
      </c>
      <c r="AH73" s="10">
        <f t="shared" ref="AH73:AH136" si="59">+(AD73/PI())*180+K73</f>
        <v>-70.021409957937479</v>
      </c>
      <c r="AI73" s="17">
        <f t="shared" ref="AI73:AI136" si="60">TRUNC(AH73,0)</f>
        <v>-70</v>
      </c>
      <c r="AJ73" s="18">
        <f t="shared" ref="AJ73:AJ136" si="61">TRUNC((AH73-AI73)*60,0)</f>
        <v>-1</v>
      </c>
      <c r="AK73" s="19">
        <f t="shared" ref="AK73:AK136" si="62">ROUND((((AH73-AI73)*60)-AJ73)*60,3)</f>
        <v>-17.076000000000001</v>
      </c>
      <c r="AL73" s="17">
        <f t="shared" ref="AL73:AL136" si="63">TRUNC(AG73,0)</f>
        <v>-26</v>
      </c>
      <c r="AM73" s="18">
        <f t="shared" ref="AM73:AM136" si="64">TRUNC((AG73-AL73)*60,0)</f>
        <v>-22</v>
      </c>
      <c r="AN73" s="19">
        <f t="shared" ref="AN73:AN136" si="65">ROUND((((AG73-AL73)*60)-AM73)*60,3)</f>
        <v>-50.076000000000001</v>
      </c>
      <c r="AO73" s="20" t="str">
        <f t="shared" ref="AO73:AO136" si="66">CONCATENATE(-AL73,"°",-AM73," ' ",-AN73," ""S")</f>
        <v>26°22 ' 50,076 "S</v>
      </c>
      <c r="AP73" s="20" t="str">
        <f t="shared" ref="AP73:AP136" si="67">CONCATENATE(-AI73,"°",-AJ73," ' ",-AK73," "" ")</f>
        <v xml:space="preserve">70°1 ' 17,076 " </v>
      </c>
      <c r="AQ73" s="21">
        <v>-26.39828468</v>
      </c>
      <c r="AR73" s="21">
        <v>-70.037305509999996</v>
      </c>
      <c r="AS73" t="s">
        <v>426</v>
      </c>
      <c r="AT73" t="s">
        <v>44</v>
      </c>
    </row>
    <row r="74" spans="1:46" x14ac:dyDescent="0.3">
      <c r="A74" s="15">
        <v>272</v>
      </c>
      <c r="B74" s="15" t="s">
        <v>466</v>
      </c>
      <c r="C74" s="15" t="s">
        <v>467</v>
      </c>
      <c r="D74" s="16" t="s">
        <v>468</v>
      </c>
      <c r="E74" s="16">
        <v>250659.8</v>
      </c>
      <c r="F74" s="16">
        <v>6560646.9199999999</v>
      </c>
      <c r="G74" s="16" t="s">
        <v>351</v>
      </c>
      <c r="H74" t="str">
        <f t="shared" si="35"/>
        <v>19</v>
      </c>
      <c r="I74" t="str">
        <f t="shared" si="34"/>
        <v>J</v>
      </c>
      <c r="J74" t="s">
        <v>324</v>
      </c>
      <c r="K74">
        <f t="shared" si="36"/>
        <v>-69</v>
      </c>
      <c r="L74">
        <f t="shared" si="37"/>
        <v>-3439353.08</v>
      </c>
      <c r="M74">
        <f t="shared" si="38"/>
        <v>-0.54046850583629458</v>
      </c>
      <c r="N74">
        <f t="shared" si="39"/>
        <v>6381243.091212023</v>
      </c>
      <c r="O74">
        <f t="shared" si="40"/>
        <v>-3.9073922813468859E-2</v>
      </c>
      <c r="P74">
        <f t="shared" si="41"/>
        <v>-0.88239905982374989</v>
      </c>
      <c r="Q74">
        <f t="shared" si="42"/>
        <v>-0.64878468199225325</v>
      </c>
      <c r="R74">
        <f t="shared" si="43"/>
        <v>-0.98166803574816952</v>
      </c>
      <c r="S74">
        <f t="shared" si="44"/>
        <v>-0.89844719730919043</v>
      </c>
      <c r="T74">
        <f t="shared" si="45"/>
        <v>-1.6564184975061755</v>
      </c>
      <c r="U74">
        <f t="shared" si="46"/>
        <v>5.0546225567071803E-3</v>
      </c>
      <c r="V74">
        <f t="shared" si="47"/>
        <v>4.2582015317955055E-5</v>
      </c>
      <c r="W74">
        <f t="shared" si="48"/>
        <v>1.6740578955036711E-7</v>
      </c>
      <c r="X74">
        <f t="shared" si="49"/>
        <v>-3425896.4205313427</v>
      </c>
      <c r="Y74">
        <f t="shared" si="50"/>
        <v>-2.1087833947572498E-3</v>
      </c>
      <c r="Z74">
        <f t="shared" si="51"/>
        <v>3.782744873550714E-6</v>
      </c>
      <c r="AA74">
        <f t="shared" si="52"/>
        <v>-3.9073873544575123E-2</v>
      </c>
      <c r="AB74">
        <f t="shared" si="53"/>
        <v>-0.54257728125406224</v>
      </c>
      <c r="AC74">
        <f t="shared" si="54"/>
        <v>-3.908381709093417E-2</v>
      </c>
      <c r="AD74">
        <f t="shared" si="55"/>
        <v>-4.5606717649809482E-2</v>
      </c>
      <c r="AE74">
        <f t="shared" si="56"/>
        <v>-0.54211736423024448</v>
      </c>
      <c r="AF74">
        <f t="shared" si="57"/>
        <v>-0.54212552256171409</v>
      </c>
      <c r="AG74" s="10">
        <f t="shared" si="58"/>
        <v>-31.061504409110505</v>
      </c>
      <c r="AH74" s="10">
        <f t="shared" si="59"/>
        <v>-71.613072438778886</v>
      </c>
      <c r="AI74" s="17">
        <f t="shared" si="60"/>
        <v>-71</v>
      </c>
      <c r="AJ74" s="18">
        <f t="shared" si="61"/>
        <v>-36</v>
      </c>
      <c r="AK74" s="19">
        <f t="shared" si="62"/>
        <v>-47.061</v>
      </c>
      <c r="AL74" s="17">
        <f t="shared" si="63"/>
        <v>-31</v>
      </c>
      <c r="AM74" s="18">
        <f t="shared" si="64"/>
        <v>-3</v>
      </c>
      <c r="AN74" s="19">
        <f t="shared" si="65"/>
        <v>-41.415999999999997</v>
      </c>
      <c r="AO74" s="20" t="str">
        <f t="shared" si="66"/>
        <v>31°3 ' 41,416 "S</v>
      </c>
      <c r="AP74" s="20" t="str">
        <f t="shared" si="67"/>
        <v xml:space="preserve">71°36 ' 47,061 " </v>
      </c>
      <c r="AQ74" s="21">
        <v>-31.06136137</v>
      </c>
      <c r="AR74" s="21">
        <v>-71.612521689999994</v>
      </c>
      <c r="AS74" t="s">
        <v>325</v>
      </c>
      <c r="AT74" t="s">
        <v>89</v>
      </c>
    </row>
    <row r="75" spans="1:46" x14ac:dyDescent="0.3">
      <c r="A75" s="15">
        <v>273</v>
      </c>
      <c r="B75" s="15" t="s">
        <v>469</v>
      </c>
      <c r="C75" s="15" t="s">
        <v>470</v>
      </c>
      <c r="D75" s="16" t="s">
        <v>457</v>
      </c>
      <c r="E75" s="16">
        <v>667820</v>
      </c>
      <c r="F75" s="16">
        <v>5931972</v>
      </c>
      <c r="G75" s="16" t="s">
        <v>339</v>
      </c>
      <c r="H75" t="str">
        <f t="shared" si="35"/>
        <v>18</v>
      </c>
      <c r="I75" t="str">
        <f t="shared" si="34"/>
        <v>H</v>
      </c>
      <c r="J75" t="s">
        <v>324</v>
      </c>
      <c r="K75">
        <f t="shared" si="36"/>
        <v>-75</v>
      </c>
      <c r="L75">
        <f t="shared" si="37"/>
        <v>-4068028</v>
      </c>
      <c r="M75">
        <f t="shared" si="38"/>
        <v>-0.63926004795652147</v>
      </c>
      <c r="N75">
        <f t="shared" si="39"/>
        <v>6383195.0763773834</v>
      </c>
      <c r="O75">
        <f t="shared" si="40"/>
        <v>2.6290908861779903E-2</v>
      </c>
      <c r="P75">
        <f t="shared" si="41"/>
        <v>-0.95759050035078808</v>
      </c>
      <c r="Q75">
        <f t="shared" si="42"/>
        <v>-0.61675180242690708</v>
      </c>
      <c r="R75">
        <f t="shared" si="43"/>
        <v>-1.1180552981319156</v>
      </c>
      <c r="S75">
        <f t="shared" si="44"/>
        <v>-0.99272942420566346</v>
      </c>
      <c r="T75">
        <f t="shared" si="45"/>
        <v>-1.7869587310047326</v>
      </c>
      <c r="U75">
        <f t="shared" si="46"/>
        <v>5.0546225567071803E-3</v>
      </c>
      <c r="V75">
        <f t="shared" si="47"/>
        <v>4.2582015317955055E-5</v>
      </c>
      <c r="W75">
        <f t="shared" si="48"/>
        <v>1.6740578955036711E-7</v>
      </c>
      <c r="X75">
        <f t="shared" si="49"/>
        <v>-4053484.7696383423</v>
      </c>
      <c r="Y75">
        <f t="shared" si="50"/>
        <v>-2.2783621975581724E-3</v>
      </c>
      <c r="Z75">
        <f t="shared" si="51"/>
        <v>1.5001658321397359E-6</v>
      </c>
      <c r="AA75">
        <f t="shared" si="52"/>
        <v>2.6290895714872177E-2</v>
      </c>
      <c r="AB75">
        <f t="shared" si="53"/>
        <v>-0.64153840673615847</v>
      </c>
      <c r="AC75">
        <f t="shared" si="54"/>
        <v>2.6293924579801231E-2</v>
      </c>
      <c r="AD75">
        <f t="shared" si="55"/>
        <v>3.2807382765054502E-2</v>
      </c>
      <c r="AE75">
        <f t="shared" si="56"/>
        <v>-0.64128036004890676</v>
      </c>
      <c r="AF75">
        <f t="shared" si="57"/>
        <v>-0.6412891098268767</v>
      </c>
      <c r="AG75" s="10">
        <f t="shared" si="58"/>
        <v>-36.743159440781561</v>
      </c>
      <c r="AH75" s="10">
        <f t="shared" si="59"/>
        <v>-73.120275430692146</v>
      </c>
      <c r="AI75" s="17">
        <f t="shared" si="60"/>
        <v>-73</v>
      </c>
      <c r="AJ75" s="18">
        <f t="shared" si="61"/>
        <v>-7</v>
      </c>
      <c r="AK75" s="19">
        <f t="shared" si="62"/>
        <v>-12.992000000000001</v>
      </c>
      <c r="AL75" s="17">
        <f t="shared" si="63"/>
        <v>-36</v>
      </c>
      <c r="AM75" s="18">
        <f t="shared" si="64"/>
        <v>-44</v>
      </c>
      <c r="AN75" s="19">
        <f t="shared" si="65"/>
        <v>-35.374000000000002</v>
      </c>
      <c r="AO75" s="20" t="str">
        <f t="shared" si="66"/>
        <v>36°44 ' 35,374 "S</v>
      </c>
      <c r="AP75" s="20" t="str">
        <f t="shared" si="67"/>
        <v xml:space="preserve">73°7 ' 12,992 " </v>
      </c>
      <c r="AQ75" s="22"/>
      <c r="AR75" s="22"/>
      <c r="AS75" t="s">
        <v>329</v>
      </c>
    </row>
    <row r="76" spans="1:46" x14ac:dyDescent="0.3">
      <c r="A76" s="15">
        <v>276</v>
      </c>
      <c r="B76" s="15" t="s">
        <v>471</v>
      </c>
      <c r="C76" s="15" t="s">
        <v>472</v>
      </c>
      <c r="D76" s="16" t="s">
        <v>356</v>
      </c>
      <c r="E76" s="16">
        <v>363436.43</v>
      </c>
      <c r="F76" s="16">
        <v>6958300.8300000001</v>
      </c>
      <c r="G76" s="16" t="s">
        <v>351</v>
      </c>
      <c r="H76" t="str">
        <f t="shared" si="35"/>
        <v>19</v>
      </c>
      <c r="I76" t="str">
        <f t="shared" si="34"/>
        <v>J</v>
      </c>
      <c r="J76" t="s">
        <v>324</v>
      </c>
      <c r="K76">
        <f t="shared" si="36"/>
        <v>-69</v>
      </c>
      <c r="L76">
        <f t="shared" si="37"/>
        <v>-3041699.17</v>
      </c>
      <c r="M76">
        <f t="shared" si="38"/>
        <v>-0.47798018039293522</v>
      </c>
      <c r="N76">
        <f t="shared" si="39"/>
        <v>6380105.8926899647</v>
      </c>
      <c r="O76">
        <f t="shared" si="40"/>
        <v>-2.140459301098252E-2</v>
      </c>
      <c r="P76">
        <f t="shared" si="41"/>
        <v>-0.81686807672091244</v>
      </c>
      <c r="Q76">
        <f t="shared" si="42"/>
        <v>-0.64402881298987136</v>
      </c>
      <c r="R76">
        <f t="shared" si="43"/>
        <v>-0.88641421875339144</v>
      </c>
      <c r="S76">
        <f t="shared" si="44"/>
        <v>-0.82581786731251139</v>
      </c>
      <c r="T76">
        <f t="shared" si="45"/>
        <v>-1.5456165178806931</v>
      </c>
      <c r="U76">
        <f t="shared" si="46"/>
        <v>5.0546225567071803E-3</v>
      </c>
      <c r="V76">
        <f t="shared" si="47"/>
        <v>4.2582015317955055E-5</v>
      </c>
      <c r="W76">
        <f t="shared" si="48"/>
        <v>1.6740578955036711E-7</v>
      </c>
      <c r="X76">
        <f t="shared" si="49"/>
        <v>-3029216.8190667443</v>
      </c>
      <c r="Y76">
        <f t="shared" si="50"/>
        <v>-1.9564488651445957E-3</v>
      </c>
      <c r="Z76">
        <f t="shared" si="51"/>
        <v>1.2172079901494712E-6</v>
      </c>
      <c r="AA76">
        <f t="shared" si="52"/>
        <v>-2.1404584326368641E-2</v>
      </c>
      <c r="AB76">
        <f t="shared" si="53"/>
        <v>-0.4799366268766746</v>
      </c>
      <c r="AC76">
        <f t="shared" si="54"/>
        <v>-2.1406218804421118E-2</v>
      </c>
      <c r="AD76">
        <f t="shared" si="55"/>
        <v>-2.4127938185018068E-2</v>
      </c>
      <c r="AE76">
        <f t="shared" si="56"/>
        <v>-0.4798174112349004</v>
      </c>
      <c r="AF76">
        <f t="shared" si="57"/>
        <v>-0.47982715942752918</v>
      </c>
      <c r="AG76" s="10">
        <f t="shared" si="58"/>
        <v>-27.492071130948311</v>
      </c>
      <c r="AH76" s="10">
        <f t="shared" si="59"/>
        <v>-70.382429026354075</v>
      </c>
      <c r="AI76" s="17">
        <f t="shared" si="60"/>
        <v>-70</v>
      </c>
      <c r="AJ76" s="18">
        <f t="shared" si="61"/>
        <v>-22</v>
      </c>
      <c r="AK76" s="19">
        <f t="shared" si="62"/>
        <v>-56.744</v>
      </c>
      <c r="AL76" s="17">
        <f t="shared" si="63"/>
        <v>-27</v>
      </c>
      <c r="AM76" s="18">
        <f t="shared" si="64"/>
        <v>-29</v>
      </c>
      <c r="AN76" s="19">
        <f t="shared" si="65"/>
        <v>-31.456</v>
      </c>
      <c r="AO76" s="20" t="str">
        <f t="shared" si="66"/>
        <v>27°29 ' 31,456 "S</v>
      </c>
      <c r="AP76" s="20" t="str">
        <f t="shared" si="67"/>
        <v xml:space="preserve">70°22 ' 56,744 " </v>
      </c>
      <c r="AQ76" s="22"/>
      <c r="AR76" s="22"/>
      <c r="AS76" t="s">
        <v>329</v>
      </c>
    </row>
    <row r="77" spans="1:46" x14ac:dyDescent="0.3">
      <c r="A77" s="15">
        <v>277</v>
      </c>
      <c r="B77" s="15" t="s">
        <v>473</v>
      </c>
      <c r="C77" s="15" t="s">
        <v>474</v>
      </c>
      <c r="D77" s="16" t="s">
        <v>475</v>
      </c>
      <c r="E77" s="16">
        <v>278947.62</v>
      </c>
      <c r="F77" s="16">
        <v>6849083.2800000003</v>
      </c>
      <c r="G77" s="16" t="s">
        <v>351</v>
      </c>
      <c r="H77" t="str">
        <f t="shared" si="35"/>
        <v>19</v>
      </c>
      <c r="I77" t="str">
        <f t="shared" si="34"/>
        <v>J</v>
      </c>
      <c r="J77" t="s">
        <v>324</v>
      </c>
      <c r="K77">
        <f t="shared" si="36"/>
        <v>-69</v>
      </c>
      <c r="L77">
        <f t="shared" si="37"/>
        <v>-3150916.7199999997</v>
      </c>
      <c r="M77">
        <f t="shared" si="38"/>
        <v>-0.49514289811530432</v>
      </c>
      <c r="N77">
        <f t="shared" si="39"/>
        <v>6380409.3095719032</v>
      </c>
      <c r="O77">
        <f t="shared" si="40"/>
        <v>-3.4645485779161031E-2</v>
      </c>
      <c r="P77">
        <f t="shared" si="41"/>
        <v>-0.83618275794922758</v>
      </c>
      <c r="Q77">
        <f t="shared" si="42"/>
        <v>-0.64739397418904931</v>
      </c>
      <c r="R77">
        <f t="shared" si="43"/>
        <v>-0.91323427708991811</v>
      </c>
      <c r="S77">
        <f t="shared" si="44"/>
        <v>-0.84677420136470083</v>
      </c>
      <c r="T77">
        <f t="shared" si="45"/>
        <v>-1.5783666331563904</v>
      </c>
      <c r="U77">
        <f t="shared" si="46"/>
        <v>5.0546225567071803E-3</v>
      </c>
      <c r="V77">
        <f t="shared" si="47"/>
        <v>4.2582015317955055E-5</v>
      </c>
      <c r="W77">
        <f t="shared" si="48"/>
        <v>1.6740578955036711E-7</v>
      </c>
      <c r="X77">
        <f t="shared" si="49"/>
        <v>-3138145.7620152021</v>
      </c>
      <c r="Y77">
        <f t="shared" si="50"/>
        <v>-2.0015891403140297E-3</v>
      </c>
      <c r="Z77">
        <f t="shared" si="51"/>
        <v>3.1315418999457424E-6</v>
      </c>
      <c r="AA77">
        <f t="shared" si="52"/>
        <v>-3.4645449614564248E-2</v>
      </c>
      <c r="AB77">
        <f t="shared" si="53"/>
        <v>-0.49714448098755809</v>
      </c>
      <c r="AC77">
        <f t="shared" si="54"/>
        <v>-3.4652380894183099E-2</v>
      </c>
      <c r="AD77">
        <f t="shared" si="55"/>
        <v>-3.9404429357779151E-2</v>
      </c>
      <c r="AE77">
        <f t="shared" si="56"/>
        <v>-0.49681902885417428</v>
      </c>
      <c r="AF77">
        <f t="shared" si="57"/>
        <v>-0.49682776284561608</v>
      </c>
      <c r="AG77" s="10">
        <f t="shared" si="58"/>
        <v>-28.466133955980375</v>
      </c>
      <c r="AH77" s="10">
        <f t="shared" si="59"/>
        <v>-71.257707496322141</v>
      </c>
      <c r="AI77" s="17">
        <f t="shared" si="60"/>
        <v>-71</v>
      </c>
      <c r="AJ77" s="18">
        <f t="shared" si="61"/>
        <v>-15</v>
      </c>
      <c r="AK77" s="19">
        <f t="shared" si="62"/>
        <v>-27.747</v>
      </c>
      <c r="AL77" s="17">
        <f t="shared" si="63"/>
        <v>-28</v>
      </c>
      <c r="AM77" s="18">
        <f t="shared" si="64"/>
        <v>-27</v>
      </c>
      <c r="AN77" s="19">
        <f t="shared" si="65"/>
        <v>-58.082000000000001</v>
      </c>
      <c r="AO77" s="20" t="str">
        <f t="shared" si="66"/>
        <v>28°27 ' 58,082 "S</v>
      </c>
      <c r="AP77" s="20" t="str">
        <f t="shared" si="67"/>
        <v xml:space="preserve">71°15 ' 27,747 " </v>
      </c>
      <c r="AQ77" s="21">
        <v>-28.466130320000001</v>
      </c>
      <c r="AR77" s="21">
        <v>-71.25766711</v>
      </c>
      <c r="AS77" t="s">
        <v>325</v>
      </c>
      <c r="AT77" t="s">
        <v>65</v>
      </c>
    </row>
    <row r="78" spans="1:46" x14ac:dyDescent="0.3">
      <c r="A78" s="15">
        <v>278</v>
      </c>
      <c r="B78" s="15" t="s">
        <v>476</v>
      </c>
      <c r="C78" s="15" t="s">
        <v>474</v>
      </c>
      <c r="D78" s="16" t="s">
        <v>356</v>
      </c>
      <c r="E78" s="16">
        <v>375945.21228156303</v>
      </c>
      <c r="F78" s="16">
        <v>6966814.5922583696</v>
      </c>
      <c r="G78" s="16" t="s">
        <v>351</v>
      </c>
      <c r="H78" t="str">
        <f t="shared" si="35"/>
        <v>19</v>
      </c>
      <c r="I78" t="str">
        <f t="shared" si="34"/>
        <v>J</v>
      </c>
      <c r="J78" t="s">
        <v>324</v>
      </c>
      <c r="K78">
        <f t="shared" si="36"/>
        <v>-69</v>
      </c>
      <c r="L78">
        <f t="shared" si="37"/>
        <v>-3033185.4077416304</v>
      </c>
      <c r="M78">
        <f t="shared" si="38"/>
        <v>-0.47664230659521906</v>
      </c>
      <c r="N78">
        <f t="shared" si="39"/>
        <v>6380082.5431929817</v>
      </c>
      <c r="O78">
        <f t="shared" si="40"/>
        <v>-1.944407253018899E-2</v>
      </c>
      <c r="P78">
        <f t="shared" si="41"/>
        <v>-0.81532171746480075</v>
      </c>
      <c r="Q78">
        <f t="shared" si="42"/>
        <v>-0.64369983923732643</v>
      </c>
      <c r="R78">
        <f t="shared" si="43"/>
        <v>-0.88430316532761943</v>
      </c>
      <c r="S78">
        <f t="shared" si="44"/>
        <v>-0.82415233380504627</v>
      </c>
      <c r="T78">
        <f t="shared" si="45"/>
        <v>-1.5429884438837551</v>
      </c>
      <c r="U78">
        <f t="shared" si="46"/>
        <v>5.0546225567071803E-3</v>
      </c>
      <c r="V78">
        <f t="shared" si="47"/>
        <v>4.2582015317955055E-5</v>
      </c>
      <c r="W78">
        <f t="shared" si="48"/>
        <v>1.6740578955036711E-7</v>
      </c>
      <c r="X78">
        <f t="shared" si="49"/>
        <v>-3020726.2043533847</v>
      </c>
      <c r="Y78">
        <f t="shared" si="50"/>
        <v>-1.9528279303437401E-3</v>
      </c>
      <c r="Z78">
        <f t="shared" si="51"/>
        <v>1.005834034732989E-6</v>
      </c>
      <c r="AA78">
        <f t="shared" si="52"/>
        <v>-1.9444066011019015E-2</v>
      </c>
      <c r="AB78">
        <f t="shared" si="53"/>
        <v>-0.47859513256134201</v>
      </c>
      <c r="AC78">
        <f t="shared" si="54"/>
        <v>-1.9445291242705165E-2</v>
      </c>
      <c r="AD78">
        <f t="shared" si="55"/>
        <v>-2.1903159512882044E-2</v>
      </c>
      <c r="AE78">
        <f t="shared" si="56"/>
        <v>-0.47849707369185168</v>
      </c>
      <c r="AF78">
        <f t="shared" si="57"/>
        <v>-0.4785069284710905</v>
      </c>
      <c r="AG78" s="10">
        <f t="shared" si="58"/>
        <v>-27.416427469161853</v>
      </c>
      <c r="AH78" s="10">
        <f t="shared" si="59"/>
        <v>-70.254958598089956</v>
      </c>
      <c r="AI78" s="17">
        <f t="shared" si="60"/>
        <v>-70</v>
      </c>
      <c r="AJ78" s="18">
        <f t="shared" si="61"/>
        <v>-15</v>
      </c>
      <c r="AK78" s="19">
        <f t="shared" si="62"/>
        <v>-17.850999999999999</v>
      </c>
      <c r="AL78" s="17">
        <f t="shared" si="63"/>
        <v>-27</v>
      </c>
      <c r="AM78" s="18">
        <f t="shared" si="64"/>
        <v>-24</v>
      </c>
      <c r="AN78" s="19">
        <f t="shared" si="65"/>
        <v>-59.139000000000003</v>
      </c>
      <c r="AO78" s="20" t="str">
        <f t="shared" si="66"/>
        <v>27°24 ' 59,139 "S</v>
      </c>
      <c r="AP78" s="20" t="str">
        <f t="shared" si="67"/>
        <v xml:space="preserve">70°15 ' 17,851 " </v>
      </c>
      <c r="AQ78" s="22"/>
      <c r="AR78" s="22"/>
      <c r="AS78" t="s">
        <v>329</v>
      </c>
    </row>
    <row r="79" spans="1:46" x14ac:dyDescent="0.3">
      <c r="A79" s="15">
        <v>280</v>
      </c>
      <c r="B79" s="15" t="s">
        <v>477</v>
      </c>
      <c r="C79" s="15" t="s">
        <v>376</v>
      </c>
      <c r="D79" s="16" t="s">
        <v>478</v>
      </c>
      <c r="E79" s="16">
        <v>375695.19</v>
      </c>
      <c r="F79" s="16">
        <v>6357119.0099999998</v>
      </c>
      <c r="G79" s="16" t="s">
        <v>323</v>
      </c>
      <c r="H79" t="str">
        <f t="shared" si="35"/>
        <v>19</v>
      </c>
      <c r="I79" t="str">
        <f t="shared" si="34"/>
        <v>H</v>
      </c>
      <c r="J79" t="s">
        <v>324</v>
      </c>
      <c r="K79">
        <f t="shared" si="36"/>
        <v>-69</v>
      </c>
      <c r="L79">
        <f t="shared" si="37"/>
        <v>-3642880.99</v>
      </c>
      <c r="M79">
        <f t="shared" si="38"/>
        <v>-0.57245138833048848</v>
      </c>
      <c r="N79">
        <f t="shared" si="39"/>
        <v>6381856.9259135397</v>
      </c>
      <c r="O79">
        <f t="shared" si="40"/>
        <v>-1.9477843430688663E-2</v>
      </c>
      <c r="P79">
        <f t="shared" si="41"/>
        <v>-0.91066994001217405</v>
      </c>
      <c r="Q79">
        <f t="shared" si="42"/>
        <v>-0.6434496352253839</v>
      </c>
      <c r="R79">
        <f t="shared" si="43"/>
        <v>-1.0277863583365754</v>
      </c>
      <c r="S79">
        <f t="shared" si="44"/>
        <v>-0.93170217755877749</v>
      </c>
      <c r="T79">
        <f t="shared" si="45"/>
        <v>-1.7043837945438831</v>
      </c>
      <c r="U79">
        <f t="shared" si="46"/>
        <v>5.0546225567071803E-3</v>
      </c>
      <c r="V79">
        <f t="shared" si="47"/>
        <v>4.2582015317955055E-5</v>
      </c>
      <c r="W79">
        <f t="shared" si="48"/>
        <v>1.6740578955036711E-7</v>
      </c>
      <c r="X79">
        <f t="shared" si="49"/>
        <v>-3629009.7906263601</v>
      </c>
      <c r="Y79">
        <f t="shared" si="50"/>
        <v>-2.173536563835534E-3</v>
      </c>
      <c r="Z79">
        <f t="shared" si="51"/>
        <v>9.0330158182140524E-7</v>
      </c>
      <c r="AA79">
        <f t="shared" si="52"/>
        <v>-1.9477837565899735E-2</v>
      </c>
      <c r="AB79">
        <f t="shared" si="53"/>
        <v>-0.57462492293096501</v>
      </c>
      <c r="AC79">
        <f t="shared" si="54"/>
        <v>-1.947906919291692E-2</v>
      </c>
      <c r="AD79">
        <f t="shared" si="55"/>
        <v>-2.3201883870204335E-2</v>
      </c>
      <c r="AE79">
        <f t="shared" si="56"/>
        <v>-0.57450211848718835</v>
      </c>
      <c r="AF79">
        <f t="shared" si="57"/>
        <v>-0.57451186451780512</v>
      </c>
      <c r="AG79" s="10">
        <f t="shared" si="58"/>
        <v>-32.917105117061986</v>
      </c>
      <c r="AH79" s="10">
        <f t="shared" si="59"/>
        <v>-70.329370022515363</v>
      </c>
      <c r="AI79" s="17">
        <f t="shared" si="60"/>
        <v>-70</v>
      </c>
      <c r="AJ79" s="18">
        <f t="shared" si="61"/>
        <v>-19</v>
      </c>
      <c r="AK79" s="19">
        <f t="shared" si="62"/>
        <v>-45.731999999999999</v>
      </c>
      <c r="AL79" s="17">
        <f t="shared" si="63"/>
        <v>-32</v>
      </c>
      <c r="AM79" s="18">
        <f t="shared" si="64"/>
        <v>-55</v>
      </c>
      <c r="AN79" s="19">
        <f t="shared" si="65"/>
        <v>-1.5780000000000001</v>
      </c>
      <c r="AO79" s="20" t="str">
        <f t="shared" si="66"/>
        <v>32°55 ' 1,578 "S</v>
      </c>
      <c r="AP79" s="20" t="str">
        <f t="shared" si="67"/>
        <v xml:space="preserve">70°19 ' 45,732 " </v>
      </c>
      <c r="AQ79" s="22"/>
      <c r="AR79" s="22"/>
      <c r="AS79" t="s">
        <v>329</v>
      </c>
    </row>
    <row r="80" spans="1:46" x14ac:dyDescent="0.3">
      <c r="A80" s="15">
        <v>281</v>
      </c>
      <c r="B80" s="15" t="s">
        <v>479</v>
      </c>
      <c r="C80" s="15" t="s">
        <v>376</v>
      </c>
      <c r="D80" s="16" t="s">
        <v>480</v>
      </c>
      <c r="E80" s="16">
        <v>311861.96999999997</v>
      </c>
      <c r="F80" s="16">
        <v>6364379.1900000004</v>
      </c>
      <c r="G80" s="16" t="s">
        <v>323</v>
      </c>
      <c r="H80" t="str">
        <f t="shared" si="35"/>
        <v>19</v>
      </c>
      <c r="I80" t="str">
        <f t="shared" si="34"/>
        <v>H</v>
      </c>
      <c r="J80" t="s">
        <v>324</v>
      </c>
      <c r="K80">
        <f t="shared" si="36"/>
        <v>-69</v>
      </c>
      <c r="L80">
        <f t="shared" si="37"/>
        <v>-3635620.8099999996</v>
      </c>
      <c r="M80">
        <f t="shared" si="38"/>
        <v>-0.5713105055698553</v>
      </c>
      <c r="N80">
        <f t="shared" si="39"/>
        <v>6381834.7001899146</v>
      </c>
      <c r="O80">
        <f t="shared" si="40"/>
        <v>-2.9480241786018258E-2</v>
      </c>
      <c r="P80">
        <f t="shared" si="41"/>
        <v>-0.90972489369176779</v>
      </c>
      <c r="Q80">
        <f t="shared" si="42"/>
        <v>-0.64372658106711544</v>
      </c>
      <c r="R80">
        <f t="shared" si="43"/>
        <v>-1.0261729524157392</v>
      </c>
      <c r="S80">
        <f t="shared" si="44"/>
        <v>-0.93056135957858332</v>
      </c>
      <c r="T80">
        <f t="shared" si="45"/>
        <v>-1.7027704796538821</v>
      </c>
      <c r="U80">
        <f t="shared" si="46"/>
        <v>5.0546225567071803E-3</v>
      </c>
      <c r="V80">
        <f t="shared" si="47"/>
        <v>4.2582015317955055E-5</v>
      </c>
      <c r="W80">
        <f t="shared" si="48"/>
        <v>1.6740578955036711E-7</v>
      </c>
      <c r="X80">
        <f t="shared" si="49"/>
        <v>-3621763.3848496042</v>
      </c>
      <c r="Y80">
        <f t="shared" si="50"/>
        <v>-2.1713857850287148E-3</v>
      </c>
      <c r="Z80">
        <f t="shared" si="51"/>
        <v>2.0722918452970299E-6</v>
      </c>
      <c r="AA80">
        <f t="shared" si="52"/>
        <v>-2.948022142213004E-2</v>
      </c>
      <c r="AB80">
        <f t="shared" si="53"/>
        <v>-0.57348188685513901</v>
      </c>
      <c r="AC80">
        <f t="shared" si="54"/>
        <v>-2.9484491736470497E-2</v>
      </c>
      <c r="AD80">
        <f t="shared" si="55"/>
        <v>-3.5085473923671583E-2</v>
      </c>
      <c r="AE80">
        <f t="shared" si="56"/>
        <v>-0.57320134686433444</v>
      </c>
      <c r="AF80">
        <f t="shared" si="57"/>
        <v>-0.57321034766989654</v>
      </c>
      <c r="AG80" s="10">
        <f t="shared" si="58"/>
        <v>-32.842533694711655</v>
      </c>
      <c r="AH80" s="10">
        <f t="shared" si="59"/>
        <v>-71.010249578042689</v>
      </c>
      <c r="AI80" s="17">
        <f t="shared" si="60"/>
        <v>-71</v>
      </c>
      <c r="AJ80" s="18">
        <f t="shared" si="61"/>
        <v>0</v>
      </c>
      <c r="AK80" s="19">
        <f t="shared" si="62"/>
        <v>-36.898000000000003</v>
      </c>
      <c r="AL80" s="17">
        <f t="shared" si="63"/>
        <v>-32</v>
      </c>
      <c r="AM80" s="18">
        <f t="shared" si="64"/>
        <v>-50</v>
      </c>
      <c r="AN80" s="19">
        <f t="shared" si="65"/>
        <v>-33.121000000000002</v>
      </c>
      <c r="AO80" s="20" t="str">
        <f t="shared" si="66"/>
        <v>32°50 ' 33,121 "S</v>
      </c>
      <c r="AP80" s="20" t="str">
        <f t="shared" si="67"/>
        <v xml:space="preserve">71°0 ' 36,898 " </v>
      </c>
      <c r="AQ80" s="21">
        <v>-22.99920346</v>
      </c>
      <c r="AR80" s="21">
        <v>-69.098826950000003</v>
      </c>
      <c r="AS80" t="s">
        <v>426</v>
      </c>
      <c r="AT80" t="s">
        <v>62</v>
      </c>
    </row>
    <row r="81" spans="1:46" x14ac:dyDescent="0.3">
      <c r="A81" s="15">
        <v>283</v>
      </c>
      <c r="B81" s="15" t="s">
        <v>481</v>
      </c>
      <c r="C81" s="15" t="s">
        <v>376</v>
      </c>
      <c r="D81" s="16" t="s">
        <v>482</v>
      </c>
      <c r="E81" s="16">
        <v>294093.99983026303</v>
      </c>
      <c r="F81" s="16">
        <v>6369957.0152824596</v>
      </c>
      <c r="G81" s="16" t="s">
        <v>323</v>
      </c>
      <c r="H81" t="str">
        <f t="shared" si="35"/>
        <v>19</v>
      </c>
      <c r="I81" t="str">
        <f t="shared" si="34"/>
        <v>H</v>
      </c>
      <c r="J81" t="s">
        <v>324</v>
      </c>
      <c r="K81">
        <f t="shared" si="36"/>
        <v>-69</v>
      </c>
      <c r="L81">
        <f t="shared" si="37"/>
        <v>-3630042.9847175404</v>
      </c>
      <c r="M81">
        <f t="shared" si="38"/>
        <v>-0.57043399221804014</v>
      </c>
      <c r="N81">
        <f t="shared" si="39"/>
        <v>6381817.64055584</v>
      </c>
      <c r="O81">
        <f t="shared" si="40"/>
        <v>-3.2264475697522922E-2</v>
      </c>
      <c r="P81">
        <f t="shared" si="41"/>
        <v>-0.90899561931955331</v>
      </c>
      <c r="Q81">
        <f t="shared" si="42"/>
        <v>-0.64393507237299008</v>
      </c>
      <c r="R81">
        <f t="shared" si="43"/>
        <v>-1.0249318018778169</v>
      </c>
      <c r="S81">
        <f t="shared" si="44"/>
        <v>-0.92968261950161013</v>
      </c>
      <c r="T81">
        <f t="shared" si="45"/>
        <v>-1.7015261757909077</v>
      </c>
      <c r="U81">
        <f t="shared" si="46"/>
        <v>5.0546225567071803E-3</v>
      </c>
      <c r="V81">
        <f t="shared" si="47"/>
        <v>4.2582015317955055E-5</v>
      </c>
      <c r="W81">
        <f t="shared" si="48"/>
        <v>1.6740578955036711E-7</v>
      </c>
      <c r="X81">
        <f t="shared" si="49"/>
        <v>-3616196.1933824709</v>
      </c>
      <c r="Y81">
        <f t="shared" si="50"/>
        <v>-2.1697253219951852E-3</v>
      </c>
      <c r="Z81">
        <f t="shared" si="51"/>
        <v>2.4850033926804833E-6</v>
      </c>
      <c r="AA81">
        <f t="shared" si="52"/>
        <v>-3.2264448971745734E-2</v>
      </c>
      <c r="AB81">
        <f t="shared" si="53"/>
        <v>-0.57260371214826056</v>
      </c>
      <c r="AC81">
        <f t="shared" si="54"/>
        <v>-3.2270047116341072E-2</v>
      </c>
      <c r="AD81">
        <f t="shared" si="55"/>
        <v>-3.8375336404945247E-2</v>
      </c>
      <c r="AE81">
        <f t="shared" si="56"/>
        <v>-0.57226835623913663</v>
      </c>
      <c r="AF81">
        <f t="shared" si="57"/>
        <v>-0.57227709854357633</v>
      </c>
      <c r="AG81" s="10">
        <f t="shared" si="58"/>
        <v>-32.789062458539235</v>
      </c>
      <c r="AH81" s="10">
        <f t="shared" si="59"/>
        <v>-71.198744813398108</v>
      </c>
      <c r="AI81" s="17">
        <f t="shared" si="60"/>
        <v>-71</v>
      </c>
      <c r="AJ81" s="18">
        <f t="shared" si="61"/>
        <v>-11</v>
      </c>
      <c r="AK81" s="19">
        <f t="shared" si="62"/>
        <v>-55.481000000000002</v>
      </c>
      <c r="AL81" s="17">
        <f t="shared" si="63"/>
        <v>-32</v>
      </c>
      <c r="AM81" s="18">
        <f t="shared" si="64"/>
        <v>-47</v>
      </c>
      <c r="AN81" s="19">
        <f t="shared" si="65"/>
        <v>-20.625</v>
      </c>
      <c r="AO81" s="20" t="str">
        <f t="shared" si="66"/>
        <v>32°47 ' 20,625 "S</v>
      </c>
      <c r="AP81" s="20" t="str">
        <f t="shared" si="67"/>
        <v xml:space="preserve">71°11 ' 55,481 " </v>
      </c>
      <c r="AQ81" s="22"/>
      <c r="AR81" s="22"/>
      <c r="AS81" t="s">
        <v>329</v>
      </c>
    </row>
    <row r="82" spans="1:46" x14ac:dyDescent="0.3">
      <c r="A82" s="15">
        <v>284</v>
      </c>
      <c r="B82" s="15" t="s">
        <v>483</v>
      </c>
      <c r="C82" s="15" t="s">
        <v>376</v>
      </c>
      <c r="D82" s="16" t="s">
        <v>482</v>
      </c>
      <c r="E82" s="16">
        <v>294418.71999999997</v>
      </c>
      <c r="F82" s="16">
        <v>6369105</v>
      </c>
      <c r="G82" s="16" t="s">
        <v>323</v>
      </c>
      <c r="H82" t="str">
        <f t="shared" si="35"/>
        <v>19</v>
      </c>
      <c r="I82" t="str">
        <f t="shared" si="34"/>
        <v>H</v>
      </c>
      <c r="J82" t="s">
        <v>324</v>
      </c>
      <c r="K82">
        <f t="shared" si="36"/>
        <v>-69</v>
      </c>
      <c r="L82">
        <f t="shared" si="37"/>
        <v>-3630895</v>
      </c>
      <c r="M82">
        <f t="shared" si="38"/>
        <v>-0.57056788002076042</v>
      </c>
      <c r="N82">
        <f t="shared" si="39"/>
        <v>6381820.2455279622</v>
      </c>
      <c r="O82">
        <f t="shared" si="40"/>
        <v>-3.2213580466178185E-2</v>
      </c>
      <c r="P82">
        <f t="shared" si="41"/>
        <v>-0.9091071971188478</v>
      </c>
      <c r="Q82">
        <f t="shared" si="42"/>
        <v>-0.64390346615034233</v>
      </c>
      <c r="R82">
        <f t="shared" si="43"/>
        <v>-1.0251214785801843</v>
      </c>
      <c r="S82">
        <f t="shared" si="44"/>
        <v>-0.92981697547272379</v>
      </c>
      <c r="T82">
        <f t="shared" si="45"/>
        <v>-1.7017165157408647</v>
      </c>
      <c r="U82">
        <f t="shared" si="46"/>
        <v>5.0546225567071803E-3</v>
      </c>
      <c r="V82">
        <f t="shared" si="47"/>
        <v>4.2582015317955055E-5</v>
      </c>
      <c r="W82">
        <f t="shared" si="48"/>
        <v>1.6740578955036711E-7</v>
      </c>
      <c r="X82">
        <f t="shared" si="49"/>
        <v>-3617046.5814562091</v>
      </c>
      <c r="Y82">
        <f t="shared" si="50"/>
        <v>-2.1699794119859712E-3</v>
      </c>
      <c r="Z82">
        <f t="shared" si="51"/>
        <v>2.4767440920530228E-6</v>
      </c>
      <c r="AA82">
        <f t="shared" si="52"/>
        <v>-3.2213553871246484E-2</v>
      </c>
      <c r="AB82">
        <f t="shared" si="53"/>
        <v>-0.57273785405826272</v>
      </c>
      <c r="AC82">
        <f t="shared" si="54"/>
        <v>-3.2219125564552253E-2</v>
      </c>
      <c r="AD82">
        <f t="shared" si="55"/>
        <v>-3.8318150749791904E-2</v>
      </c>
      <c r="AE82">
        <f t="shared" si="56"/>
        <v>-0.57240345629043721</v>
      </c>
      <c r="AF82">
        <f t="shared" si="57"/>
        <v>-0.57241220285447969</v>
      </c>
      <c r="AG82" s="10">
        <f t="shared" si="58"/>
        <v>-32.796803365348019</v>
      </c>
      <c r="AH82" s="10">
        <f t="shared" si="59"/>
        <v>-71.195468316709125</v>
      </c>
      <c r="AI82" s="17">
        <f t="shared" si="60"/>
        <v>-71</v>
      </c>
      <c r="AJ82" s="18">
        <f t="shared" si="61"/>
        <v>-11</v>
      </c>
      <c r="AK82" s="19">
        <f t="shared" si="62"/>
        <v>-43.686</v>
      </c>
      <c r="AL82" s="17">
        <f t="shared" si="63"/>
        <v>-32</v>
      </c>
      <c r="AM82" s="18">
        <f t="shared" si="64"/>
        <v>-47</v>
      </c>
      <c r="AN82" s="19">
        <f t="shared" si="65"/>
        <v>-48.491999999999997</v>
      </c>
      <c r="AO82" s="20" t="str">
        <f t="shared" si="66"/>
        <v>32°47 ' 48,492 "S</v>
      </c>
      <c r="AP82" s="20" t="str">
        <f t="shared" si="67"/>
        <v xml:space="preserve">71°11 ' 43,686 " </v>
      </c>
      <c r="AQ82" s="22"/>
      <c r="AR82" s="22"/>
      <c r="AS82" t="s">
        <v>329</v>
      </c>
    </row>
    <row r="83" spans="1:46" x14ac:dyDescent="0.3">
      <c r="A83" s="15">
        <v>285</v>
      </c>
      <c r="B83" s="15" t="s">
        <v>484</v>
      </c>
      <c r="C83" s="15" t="s">
        <v>372</v>
      </c>
      <c r="D83" s="16" t="s">
        <v>485</v>
      </c>
      <c r="E83" s="16">
        <v>368245.99998366798</v>
      </c>
      <c r="F83" s="16">
        <v>6362674.0130718797</v>
      </c>
      <c r="G83" s="16" t="s">
        <v>323</v>
      </c>
      <c r="H83" t="str">
        <f t="shared" si="35"/>
        <v>19</v>
      </c>
      <c r="I83" t="str">
        <f t="shared" si="34"/>
        <v>H</v>
      </c>
      <c r="J83" t="s">
        <v>324</v>
      </c>
      <c r="K83">
        <f t="shared" si="36"/>
        <v>-69</v>
      </c>
      <c r="L83">
        <f t="shared" si="37"/>
        <v>-3637325.9869281203</v>
      </c>
      <c r="M83">
        <f t="shared" si="38"/>
        <v>-0.57157846131766343</v>
      </c>
      <c r="N83">
        <f t="shared" si="39"/>
        <v>6381839.9181843866</v>
      </c>
      <c r="O83">
        <f t="shared" si="40"/>
        <v>-2.0645143360759136E-2</v>
      </c>
      <c r="P83">
        <f t="shared" si="41"/>
        <v>-0.90994727967818434</v>
      </c>
      <c r="Q83">
        <f t="shared" si="42"/>
        <v>-0.64366210133508395</v>
      </c>
      <c r="R83">
        <f t="shared" si="43"/>
        <v>-1.0265521011567555</v>
      </c>
      <c r="S83">
        <f t="shared" si="44"/>
        <v>-0.93082960120133762</v>
      </c>
      <c r="T83">
        <f t="shared" si="45"/>
        <v>-1.7031500329062392</v>
      </c>
      <c r="U83">
        <f t="shared" si="46"/>
        <v>5.0546225567071803E-3</v>
      </c>
      <c r="V83">
        <f t="shared" si="47"/>
        <v>4.2582015317955055E-5</v>
      </c>
      <c r="W83">
        <f t="shared" si="48"/>
        <v>1.6740578955036711E-7</v>
      </c>
      <c r="X83">
        <f t="shared" si="49"/>
        <v>-3623465.3198647052</v>
      </c>
      <c r="Y83">
        <f t="shared" si="50"/>
        <v>-2.171891999973319E-3</v>
      </c>
      <c r="Z83">
        <f t="shared" si="51"/>
        <v>1.0159562017497717E-6</v>
      </c>
      <c r="AA83">
        <f t="shared" si="52"/>
        <v>-2.0645136369238658E-2</v>
      </c>
      <c r="AB83">
        <f t="shared" si="53"/>
        <v>-0.57375035111108963</v>
      </c>
      <c r="AC83">
        <f t="shared" si="54"/>
        <v>-2.0646602967860694E-2</v>
      </c>
      <c r="AD83">
        <f t="shared" si="55"/>
        <v>-2.4578106928756231E-2</v>
      </c>
      <c r="AE83">
        <f t="shared" si="56"/>
        <v>-0.57361265403058304</v>
      </c>
      <c r="AF83">
        <f t="shared" si="57"/>
        <v>-0.57362233253145467</v>
      </c>
      <c r="AG83" s="10">
        <f t="shared" si="58"/>
        <v>-32.866138688502218</v>
      </c>
      <c r="AH83" s="10">
        <f t="shared" si="59"/>
        <v>-70.408221795438976</v>
      </c>
      <c r="AI83" s="17">
        <f t="shared" si="60"/>
        <v>-70</v>
      </c>
      <c r="AJ83" s="18">
        <f t="shared" si="61"/>
        <v>-24</v>
      </c>
      <c r="AK83" s="19">
        <f t="shared" si="62"/>
        <v>-29.597999999999999</v>
      </c>
      <c r="AL83" s="17">
        <f t="shared" si="63"/>
        <v>-32</v>
      </c>
      <c r="AM83" s="18">
        <f t="shared" si="64"/>
        <v>-51</v>
      </c>
      <c r="AN83" s="19">
        <f t="shared" si="65"/>
        <v>-58.098999999999997</v>
      </c>
      <c r="AO83" s="20" t="str">
        <f t="shared" si="66"/>
        <v>32°51 ' 58,099 "S</v>
      </c>
      <c r="AP83" s="20" t="str">
        <f t="shared" si="67"/>
        <v xml:space="preserve">70°24 ' 29,598 " </v>
      </c>
      <c r="AQ83" s="22"/>
      <c r="AR83" s="22"/>
      <c r="AS83" t="s">
        <v>329</v>
      </c>
    </row>
    <row r="84" spans="1:46" x14ac:dyDescent="0.3">
      <c r="A84" s="15">
        <v>288</v>
      </c>
      <c r="B84" s="15" t="s">
        <v>486</v>
      </c>
      <c r="C84" s="15" t="s">
        <v>487</v>
      </c>
      <c r="D84" s="16" t="s">
        <v>397</v>
      </c>
      <c r="E84" s="16">
        <v>294965.32</v>
      </c>
      <c r="F84" s="16">
        <v>6065048.9400000004</v>
      </c>
      <c r="G84" s="16" t="s">
        <v>323</v>
      </c>
      <c r="H84" t="str">
        <f t="shared" si="35"/>
        <v>19</v>
      </c>
      <c r="I84" t="str">
        <f t="shared" si="34"/>
        <v>H</v>
      </c>
      <c r="J84" t="s">
        <v>324</v>
      </c>
      <c r="K84">
        <f t="shared" si="36"/>
        <v>-69</v>
      </c>
      <c r="L84">
        <f t="shared" si="37"/>
        <v>-3934951.0599999996</v>
      </c>
      <c r="M84">
        <f t="shared" si="38"/>
        <v>-0.61834800628760778</v>
      </c>
      <c r="N84">
        <f t="shared" si="39"/>
        <v>6382769.0672011813</v>
      </c>
      <c r="O84">
        <f t="shared" si="40"/>
        <v>-3.2123154988263874E-2</v>
      </c>
      <c r="P84">
        <f t="shared" si="41"/>
        <v>-0.94470571632076306</v>
      </c>
      <c r="Q84">
        <f t="shared" si="42"/>
        <v>-0.62724650718256714</v>
      </c>
      <c r="R84">
        <f t="shared" si="43"/>
        <v>-1.0907008644479892</v>
      </c>
      <c r="S84">
        <f t="shared" si="44"/>
        <v>-0.97483727513163365</v>
      </c>
      <c r="T84">
        <f t="shared" si="45"/>
        <v>-1.763550922409767</v>
      </c>
      <c r="U84">
        <f t="shared" si="46"/>
        <v>5.0546225567071803E-3</v>
      </c>
      <c r="V84">
        <f t="shared" si="47"/>
        <v>4.2582015317955055E-5</v>
      </c>
      <c r="W84">
        <f t="shared" si="48"/>
        <v>1.6740578955036711E-7</v>
      </c>
      <c r="X84">
        <f t="shared" si="49"/>
        <v>-3920589.3782039639</v>
      </c>
      <c r="Y84">
        <f t="shared" si="50"/>
        <v>-2.2500707208467545E-3</v>
      </c>
      <c r="Z84">
        <f t="shared" si="51"/>
        <v>2.3087428669166577E-6</v>
      </c>
      <c r="AA84">
        <f t="shared" si="52"/>
        <v>-3.2123130266895561E-2</v>
      </c>
      <c r="AB84">
        <f t="shared" si="53"/>
        <v>-0.62059807181361981</v>
      </c>
      <c r="AC84">
        <f t="shared" si="54"/>
        <v>-3.2128655170862219E-2</v>
      </c>
      <c r="AD84">
        <f t="shared" si="55"/>
        <v>-3.9472343076557379E-2</v>
      </c>
      <c r="AE84">
        <f t="shared" si="56"/>
        <v>-0.62022947308070853</v>
      </c>
      <c r="AF84">
        <f t="shared" si="57"/>
        <v>-0.62023787527841534</v>
      </c>
      <c r="AG84" s="10">
        <f t="shared" si="58"/>
        <v>-35.537012547614736</v>
      </c>
      <c r="AH84" s="10">
        <f t="shared" si="59"/>
        <v>-71.261598665779175</v>
      </c>
      <c r="AI84" s="17">
        <f t="shared" si="60"/>
        <v>-71</v>
      </c>
      <c r="AJ84" s="18">
        <f t="shared" si="61"/>
        <v>-15</v>
      </c>
      <c r="AK84" s="19">
        <f t="shared" si="62"/>
        <v>-41.755000000000003</v>
      </c>
      <c r="AL84" s="17">
        <f t="shared" si="63"/>
        <v>-35</v>
      </c>
      <c r="AM84" s="18">
        <f t="shared" si="64"/>
        <v>-32</v>
      </c>
      <c r="AN84" s="19">
        <f t="shared" si="65"/>
        <v>-13.244999999999999</v>
      </c>
      <c r="AO84" s="20" t="str">
        <f t="shared" si="66"/>
        <v>35°32 ' 13,245 "S</v>
      </c>
      <c r="AP84" s="20" t="str">
        <f t="shared" si="67"/>
        <v xml:space="preserve">71°15 ' 41,755 " </v>
      </c>
      <c r="AQ84" s="22"/>
      <c r="AR84" s="22"/>
      <c r="AS84" t="s">
        <v>329</v>
      </c>
    </row>
    <row r="85" spans="1:46" x14ac:dyDescent="0.3">
      <c r="A85" s="15">
        <v>289</v>
      </c>
      <c r="B85" s="15" t="s">
        <v>488</v>
      </c>
      <c r="C85" s="15" t="s">
        <v>489</v>
      </c>
      <c r="D85" s="16" t="s">
        <v>490</v>
      </c>
      <c r="E85" s="16">
        <v>260868.99945402201</v>
      </c>
      <c r="F85" s="16">
        <v>5842193.0183151001</v>
      </c>
      <c r="G85" s="16" t="s">
        <v>323</v>
      </c>
      <c r="H85" t="str">
        <f t="shared" si="35"/>
        <v>19</v>
      </c>
      <c r="I85" t="str">
        <f t="shared" si="34"/>
        <v>H</v>
      </c>
      <c r="J85" t="s">
        <v>324</v>
      </c>
      <c r="K85">
        <f t="shared" si="36"/>
        <v>-69</v>
      </c>
      <c r="L85">
        <f t="shared" si="37"/>
        <v>-4157806.9816848999</v>
      </c>
      <c r="M85">
        <f t="shared" si="38"/>
        <v>-0.65336814065828674</v>
      </c>
      <c r="N85">
        <f t="shared" si="39"/>
        <v>6383485.6221116818</v>
      </c>
      <c r="O85">
        <f t="shared" si="40"/>
        <v>-3.746088182883265E-2</v>
      </c>
      <c r="P85">
        <f t="shared" si="41"/>
        <v>-0.9653382573093664</v>
      </c>
      <c r="Q85">
        <f t="shared" si="42"/>
        <v>-0.60864674116815209</v>
      </c>
      <c r="R85">
        <f t="shared" si="43"/>
        <v>-1.1360372693129699</v>
      </c>
      <c r="S85">
        <f t="shared" si="44"/>
        <v>-1.0041896372767654</v>
      </c>
      <c r="T85">
        <f t="shared" si="45"/>
        <v>-1.8015668560783613</v>
      </c>
      <c r="U85">
        <f t="shared" si="46"/>
        <v>5.0546225567071803E-3</v>
      </c>
      <c r="V85">
        <f t="shared" si="47"/>
        <v>4.2582015317955055E-5</v>
      </c>
      <c r="W85">
        <f t="shared" si="48"/>
        <v>1.6740578955036711E-7</v>
      </c>
      <c r="X85">
        <f t="shared" si="49"/>
        <v>-4143156.381753569</v>
      </c>
      <c r="Y85">
        <f t="shared" si="50"/>
        <v>-2.2950783942526387E-3</v>
      </c>
      <c r="Z85">
        <f t="shared" si="51"/>
        <v>2.9815304421054728E-6</v>
      </c>
      <c r="AA85">
        <f t="shared" si="52"/>
        <v>-3.7460844598579464E-2</v>
      </c>
      <c r="AB85">
        <f t="shared" si="53"/>
        <v>-0.65566321220969326</v>
      </c>
      <c r="AC85">
        <f t="shared" si="54"/>
        <v>-3.7469606773456232E-2</v>
      </c>
      <c r="AD85">
        <f t="shared" si="55"/>
        <v>-4.7236522121326271E-2</v>
      </c>
      <c r="AE85">
        <f t="shared" si="56"/>
        <v>-0.65512393912757538</v>
      </c>
      <c r="AF85">
        <f t="shared" si="57"/>
        <v>-0.65513138492842871</v>
      </c>
      <c r="AG85" s="10">
        <f t="shared" si="58"/>
        <v>-37.536263382959518</v>
      </c>
      <c r="AH85" s="10">
        <f t="shared" si="59"/>
        <v>-71.706453356428341</v>
      </c>
      <c r="AI85" s="17">
        <f t="shared" si="60"/>
        <v>-71</v>
      </c>
      <c r="AJ85" s="18">
        <f t="shared" si="61"/>
        <v>-42</v>
      </c>
      <c r="AK85" s="19">
        <f t="shared" si="62"/>
        <v>-23.231999999999999</v>
      </c>
      <c r="AL85" s="17">
        <f t="shared" si="63"/>
        <v>-37</v>
      </c>
      <c r="AM85" s="18">
        <f t="shared" si="64"/>
        <v>-32</v>
      </c>
      <c r="AN85" s="19">
        <f t="shared" si="65"/>
        <v>-10.548</v>
      </c>
      <c r="AO85" s="20" t="str">
        <f t="shared" si="66"/>
        <v>37°32 ' 10,548 "S</v>
      </c>
      <c r="AP85" s="20" t="str">
        <f t="shared" si="67"/>
        <v xml:space="preserve">71°42 ' 23,232 " </v>
      </c>
      <c r="AQ85" s="22"/>
      <c r="AS85" t="s">
        <v>329</v>
      </c>
    </row>
    <row r="86" spans="1:46" x14ac:dyDescent="0.3">
      <c r="A86" s="15">
        <v>290</v>
      </c>
      <c r="B86" s="15" t="s">
        <v>491</v>
      </c>
      <c r="C86" s="15" t="s">
        <v>489</v>
      </c>
      <c r="D86" s="16" t="s">
        <v>490</v>
      </c>
      <c r="E86" s="16">
        <v>270636.26</v>
      </c>
      <c r="F86" s="16">
        <v>5841976.1699999999</v>
      </c>
      <c r="G86" s="16" t="s">
        <v>323</v>
      </c>
      <c r="H86" t="str">
        <f t="shared" si="35"/>
        <v>19</v>
      </c>
      <c r="I86" t="str">
        <f t="shared" si="34"/>
        <v>H</v>
      </c>
      <c r="J86" t="s">
        <v>324</v>
      </c>
      <c r="K86">
        <f t="shared" si="36"/>
        <v>-69</v>
      </c>
      <c r="L86">
        <f t="shared" si="37"/>
        <v>-4158023.83</v>
      </c>
      <c r="M86">
        <f t="shared" si="38"/>
        <v>-0.65340221674240173</v>
      </c>
      <c r="N86">
        <f t="shared" si="39"/>
        <v>6383486.3267189348</v>
      </c>
      <c r="O86">
        <f t="shared" si="40"/>
        <v>-3.5930795220782005E-2</v>
      </c>
      <c r="P86">
        <f t="shared" si="41"/>
        <v>-0.96535604292035193</v>
      </c>
      <c r="Q86">
        <f t="shared" si="42"/>
        <v>-0.60862619938470186</v>
      </c>
      <c r="R86">
        <f t="shared" si="43"/>
        <v>-1.1360802382025776</v>
      </c>
      <c r="S86">
        <f t="shared" si="44"/>
        <v>-1.0042167284981087</v>
      </c>
      <c r="T86">
        <f t="shared" si="45"/>
        <v>-1.8016010172717616</v>
      </c>
      <c r="U86">
        <f t="shared" si="46"/>
        <v>5.0546225567071803E-3</v>
      </c>
      <c r="V86">
        <f t="shared" si="47"/>
        <v>4.2582015317955055E-5</v>
      </c>
      <c r="W86">
        <f t="shared" si="48"/>
        <v>1.6740578955036711E-7</v>
      </c>
      <c r="X86">
        <f t="shared" si="49"/>
        <v>-4143372.9855765696</v>
      </c>
      <c r="Y86">
        <f t="shared" si="50"/>
        <v>-2.2951164416390207E-3</v>
      </c>
      <c r="Z86">
        <f t="shared" si="51"/>
        <v>2.7428007160748585E-6</v>
      </c>
      <c r="AA86">
        <f t="shared" si="52"/>
        <v>-3.5930762370445048E-2</v>
      </c>
      <c r="AB86">
        <f t="shared" si="53"/>
        <v>-0.65569732688899374</v>
      </c>
      <c r="AC86">
        <f t="shared" si="54"/>
        <v>-3.5938494089768236E-2</v>
      </c>
      <c r="AD86">
        <f t="shared" si="55"/>
        <v>-4.5310190115183877E-2</v>
      </c>
      <c r="AE86">
        <f t="shared" si="56"/>
        <v>-0.65520114074690339</v>
      </c>
      <c r="AF86">
        <f t="shared" si="57"/>
        <v>-0.65520876865222588</v>
      </c>
      <c r="AG86" s="10">
        <f t="shared" si="58"/>
        <v>-37.540697143736097</v>
      </c>
      <c r="AH86" s="10">
        <f t="shared" si="59"/>
        <v>-71.596082662535423</v>
      </c>
      <c r="AI86" s="17">
        <f t="shared" si="60"/>
        <v>-71</v>
      </c>
      <c r="AJ86" s="18">
        <f t="shared" si="61"/>
        <v>-35</v>
      </c>
      <c r="AK86" s="19">
        <f t="shared" si="62"/>
        <v>-45.898000000000003</v>
      </c>
      <c r="AL86" s="17">
        <f t="shared" si="63"/>
        <v>-37</v>
      </c>
      <c r="AM86" s="18">
        <f t="shared" si="64"/>
        <v>-32</v>
      </c>
      <c r="AN86" s="19">
        <f t="shared" si="65"/>
        <v>-26.51</v>
      </c>
      <c r="AO86" s="20" t="str">
        <f t="shared" si="66"/>
        <v>37°32 ' 26,51 "S</v>
      </c>
      <c r="AP86" s="20" t="str">
        <f t="shared" si="67"/>
        <v xml:space="preserve">71°35 ' 45,898 " </v>
      </c>
      <c r="AQ86" s="22"/>
      <c r="AR86" s="22"/>
      <c r="AS86" t="s">
        <v>329</v>
      </c>
    </row>
    <row r="87" spans="1:46" x14ac:dyDescent="0.3">
      <c r="A87" s="15">
        <v>291</v>
      </c>
      <c r="B87" s="15" t="s">
        <v>492</v>
      </c>
      <c r="C87" s="15" t="s">
        <v>493</v>
      </c>
      <c r="D87" s="16" t="s">
        <v>341</v>
      </c>
      <c r="E87" s="16">
        <v>268724.65000000002</v>
      </c>
      <c r="F87" s="16">
        <v>6353741.1600000001</v>
      </c>
      <c r="G87" s="16" t="s">
        <v>323</v>
      </c>
      <c r="H87" t="str">
        <f t="shared" si="35"/>
        <v>19</v>
      </c>
      <c r="I87" t="str">
        <f t="shared" si="34"/>
        <v>H</v>
      </c>
      <c r="J87" t="s">
        <v>324</v>
      </c>
      <c r="K87">
        <f t="shared" si="36"/>
        <v>-69</v>
      </c>
      <c r="L87">
        <f t="shared" si="37"/>
        <v>-3646258.84</v>
      </c>
      <c r="M87">
        <f t="shared" si="38"/>
        <v>-0.57298219208921131</v>
      </c>
      <c r="N87">
        <f t="shared" si="39"/>
        <v>6381867.2745208303</v>
      </c>
      <c r="O87">
        <f t="shared" si="40"/>
        <v>-3.6239448432804459E-2</v>
      </c>
      <c r="P87">
        <f t="shared" si="41"/>
        <v>-0.91110801364009786</v>
      </c>
      <c r="Q87">
        <f t="shared" si="42"/>
        <v>-0.64331863997651895</v>
      </c>
      <c r="R87">
        <f t="shared" si="43"/>
        <v>-1.0285361989092603</v>
      </c>
      <c r="S87">
        <f t="shared" si="44"/>
        <v>-0.93223180917607484</v>
      </c>
      <c r="T87">
        <f t="shared" si="45"/>
        <v>-1.7051319793479951</v>
      </c>
      <c r="U87">
        <f t="shared" si="46"/>
        <v>5.0546225567071803E-3</v>
      </c>
      <c r="V87">
        <f t="shared" si="47"/>
        <v>4.2582015317955055E-5</v>
      </c>
      <c r="W87">
        <f t="shared" si="48"/>
        <v>1.6740578955036711E-7</v>
      </c>
      <c r="X87">
        <f t="shared" si="49"/>
        <v>-3632381.2578871017</v>
      </c>
      <c r="Y87">
        <f t="shared" si="50"/>
        <v>-2.1745331759410631E-3</v>
      </c>
      <c r="Z87">
        <f t="shared" si="51"/>
        <v>3.1247616710366673E-6</v>
      </c>
      <c r="AA87">
        <f t="shared" si="52"/>
        <v>-3.6239410686257981E-2</v>
      </c>
      <c r="AB87">
        <f t="shared" si="53"/>
        <v>-0.5751567184702544</v>
      </c>
      <c r="AC87">
        <f t="shared" si="54"/>
        <v>-3.6247343379264607E-2</v>
      </c>
      <c r="AD87">
        <f t="shared" si="55"/>
        <v>-4.3170679906750352E-2</v>
      </c>
      <c r="AE87">
        <f t="shared" si="56"/>
        <v>-0.57473132636579161</v>
      </c>
      <c r="AF87">
        <f t="shared" si="57"/>
        <v>-0.57473963579329479</v>
      </c>
      <c r="AG87" s="10">
        <f t="shared" si="58"/>
        <v>-32.930155449841855</v>
      </c>
      <c r="AH87" s="10">
        <f t="shared" si="59"/>
        <v>-71.473497757367028</v>
      </c>
      <c r="AI87" s="17">
        <f t="shared" si="60"/>
        <v>-71</v>
      </c>
      <c r="AJ87" s="18">
        <f t="shared" si="61"/>
        <v>-28</v>
      </c>
      <c r="AK87" s="19">
        <f t="shared" si="62"/>
        <v>-24.591999999999999</v>
      </c>
      <c r="AL87" s="17">
        <f t="shared" si="63"/>
        <v>-32</v>
      </c>
      <c r="AM87" s="18">
        <f t="shared" si="64"/>
        <v>-55</v>
      </c>
      <c r="AN87" s="19">
        <f t="shared" si="65"/>
        <v>-48.56</v>
      </c>
      <c r="AO87" s="20" t="str">
        <f t="shared" si="66"/>
        <v>32°55 ' 48,56 "S</v>
      </c>
      <c r="AP87" s="20" t="str">
        <f t="shared" si="67"/>
        <v xml:space="preserve">71°28 ' 24,592 " </v>
      </c>
      <c r="AQ87" s="22"/>
      <c r="AR87" s="22"/>
      <c r="AS87" t="s">
        <v>329</v>
      </c>
    </row>
    <row r="88" spans="1:46" x14ac:dyDescent="0.3">
      <c r="A88" s="15">
        <v>292</v>
      </c>
      <c r="B88" s="15" t="s">
        <v>494</v>
      </c>
      <c r="C88" s="15" t="s">
        <v>495</v>
      </c>
      <c r="D88" s="16" t="s">
        <v>496</v>
      </c>
      <c r="E88" s="16">
        <v>343145.46</v>
      </c>
      <c r="F88" s="16">
        <v>6153067.1399999997</v>
      </c>
      <c r="G88" s="16" t="s">
        <v>323</v>
      </c>
      <c r="H88" t="str">
        <f t="shared" si="35"/>
        <v>19</v>
      </c>
      <c r="I88" t="str">
        <f t="shared" si="34"/>
        <v>H</v>
      </c>
      <c r="J88" t="s">
        <v>324</v>
      </c>
      <c r="K88">
        <f t="shared" si="36"/>
        <v>-69</v>
      </c>
      <c r="L88">
        <f t="shared" si="37"/>
        <v>-3846932.8600000003</v>
      </c>
      <c r="M88">
        <f t="shared" si="38"/>
        <v>-0.60451660720356848</v>
      </c>
      <c r="N88">
        <f t="shared" si="39"/>
        <v>6382490.6755529353</v>
      </c>
      <c r="O88">
        <f t="shared" si="40"/>
        <v>-2.4575757016113645E-2</v>
      </c>
      <c r="P88">
        <f t="shared" si="41"/>
        <v>-0.93527427028733223</v>
      </c>
      <c r="Q88">
        <f t="shared" si="42"/>
        <v>-0.63314503589107651</v>
      </c>
      <c r="R88">
        <f t="shared" si="43"/>
        <v>-1.0721537423472345</v>
      </c>
      <c r="S88">
        <f t="shared" si="44"/>
        <v>-0.96240156573319502</v>
      </c>
      <c r="T88">
        <f t="shared" si="45"/>
        <v>-1.7468742958648242</v>
      </c>
      <c r="U88">
        <f t="shared" si="46"/>
        <v>5.0546225567071803E-3</v>
      </c>
      <c r="V88">
        <f t="shared" si="47"/>
        <v>4.2582015317955055E-5</v>
      </c>
      <c r="W88">
        <f t="shared" si="48"/>
        <v>1.6740578955036711E-7</v>
      </c>
      <c r="X88">
        <f t="shared" si="49"/>
        <v>-3832705.7949256743</v>
      </c>
      <c r="Y88">
        <f t="shared" si="50"/>
        <v>-2.2290772987448929E-3</v>
      </c>
      <c r="Z88">
        <f t="shared" si="51"/>
        <v>1.3777661174253613E-6</v>
      </c>
      <c r="AA88">
        <f t="shared" si="52"/>
        <v>-2.4575745729565203E-2</v>
      </c>
      <c r="AB88">
        <f t="shared" si="53"/>
        <v>-0.60674568143116625</v>
      </c>
      <c r="AC88">
        <f t="shared" si="54"/>
        <v>-2.4578219628647924E-2</v>
      </c>
      <c r="AD88">
        <f t="shared" si="55"/>
        <v>-2.9909497069763247E-2</v>
      </c>
      <c r="AE88">
        <f t="shared" si="56"/>
        <v>-0.60653614683729629</v>
      </c>
      <c r="AF88">
        <f t="shared" si="57"/>
        <v>-0.60654534146832706</v>
      </c>
      <c r="AG88" s="10">
        <f t="shared" si="58"/>
        <v>-34.752488149456497</v>
      </c>
      <c r="AH88" s="10">
        <f t="shared" si="59"/>
        <v>-70.713687949456343</v>
      </c>
      <c r="AI88" s="17">
        <f t="shared" si="60"/>
        <v>-70</v>
      </c>
      <c r="AJ88" s="18">
        <f t="shared" si="61"/>
        <v>-42</v>
      </c>
      <c r="AK88" s="19">
        <f t="shared" si="62"/>
        <v>-49.277000000000001</v>
      </c>
      <c r="AL88" s="17">
        <f t="shared" si="63"/>
        <v>-34</v>
      </c>
      <c r="AM88" s="18">
        <f t="shared" si="64"/>
        <v>-45</v>
      </c>
      <c r="AN88" s="19">
        <f t="shared" si="65"/>
        <v>-8.9570000000000007</v>
      </c>
      <c r="AO88" s="20" t="str">
        <f t="shared" si="66"/>
        <v>34°45 ' 8,957 "S</v>
      </c>
      <c r="AP88" s="20" t="str">
        <f t="shared" si="67"/>
        <v xml:space="preserve">70°42 ' 49,277 " </v>
      </c>
      <c r="AQ88" s="22"/>
      <c r="AR88" s="22"/>
      <c r="AS88" t="s">
        <v>329</v>
      </c>
    </row>
    <row r="89" spans="1:46" x14ac:dyDescent="0.3">
      <c r="A89" s="15">
        <v>293</v>
      </c>
      <c r="B89" s="15" t="s">
        <v>497</v>
      </c>
      <c r="C89" s="15" t="s">
        <v>498</v>
      </c>
      <c r="D89" s="16" t="s">
        <v>496</v>
      </c>
      <c r="E89" s="16">
        <v>357813.49</v>
      </c>
      <c r="F89" s="16">
        <v>6144357.1600000001</v>
      </c>
      <c r="G89" s="16" t="s">
        <v>323</v>
      </c>
      <c r="H89" t="str">
        <f t="shared" si="35"/>
        <v>19</v>
      </c>
      <c r="I89" t="str">
        <f t="shared" si="34"/>
        <v>H</v>
      </c>
      <c r="J89" t="s">
        <v>324</v>
      </c>
      <c r="K89">
        <f t="shared" si="36"/>
        <v>-69</v>
      </c>
      <c r="L89">
        <f t="shared" si="37"/>
        <v>-3855642.84</v>
      </c>
      <c r="M89">
        <f t="shared" si="38"/>
        <v>-0.6058853151457213</v>
      </c>
      <c r="N89">
        <f t="shared" si="39"/>
        <v>6382518.0968290558</v>
      </c>
      <c r="O89">
        <f t="shared" si="40"/>
        <v>-2.2277494218252307E-2</v>
      </c>
      <c r="P89">
        <f t="shared" si="41"/>
        <v>-0.93623960143276441</v>
      </c>
      <c r="Q89">
        <f t="shared" si="42"/>
        <v>-0.63259941249965745</v>
      </c>
      <c r="R89">
        <f t="shared" si="43"/>
        <v>-1.0740051158621036</v>
      </c>
      <c r="S89">
        <f t="shared" si="44"/>
        <v>-0.96365369002149204</v>
      </c>
      <c r="T89">
        <f t="shared" si="45"/>
        <v>-1.7485679743033467</v>
      </c>
      <c r="U89">
        <f t="shared" si="46"/>
        <v>5.0546225567071803E-3</v>
      </c>
      <c r="V89">
        <f t="shared" si="47"/>
        <v>4.2582015317955055E-5</v>
      </c>
      <c r="W89">
        <f t="shared" si="48"/>
        <v>1.6740578955036711E-7</v>
      </c>
      <c r="X89">
        <f t="shared" si="49"/>
        <v>-3841401.9417351675</v>
      </c>
      <c r="Y89">
        <f t="shared" si="50"/>
        <v>-2.2312350781907614E-3</v>
      </c>
      <c r="Z89">
        <f t="shared" si="51"/>
        <v>1.129983048435698E-6</v>
      </c>
      <c r="AA89">
        <f t="shared" si="52"/>
        <v>-2.2277485827188696E-2</v>
      </c>
      <c r="AB89">
        <f t="shared" si="53"/>
        <v>-0.60811654770265422</v>
      </c>
      <c r="AC89">
        <f t="shared" si="54"/>
        <v>-2.2279328541693899E-2</v>
      </c>
      <c r="AD89">
        <f t="shared" si="55"/>
        <v>-2.7139229316936943E-2</v>
      </c>
      <c r="AE89">
        <f t="shared" si="56"/>
        <v>-0.60794385659444672</v>
      </c>
      <c r="AF89">
        <f t="shared" si="57"/>
        <v>-0.60795321062515528</v>
      </c>
      <c r="AG89" s="10">
        <f t="shared" si="58"/>
        <v>-34.833153110249391</v>
      </c>
      <c r="AH89" s="10">
        <f t="shared" si="59"/>
        <v>-70.554963299098205</v>
      </c>
      <c r="AI89" s="17">
        <f t="shared" si="60"/>
        <v>-70</v>
      </c>
      <c r="AJ89" s="18">
        <f t="shared" si="61"/>
        <v>-33</v>
      </c>
      <c r="AK89" s="19">
        <f t="shared" si="62"/>
        <v>-17.867999999999999</v>
      </c>
      <c r="AL89" s="17">
        <f t="shared" si="63"/>
        <v>-34</v>
      </c>
      <c r="AM89" s="18">
        <f t="shared" si="64"/>
        <v>-49</v>
      </c>
      <c r="AN89" s="19">
        <f t="shared" si="65"/>
        <v>-59.350999999999999</v>
      </c>
      <c r="AO89" s="20" t="str">
        <f t="shared" si="66"/>
        <v>34°49 ' 59,351 "S</v>
      </c>
      <c r="AP89" s="20" t="str">
        <f t="shared" si="67"/>
        <v xml:space="preserve">70°33 ' 17,868 " </v>
      </c>
      <c r="AQ89" s="22"/>
      <c r="AR89" s="22"/>
      <c r="AS89" t="s">
        <v>329</v>
      </c>
    </row>
    <row r="90" spans="1:46" x14ac:dyDescent="0.3">
      <c r="A90" s="15">
        <v>294</v>
      </c>
      <c r="B90" s="15" t="s">
        <v>499</v>
      </c>
      <c r="C90" s="15" t="s">
        <v>500</v>
      </c>
      <c r="D90" s="16" t="s">
        <v>501</v>
      </c>
      <c r="E90" s="16">
        <v>268230.96000000002</v>
      </c>
      <c r="F90" s="16">
        <v>6469873.9699999997</v>
      </c>
      <c r="G90" s="16" t="s">
        <v>351</v>
      </c>
      <c r="H90" t="str">
        <f t="shared" si="35"/>
        <v>19</v>
      </c>
      <c r="I90" t="str">
        <f t="shared" si="34"/>
        <v>J</v>
      </c>
      <c r="J90" t="s">
        <v>324</v>
      </c>
      <c r="K90">
        <f t="shared" si="36"/>
        <v>-69</v>
      </c>
      <c r="L90">
        <f t="shared" si="37"/>
        <v>-3530126.0300000003</v>
      </c>
      <c r="M90">
        <f t="shared" si="38"/>
        <v>-0.55473279319374524</v>
      </c>
      <c r="N90">
        <f t="shared" si="39"/>
        <v>6381514.4418497039</v>
      </c>
      <c r="O90">
        <f t="shared" si="40"/>
        <v>-3.6318814618684921E-2</v>
      </c>
      <c r="P90">
        <f t="shared" si="41"/>
        <v>-0.89546092461902005</v>
      </c>
      <c r="Q90">
        <f t="shared" si="42"/>
        <v>-0.64703325707063208</v>
      </c>
      <c r="R90">
        <f t="shared" si="43"/>
        <v>-1.0024632555032553</v>
      </c>
      <c r="S90">
        <f t="shared" si="44"/>
        <v>-0.9136057558950994</v>
      </c>
      <c r="T90">
        <f t="shared" si="45"/>
        <v>-1.6785185470187878</v>
      </c>
      <c r="U90">
        <f t="shared" si="46"/>
        <v>5.0546225567071803E-3</v>
      </c>
      <c r="V90">
        <f t="shared" si="47"/>
        <v>4.2582015317955055E-5</v>
      </c>
      <c r="W90">
        <f t="shared" si="48"/>
        <v>1.6740578955036711E-7</v>
      </c>
      <c r="X90">
        <f t="shared" si="49"/>
        <v>-3516477.2492947262</v>
      </c>
      <c r="Y90">
        <f t="shared" si="50"/>
        <v>-2.1387996265848671E-3</v>
      </c>
      <c r="Z90">
        <f t="shared" si="51"/>
        <v>3.2117428612755102E-6</v>
      </c>
      <c r="AA90">
        <f t="shared" si="52"/>
        <v>-3.6318775736453729E-2</v>
      </c>
      <c r="AB90">
        <f t="shared" si="53"/>
        <v>-0.55687158595105568</v>
      </c>
      <c r="AC90">
        <f t="shared" si="54"/>
        <v>-3.6326760664262492E-2</v>
      </c>
      <c r="AD90">
        <f t="shared" si="55"/>
        <v>-4.276601136879047E-2</v>
      </c>
      <c r="AE90">
        <f t="shared" si="56"/>
        <v>-0.55646124259273677</v>
      </c>
      <c r="AF90">
        <f t="shared" si="57"/>
        <v>-0.55646964620179984</v>
      </c>
      <c r="AG90" s="10">
        <f t="shared" si="58"/>
        <v>-31.883362154501253</v>
      </c>
      <c r="AH90" s="10">
        <f t="shared" si="59"/>
        <v>-71.450311958040189</v>
      </c>
      <c r="AI90" s="17">
        <f t="shared" si="60"/>
        <v>-71</v>
      </c>
      <c r="AJ90" s="18">
        <f t="shared" si="61"/>
        <v>-27</v>
      </c>
      <c r="AK90" s="19">
        <f t="shared" si="62"/>
        <v>-1.123</v>
      </c>
      <c r="AL90" s="17">
        <f t="shared" si="63"/>
        <v>-31</v>
      </c>
      <c r="AM90" s="18">
        <f t="shared" si="64"/>
        <v>-53</v>
      </c>
      <c r="AN90" s="19">
        <f t="shared" si="65"/>
        <v>-0.104</v>
      </c>
      <c r="AO90" s="20" t="str">
        <f t="shared" si="66"/>
        <v>31°53 ' 0,104 "S</v>
      </c>
      <c r="AP90" s="20" t="str">
        <f t="shared" si="67"/>
        <v xml:space="preserve">71°27 ' 1,123 " </v>
      </c>
      <c r="AQ90" s="22"/>
      <c r="AR90" s="22"/>
      <c r="AS90" t="s">
        <v>329</v>
      </c>
    </row>
    <row r="91" spans="1:46" x14ac:dyDescent="0.3">
      <c r="A91" s="15">
        <v>295</v>
      </c>
      <c r="B91" s="15" t="s">
        <v>502</v>
      </c>
      <c r="C91" s="15" t="s">
        <v>503</v>
      </c>
      <c r="D91" s="16" t="s">
        <v>444</v>
      </c>
      <c r="E91" s="16">
        <v>253056.3</v>
      </c>
      <c r="F91" s="16">
        <v>6529077.3700000001</v>
      </c>
      <c r="G91" s="16" t="s">
        <v>351</v>
      </c>
      <c r="H91" t="str">
        <f t="shared" si="35"/>
        <v>19</v>
      </c>
      <c r="I91" t="str">
        <f t="shared" si="34"/>
        <v>J</v>
      </c>
      <c r="J91" t="s">
        <v>324</v>
      </c>
      <c r="K91">
        <f t="shared" si="36"/>
        <v>-69</v>
      </c>
      <c r="L91">
        <f t="shared" si="37"/>
        <v>-3470922.63</v>
      </c>
      <c r="M91">
        <f t="shared" si="38"/>
        <v>-0.54542942352097268</v>
      </c>
      <c r="N91">
        <f t="shared" si="39"/>
        <v>6381337.0057567917</v>
      </c>
      <c r="O91">
        <f t="shared" si="40"/>
        <v>-3.8697799501456333E-2</v>
      </c>
      <c r="P91">
        <f t="shared" si="41"/>
        <v>-0.88702379159386757</v>
      </c>
      <c r="Q91">
        <f t="shared" si="42"/>
        <v>-0.64829185796560151</v>
      </c>
      <c r="R91">
        <f t="shared" si="43"/>
        <v>-0.98894131931790641</v>
      </c>
      <c r="S91">
        <f t="shared" si="44"/>
        <v>-0.90377895397983021</v>
      </c>
      <c r="T91">
        <f t="shared" si="45"/>
        <v>-1.6642355209572681</v>
      </c>
      <c r="U91">
        <f t="shared" si="46"/>
        <v>5.0546225567071803E-3</v>
      </c>
      <c r="V91">
        <f t="shared" si="47"/>
        <v>4.2582015317955055E-5</v>
      </c>
      <c r="W91">
        <f t="shared" si="48"/>
        <v>1.6740578955036711E-7</v>
      </c>
      <c r="X91">
        <f t="shared" si="49"/>
        <v>-3457397.843921484</v>
      </c>
      <c r="Y91">
        <f t="shared" si="50"/>
        <v>-2.1194282744062603E-3</v>
      </c>
      <c r="Z91">
        <f t="shared" si="51"/>
        <v>3.6881222744323756E-6</v>
      </c>
      <c r="AA91">
        <f t="shared" si="52"/>
        <v>-3.8697751927384227E-2</v>
      </c>
      <c r="AB91">
        <f t="shared" si="53"/>
        <v>-0.54754884397866832</v>
      </c>
      <c r="AC91">
        <f t="shared" si="54"/>
        <v>-3.8707411067731567E-2</v>
      </c>
      <c r="AD91">
        <f t="shared" si="55"/>
        <v>-4.5304266599138138E-2</v>
      </c>
      <c r="AE91">
        <f t="shared" si="56"/>
        <v>-0.54709264610446151</v>
      </c>
      <c r="AF91">
        <f t="shared" si="57"/>
        <v>-0.54710082613907218</v>
      </c>
      <c r="AG91" s="10">
        <f t="shared" si="58"/>
        <v>-31.346568305889466</v>
      </c>
      <c r="AH91" s="10">
        <f t="shared" si="59"/>
        <v>-71.595743270066123</v>
      </c>
      <c r="AI91" s="17">
        <f t="shared" si="60"/>
        <v>-71</v>
      </c>
      <c r="AJ91" s="18">
        <f t="shared" si="61"/>
        <v>-35</v>
      </c>
      <c r="AK91" s="19">
        <f t="shared" si="62"/>
        <v>-44.676000000000002</v>
      </c>
      <c r="AL91" s="17">
        <f t="shared" si="63"/>
        <v>-31</v>
      </c>
      <c r="AM91" s="18">
        <f t="shared" si="64"/>
        <v>-20</v>
      </c>
      <c r="AN91" s="19">
        <f t="shared" si="65"/>
        <v>-47.646000000000001</v>
      </c>
      <c r="AO91" s="20" t="str">
        <f t="shared" si="66"/>
        <v>31°20 ' 47,646 "S</v>
      </c>
      <c r="AP91" s="20" t="str">
        <f t="shared" si="67"/>
        <v xml:space="preserve">71°35 ' 44,676 " </v>
      </c>
      <c r="AQ91" s="22"/>
      <c r="AR91" s="22"/>
      <c r="AS91" t="s">
        <v>329</v>
      </c>
    </row>
    <row r="92" spans="1:46" x14ac:dyDescent="0.3">
      <c r="A92" s="15">
        <v>296</v>
      </c>
      <c r="B92" s="15" t="s">
        <v>504</v>
      </c>
      <c r="C92" s="15" t="s">
        <v>503</v>
      </c>
      <c r="D92" s="16" t="s">
        <v>444</v>
      </c>
      <c r="E92" s="16">
        <v>253368.64</v>
      </c>
      <c r="F92" s="16">
        <v>6535445.0800000001</v>
      </c>
      <c r="G92" s="16" t="s">
        <v>351</v>
      </c>
      <c r="H92" t="str">
        <f t="shared" si="35"/>
        <v>19</v>
      </c>
      <c r="I92" t="str">
        <f t="shared" si="34"/>
        <v>J</v>
      </c>
      <c r="J92" t="s">
        <v>324</v>
      </c>
      <c r="K92">
        <f t="shared" si="36"/>
        <v>-69</v>
      </c>
      <c r="L92">
        <f t="shared" si="37"/>
        <v>-3464554.92</v>
      </c>
      <c r="M92">
        <f t="shared" si="38"/>
        <v>-0.54442878571809294</v>
      </c>
      <c r="N92">
        <f t="shared" si="39"/>
        <v>6381318.0230165469</v>
      </c>
      <c r="O92">
        <f t="shared" si="40"/>
        <v>-3.8648968615955855E-2</v>
      </c>
      <c r="P92">
        <f t="shared" si="41"/>
        <v>-0.88609797948354996</v>
      </c>
      <c r="Q92">
        <f t="shared" si="42"/>
        <v>-0.64840129832166782</v>
      </c>
      <c r="R92">
        <f t="shared" si="43"/>
        <v>-0.98747777545986792</v>
      </c>
      <c r="S92">
        <f t="shared" si="44"/>
        <v>-0.90270865617531793</v>
      </c>
      <c r="T92">
        <f t="shared" si="45"/>
        <v>-1.6626700912306116</v>
      </c>
      <c r="U92">
        <f t="shared" si="46"/>
        <v>5.0546225567071803E-3</v>
      </c>
      <c r="V92">
        <f t="shared" si="47"/>
        <v>4.2582015317955055E-5</v>
      </c>
      <c r="W92">
        <f t="shared" si="48"/>
        <v>1.6740578955036711E-7</v>
      </c>
      <c r="X92">
        <f t="shared" si="49"/>
        <v>-3451043.7633078839</v>
      </c>
      <c r="Y92">
        <f t="shared" si="50"/>
        <v>-2.1172987529195614E-3</v>
      </c>
      <c r="Z92">
        <f t="shared" si="51"/>
        <v>3.6832858049058002E-6</v>
      </c>
      <c r="AA92">
        <f t="shared" si="52"/>
        <v>-3.864892116422336E-2</v>
      </c>
      <c r="AB92">
        <f t="shared" si="53"/>
        <v>-0.54654607667239608</v>
      </c>
      <c r="AC92">
        <f t="shared" si="54"/>
        <v>-3.8658543783711474E-2</v>
      </c>
      <c r="AD92">
        <f t="shared" si="55"/>
        <v>-4.5219561052544523E-2</v>
      </c>
      <c r="AE92">
        <f t="shared" si="56"/>
        <v>-0.54609205418747453</v>
      </c>
      <c r="AF92">
        <f t="shared" si="57"/>
        <v>-0.54610024440469229</v>
      </c>
      <c r="AG92" s="10">
        <f t="shared" si="58"/>
        <v>-31.289239195451621</v>
      </c>
      <c r="AH92" s="10">
        <f t="shared" si="59"/>
        <v>-71.590889999744959</v>
      </c>
      <c r="AI92" s="17">
        <f t="shared" si="60"/>
        <v>-71</v>
      </c>
      <c r="AJ92" s="18">
        <f t="shared" si="61"/>
        <v>-35</v>
      </c>
      <c r="AK92" s="19">
        <f t="shared" si="62"/>
        <v>-27.204000000000001</v>
      </c>
      <c r="AL92" s="17">
        <f t="shared" si="63"/>
        <v>-31</v>
      </c>
      <c r="AM92" s="18">
        <f t="shared" si="64"/>
        <v>-17</v>
      </c>
      <c r="AN92" s="19">
        <f t="shared" si="65"/>
        <v>-21.260999999999999</v>
      </c>
      <c r="AO92" s="20" t="str">
        <f t="shared" si="66"/>
        <v>31°17 ' 21,261 "S</v>
      </c>
      <c r="AP92" s="20" t="str">
        <f t="shared" si="67"/>
        <v xml:space="preserve">71°35 ' 27,204 " </v>
      </c>
      <c r="AQ92" s="22"/>
      <c r="AR92" s="22"/>
      <c r="AS92" t="s">
        <v>329</v>
      </c>
    </row>
    <row r="93" spans="1:46" x14ac:dyDescent="0.3">
      <c r="A93" s="15">
        <v>297</v>
      </c>
      <c r="B93" s="15" t="s">
        <v>505</v>
      </c>
      <c r="C93" s="15" t="s">
        <v>506</v>
      </c>
      <c r="D93" s="16" t="s">
        <v>401</v>
      </c>
      <c r="E93" s="16">
        <v>664289.71</v>
      </c>
      <c r="F93" s="16">
        <v>5910778.7999999998</v>
      </c>
      <c r="G93" s="16" t="s">
        <v>339</v>
      </c>
      <c r="H93" t="str">
        <f t="shared" si="35"/>
        <v>18</v>
      </c>
      <c r="I93" t="str">
        <f t="shared" si="34"/>
        <v>H</v>
      </c>
      <c r="J93" t="s">
        <v>324</v>
      </c>
      <c r="K93">
        <f t="shared" si="36"/>
        <v>-75</v>
      </c>
      <c r="L93">
        <f t="shared" si="37"/>
        <v>-4089221.2</v>
      </c>
      <c r="M93">
        <f t="shared" si="38"/>
        <v>-0.64259040016853974</v>
      </c>
      <c r="N93">
        <f t="shared" si="39"/>
        <v>6383263.4460149128</v>
      </c>
      <c r="O93">
        <f t="shared" si="40"/>
        <v>2.5737573169186123E-2</v>
      </c>
      <c r="P93">
        <f t="shared" si="41"/>
        <v>-0.95948841102339166</v>
      </c>
      <c r="Q93">
        <f t="shared" si="42"/>
        <v>-0.6149112215663346</v>
      </c>
      <c r="R93">
        <f t="shared" si="43"/>
        <v>-1.1223346056802357</v>
      </c>
      <c r="S93">
        <f t="shared" si="44"/>
        <v>-0.99547875965176047</v>
      </c>
      <c r="T93">
        <f t="shared" si="45"/>
        <v>-1.7904914805728265</v>
      </c>
      <c r="U93">
        <f t="shared" si="46"/>
        <v>5.0546225567071803E-3</v>
      </c>
      <c r="V93">
        <f t="shared" si="47"/>
        <v>4.2582015317955055E-5</v>
      </c>
      <c r="W93">
        <f t="shared" si="48"/>
        <v>1.6740578955036711E-7</v>
      </c>
      <c r="X93">
        <f t="shared" si="49"/>
        <v>-4074651.5207369197</v>
      </c>
      <c r="Y93">
        <f t="shared" si="50"/>
        <v>-2.2824812709518289E-3</v>
      </c>
      <c r="Z93">
        <f t="shared" si="51"/>
        <v>1.4305575891522263E-6</v>
      </c>
      <c r="AA93">
        <f t="shared" si="52"/>
        <v>2.5737560896159251E-2</v>
      </c>
      <c r="AB93">
        <f t="shared" si="53"/>
        <v>-0.64487287817427064</v>
      </c>
      <c r="AC93">
        <f t="shared" si="54"/>
        <v>2.5740402511544358E-2</v>
      </c>
      <c r="AD93">
        <f t="shared" si="55"/>
        <v>3.2197539770138103E-2</v>
      </c>
      <c r="AE93">
        <f t="shared" si="56"/>
        <v>-0.64462385132302047</v>
      </c>
      <c r="AF93">
        <f t="shared" si="57"/>
        <v>-0.64463261408754013</v>
      </c>
      <c r="AG93" s="10">
        <f t="shared" si="58"/>
        <v>-36.934728123701589</v>
      </c>
      <c r="AH93" s="10">
        <f t="shared" si="59"/>
        <v>-73.155216860466467</v>
      </c>
      <c r="AI93" s="17">
        <f t="shared" si="60"/>
        <v>-73</v>
      </c>
      <c r="AJ93" s="18">
        <f t="shared" si="61"/>
        <v>-9</v>
      </c>
      <c r="AK93" s="19">
        <f t="shared" si="62"/>
        <v>-18.780999999999999</v>
      </c>
      <c r="AL93" s="17">
        <f t="shared" si="63"/>
        <v>-36</v>
      </c>
      <c r="AM93" s="18">
        <f t="shared" si="64"/>
        <v>-56</v>
      </c>
      <c r="AN93" s="19">
        <f t="shared" si="65"/>
        <v>-5.0209999999999999</v>
      </c>
      <c r="AO93" s="20" t="str">
        <f t="shared" si="66"/>
        <v>36°56 ' 5,021 "S</v>
      </c>
      <c r="AP93" s="20" t="str">
        <f t="shared" si="67"/>
        <v xml:space="preserve">73°9 ' 18,781 " </v>
      </c>
      <c r="AQ93" s="21">
        <v>-36.967435190000003</v>
      </c>
      <c r="AR93" s="21">
        <v>-73.169195209999998</v>
      </c>
      <c r="AS93" t="s">
        <v>325</v>
      </c>
      <c r="AT93" t="s">
        <v>169</v>
      </c>
    </row>
    <row r="94" spans="1:46" x14ac:dyDescent="0.3">
      <c r="A94" s="15">
        <v>299</v>
      </c>
      <c r="B94" s="15" t="s">
        <v>507</v>
      </c>
      <c r="C94" s="15" t="s">
        <v>372</v>
      </c>
      <c r="D94" s="16" t="s">
        <v>485</v>
      </c>
      <c r="E94" s="16">
        <v>359092.87</v>
      </c>
      <c r="F94" s="16">
        <v>6363942.7699999996</v>
      </c>
      <c r="G94" s="16" t="s">
        <v>323</v>
      </c>
      <c r="H94" t="str">
        <f t="shared" si="35"/>
        <v>19</v>
      </c>
      <c r="I94" t="str">
        <f t="shared" si="34"/>
        <v>H</v>
      </c>
      <c r="J94" t="s">
        <v>324</v>
      </c>
      <c r="K94">
        <f t="shared" si="36"/>
        <v>-69</v>
      </c>
      <c r="L94">
        <f t="shared" si="37"/>
        <v>-3636057.2300000004</v>
      </c>
      <c r="M94">
        <f t="shared" si="38"/>
        <v>-0.57137908569519602</v>
      </c>
      <c r="N94">
        <f t="shared" si="39"/>
        <v>6381836.0355516206</v>
      </c>
      <c r="O94">
        <f t="shared" si="40"/>
        <v>-2.2079403045619072E-2</v>
      </c>
      <c r="P94">
        <f t="shared" si="41"/>
        <v>-0.90978183565235315</v>
      </c>
      <c r="Q94">
        <f t="shared" si="42"/>
        <v>-0.64371011132840872</v>
      </c>
      <c r="R94">
        <f t="shared" si="43"/>
        <v>-1.0262700035213725</v>
      </c>
      <c r="S94">
        <f t="shared" si="44"/>
        <v>-0.93063003047313153</v>
      </c>
      <c r="T94">
        <f t="shared" si="45"/>
        <v>-1.7028676592116081</v>
      </c>
      <c r="U94">
        <f t="shared" si="46"/>
        <v>5.0546225567071803E-3</v>
      </c>
      <c r="V94">
        <f t="shared" si="47"/>
        <v>4.2582015317955055E-5</v>
      </c>
      <c r="W94">
        <f t="shared" si="48"/>
        <v>1.6740578955036711E-7</v>
      </c>
      <c r="X94">
        <f t="shared" si="49"/>
        <v>-3622198.9747225661</v>
      </c>
      <c r="Y94">
        <f t="shared" si="50"/>
        <v>-2.1715154072015439E-3</v>
      </c>
      <c r="Z94">
        <f t="shared" si="51"/>
        <v>1.1623186226208528E-6</v>
      </c>
      <c r="AA94">
        <f t="shared" si="52"/>
        <v>-2.2079394491185293E-2</v>
      </c>
      <c r="AB94">
        <f t="shared" si="53"/>
        <v>-0.57355059857840474</v>
      </c>
      <c r="AC94">
        <f t="shared" si="54"/>
        <v>-2.208118848446855E-2</v>
      </c>
      <c r="AD94">
        <f t="shared" si="55"/>
        <v>-2.6281712977768542E-2</v>
      </c>
      <c r="AE94">
        <f t="shared" si="56"/>
        <v>-0.57339317877027363</v>
      </c>
      <c r="AF94">
        <f t="shared" si="57"/>
        <v>-0.57340276429090009</v>
      </c>
      <c r="AG94" s="10">
        <f t="shared" si="58"/>
        <v>-32.853558355003329</v>
      </c>
      <c r="AH94" s="10">
        <f t="shared" si="59"/>
        <v>-70.505831232000347</v>
      </c>
      <c r="AI94" s="17">
        <f t="shared" si="60"/>
        <v>-70</v>
      </c>
      <c r="AJ94" s="18">
        <f t="shared" si="61"/>
        <v>-30</v>
      </c>
      <c r="AK94" s="19">
        <f t="shared" si="62"/>
        <v>-20.992000000000001</v>
      </c>
      <c r="AL94" s="17">
        <f t="shared" si="63"/>
        <v>-32</v>
      </c>
      <c r="AM94" s="18">
        <f t="shared" si="64"/>
        <v>-51</v>
      </c>
      <c r="AN94" s="19">
        <f t="shared" si="65"/>
        <v>-12.81</v>
      </c>
      <c r="AO94" s="20" t="str">
        <f t="shared" si="66"/>
        <v>32°51 ' 12,81 "S</v>
      </c>
      <c r="AP94" s="20" t="str">
        <f t="shared" si="67"/>
        <v xml:space="preserve">70°30 ' 20,992 " </v>
      </c>
      <c r="AQ94" s="22"/>
      <c r="AR94" s="22"/>
      <c r="AS94" t="s">
        <v>329</v>
      </c>
    </row>
    <row r="95" spans="1:46" x14ac:dyDescent="0.3">
      <c r="A95" s="15">
        <v>300</v>
      </c>
      <c r="B95" s="15" t="s">
        <v>508</v>
      </c>
      <c r="C95" s="15" t="s">
        <v>376</v>
      </c>
      <c r="D95" s="16" t="s">
        <v>478</v>
      </c>
      <c r="E95" s="16">
        <v>368034.68</v>
      </c>
      <c r="F95" s="16">
        <v>6362718.1299999999</v>
      </c>
      <c r="G95" s="16" t="s">
        <v>323</v>
      </c>
      <c r="H95" t="str">
        <f t="shared" si="35"/>
        <v>19</v>
      </c>
      <c r="I95" t="str">
        <f t="shared" si="34"/>
        <v>H</v>
      </c>
      <c r="J95" t="s">
        <v>324</v>
      </c>
      <c r="K95">
        <f t="shared" si="36"/>
        <v>-69</v>
      </c>
      <c r="L95">
        <f t="shared" si="37"/>
        <v>-3637281.87</v>
      </c>
      <c r="M95">
        <f t="shared" si="38"/>
        <v>-0.57157152867374217</v>
      </c>
      <c r="N95">
        <f t="shared" si="39"/>
        <v>6381839.7831663964</v>
      </c>
      <c r="O95">
        <f t="shared" si="40"/>
        <v>-2.0678256503412946E-2</v>
      </c>
      <c r="P95">
        <f t="shared" si="41"/>
        <v>-0.90994152932388428</v>
      </c>
      <c r="Q95">
        <f t="shared" si="42"/>
        <v>-0.64366377395597574</v>
      </c>
      <c r="R95">
        <f t="shared" si="43"/>
        <v>-1.0265422933356843</v>
      </c>
      <c r="S95">
        <f t="shared" si="44"/>
        <v>-0.93082266349075715</v>
      </c>
      <c r="T95">
        <f t="shared" si="45"/>
        <v>-1.7031402179172117</v>
      </c>
      <c r="U95">
        <f t="shared" si="46"/>
        <v>5.0546225567071803E-3</v>
      </c>
      <c r="V95">
        <f t="shared" si="47"/>
        <v>4.2582015317955055E-5</v>
      </c>
      <c r="W95">
        <f t="shared" si="48"/>
        <v>1.6740578955036711E-7</v>
      </c>
      <c r="X95">
        <f t="shared" si="49"/>
        <v>-3623421.2867598725</v>
      </c>
      <c r="Y95">
        <f t="shared" si="50"/>
        <v>-2.1718789112644609E-3</v>
      </c>
      <c r="Z95">
        <f t="shared" si="51"/>
        <v>1.0192269282338757E-6</v>
      </c>
      <c r="AA95">
        <f t="shared" si="52"/>
        <v>-2.0678249478134327E-2</v>
      </c>
      <c r="AB95">
        <f t="shared" si="53"/>
        <v>-0.57374340537136914</v>
      </c>
      <c r="AC95">
        <f t="shared" si="54"/>
        <v>-2.0679723145094364E-2</v>
      </c>
      <c r="AD95">
        <f t="shared" si="55"/>
        <v>-2.4617407441816511E-2</v>
      </c>
      <c r="AE95">
        <f t="shared" si="56"/>
        <v>-0.57360526842992765</v>
      </c>
      <c r="AF95">
        <f t="shared" si="57"/>
        <v>-0.57361494486649445</v>
      </c>
      <c r="AG95" s="10">
        <f t="shared" si="58"/>
        <v>-32.865715406479538</v>
      </c>
      <c r="AH95" s="10">
        <f t="shared" si="59"/>
        <v>-70.410473548970032</v>
      </c>
      <c r="AI95" s="17">
        <f t="shared" si="60"/>
        <v>-70</v>
      </c>
      <c r="AJ95" s="18">
        <f t="shared" si="61"/>
        <v>-24</v>
      </c>
      <c r="AK95" s="19">
        <f t="shared" si="62"/>
        <v>-37.704999999999998</v>
      </c>
      <c r="AL95" s="17">
        <f t="shared" si="63"/>
        <v>-32</v>
      </c>
      <c r="AM95" s="18">
        <f t="shared" si="64"/>
        <v>-51</v>
      </c>
      <c r="AN95" s="19">
        <f t="shared" si="65"/>
        <v>-56.575000000000003</v>
      </c>
      <c r="AO95" s="20" t="str">
        <f t="shared" si="66"/>
        <v>32°51 ' 56,575 "S</v>
      </c>
      <c r="AP95" s="20" t="str">
        <f t="shared" si="67"/>
        <v xml:space="preserve">70°24 ' 37,705 " </v>
      </c>
      <c r="AQ95" s="22"/>
      <c r="AR95" s="22"/>
      <c r="AS95" t="s">
        <v>329</v>
      </c>
    </row>
    <row r="96" spans="1:46" x14ac:dyDescent="0.3">
      <c r="A96" s="15">
        <v>301</v>
      </c>
      <c r="B96" s="15" t="s">
        <v>509</v>
      </c>
      <c r="C96" s="15" t="s">
        <v>376</v>
      </c>
      <c r="D96" s="16" t="s">
        <v>478</v>
      </c>
      <c r="E96" s="16">
        <v>359102.1</v>
      </c>
      <c r="F96" s="16">
        <v>6363895.3499999996</v>
      </c>
      <c r="G96" s="16" t="s">
        <v>323</v>
      </c>
      <c r="H96" t="str">
        <f t="shared" si="35"/>
        <v>19</v>
      </c>
      <c r="I96" t="str">
        <f t="shared" si="34"/>
        <v>H</v>
      </c>
      <c r="J96" t="s">
        <v>324</v>
      </c>
      <c r="K96">
        <f t="shared" si="36"/>
        <v>-69</v>
      </c>
      <c r="L96">
        <f t="shared" si="37"/>
        <v>-3636104.6500000004</v>
      </c>
      <c r="M96">
        <f t="shared" si="38"/>
        <v>-0.57138653739205603</v>
      </c>
      <c r="N96">
        <f t="shared" si="39"/>
        <v>6381836.1806528335</v>
      </c>
      <c r="O96">
        <f t="shared" si="40"/>
        <v>-2.2077956251391397E-2</v>
      </c>
      <c r="P96">
        <f t="shared" si="41"/>
        <v>-0.90978802175260653</v>
      </c>
      <c r="Q96">
        <f t="shared" si="42"/>
        <v>-0.64370832040799775</v>
      </c>
      <c r="R96">
        <f t="shared" si="43"/>
        <v>-1.0262805482683592</v>
      </c>
      <c r="S96">
        <f t="shared" si="44"/>
        <v>-0.93063749130326878</v>
      </c>
      <c r="T96">
        <f t="shared" si="45"/>
        <v>-1.7028782168829124</v>
      </c>
      <c r="U96">
        <f t="shared" si="46"/>
        <v>5.0546225567071803E-3</v>
      </c>
      <c r="V96">
        <f t="shared" si="47"/>
        <v>4.2582015317955055E-5</v>
      </c>
      <c r="W96">
        <f t="shared" si="48"/>
        <v>1.6740578955036711E-7</v>
      </c>
      <c r="X96">
        <f t="shared" si="49"/>
        <v>-3622246.3045400898</v>
      </c>
      <c r="Y96">
        <f t="shared" si="50"/>
        <v>-2.1715294889460683E-3</v>
      </c>
      <c r="Z96">
        <f t="shared" si="51"/>
        <v>1.162155165918547E-6</v>
      </c>
      <c r="AA96">
        <f t="shared" si="52"/>
        <v>-2.2077947698721095E-2</v>
      </c>
      <c r="AB96">
        <f t="shared" si="53"/>
        <v>-0.57355806435734791</v>
      </c>
      <c r="AC96">
        <f t="shared" si="54"/>
        <v>-2.2079741339357695E-2</v>
      </c>
      <c r="AD96">
        <f t="shared" si="55"/>
        <v>-2.6280118020394275E-2</v>
      </c>
      <c r="AE96">
        <f t="shared" si="56"/>
        <v>-0.57340066259580258</v>
      </c>
      <c r="AF96">
        <f t="shared" si="57"/>
        <v>-0.57341024817688679</v>
      </c>
      <c r="AG96" s="10">
        <f t="shared" si="58"/>
        <v>-32.85398715008472</v>
      </c>
      <c r="AH96" s="10">
        <f t="shared" si="59"/>
        <v>-70.505739847674292</v>
      </c>
      <c r="AI96" s="17">
        <f t="shared" si="60"/>
        <v>-70</v>
      </c>
      <c r="AJ96" s="18">
        <f t="shared" si="61"/>
        <v>-30</v>
      </c>
      <c r="AK96" s="19">
        <f t="shared" si="62"/>
        <v>-20.663</v>
      </c>
      <c r="AL96" s="17">
        <f t="shared" si="63"/>
        <v>-32</v>
      </c>
      <c r="AM96" s="18">
        <f t="shared" si="64"/>
        <v>-51</v>
      </c>
      <c r="AN96" s="19">
        <f t="shared" si="65"/>
        <v>-14.353999999999999</v>
      </c>
      <c r="AO96" s="20" t="str">
        <f t="shared" si="66"/>
        <v>32°51 ' 14,354 "S</v>
      </c>
      <c r="AP96" s="20" t="str">
        <f t="shared" si="67"/>
        <v xml:space="preserve">70°30 ' 20,663 " </v>
      </c>
      <c r="AQ96" s="22"/>
      <c r="AR96" s="22"/>
      <c r="AS96" t="s">
        <v>329</v>
      </c>
    </row>
    <row r="97" spans="1:46" x14ac:dyDescent="0.3">
      <c r="A97" s="15">
        <v>302</v>
      </c>
      <c r="B97" s="15" t="s">
        <v>510</v>
      </c>
      <c r="C97" s="15" t="s">
        <v>511</v>
      </c>
      <c r="D97" s="16" t="s">
        <v>399</v>
      </c>
      <c r="E97" s="16">
        <v>359411.32</v>
      </c>
      <c r="F97" s="16">
        <v>6214066.1399999997</v>
      </c>
      <c r="G97" s="16" t="s">
        <v>323</v>
      </c>
      <c r="H97" t="str">
        <f t="shared" si="35"/>
        <v>19</v>
      </c>
      <c r="I97" t="str">
        <f t="shared" si="34"/>
        <v>H</v>
      </c>
      <c r="J97" t="s">
        <v>324</v>
      </c>
      <c r="K97">
        <f t="shared" si="36"/>
        <v>-69</v>
      </c>
      <c r="L97">
        <f t="shared" si="37"/>
        <v>-3785933.8600000003</v>
      </c>
      <c r="M97">
        <f t="shared" si="38"/>
        <v>-0.59493107247634935</v>
      </c>
      <c r="N97">
        <f t="shared" si="39"/>
        <v>6382299.4518522481</v>
      </c>
      <c r="O97">
        <f t="shared" si="40"/>
        <v>-2.2027904058810475E-2</v>
      </c>
      <c r="P97">
        <f t="shared" si="41"/>
        <v>-0.92831772323869011</v>
      </c>
      <c r="Q97">
        <f t="shared" si="42"/>
        <v>-0.63672748641060095</v>
      </c>
      <c r="R97">
        <f t="shared" si="43"/>
        <v>-1.0590899340956943</v>
      </c>
      <c r="S97">
        <f t="shared" si="44"/>
        <v>-0.95349932217442102</v>
      </c>
      <c r="T97">
        <f t="shared" si="45"/>
        <v>-1.7347413751292164</v>
      </c>
      <c r="U97">
        <f t="shared" si="46"/>
        <v>5.0546225567071803E-3</v>
      </c>
      <c r="V97">
        <f t="shared" si="47"/>
        <v>4.2582015317955055E-5</v>
      </c>
      <c r="W97">
        <f t="shared" si="48"/>
        <v>1.6740578955036711E-7</v>
      </c>
      <c r="X97">
        <f t="shared" si="49"/>
        <v>-3771806.8063316075</v>
      </c>
      <c r="Y97">
        <f t="shared" si="50"/>
        <v>-2.2134739641984239E-3</v>
      </c>
      <c r="Z97">
        <f t="shared" si="51"/>
        <v>1.1215038804801278E-6</v>
      </c>
      <c r="AA97">
        <f t="shared" si="52"/>
        <v>-2.2027895824017183E-2</v>
      </c>
      <c r="AB97">
        <f t="shared" si="53"/>
        <v>-0.5971445439581281</v>
      </c>
      <c r="AC97">
        <f t="shared" si="54"/>
        <v>-2.2029677293257222E-2</v>
      </c>
      <c r="AD97">
        <f t="shared" si="55"/>
        <v>-2.6633548646327668E-2</v>
      </c>
      <c r="AE97">
        <f t="shared" si="56"/>
        <v>-0.59697962035839669</v>
      </c>
      <c r="AF97">
        <f t="shared" si="57"/>
        <v>-0.59698907024315273</v>
      </c>
      <c r="AG97" s="10">
        <f t="shared" si="58"/>
        <v>-34.20495414037169</v>
      </c>
      <c r="AH97" s="10">
        <f t="shared" si="59"/>
        <v>-70.525989930890944</v>
      </c>
      <c r="AI97" s="17">
        <f t="shared" si="60"/>
        <v>-70</v>
      </c>
      <c r="AJ97" s="18">
        <f t="shared" si="61"/>
        <v>-31</v>
      </c>
      <c r="AK97" s="19">
        <f t="shared" si="62"/>
        <v>-33.564</v>
      </c>
      <c r="AL97" s="17">
        <f t="shared" si="63"/>
        <v>-34</v>
      </c>
      <c r="AM97" s="18">
        <f t="shared" si="64"/>
        <v>-12</v>
      </c>
      <c r="AN97" s="19">
        <f t="shared" si="65"/>
        <v>-17.835000000000001</v>
      </c>
      <c r="AO97" s="20" t="str">
        <f t="shared" si="66"/>
        <v>34°12 ' 17,835 "S</v>
      </c>
      <c r="AP97" s="20" t="str">
        <f t="shared" si="67"/>
        <v xml:space="preserve">70°31 ' 33,564 " </v>
      </c>
      <c r="AQ97" s="22"/>
      <c r="AR97" s="22"/>
      <c r="AS97" t="s">
        <v>329</v>
      </c>
    </row>
    <row r="98" spans="1:46" x14ac:dyDescent="0.3">
      <c r="A98" s="15">
        <v>303</v>
      </c>
      <c r="B98" s="15" t="s">
        <v>512</v>
      </c>
      <c r="C98" s="15" t="s">
        <v>513</v>
      </c>
      <c r="D98" s="16" t="s">
        <v>399</v>
      </c>
      <c r="E98" s="16">
        <v>356112.6</v>
      </c>
      <c r="F98" s="16">
        <v>6215052.5300000003</v>
      </c>
      <c r="G98" s="16" t="s">
        <v>323</v>
      </c>
      <c r="H98" t="str">
        <f t="shared" si="35"/>
        <v>19</v>
      </c>
      <c r="I98" t="str">
        <f t="shared" si="34"/>
        <v>H</v>
      </c>
      <c r="J98" t="s">
        <v>324</v>
      </c>
      <c r="K98">
        <f t="shared" si="36"/>
        <v>-69</v>
      </c>
      <c r="L98">
        <f t="shared" si="37"/>
        <v>-3784947.4699999997</v>
      </c>
      <c r="M98">
        <f t="shared" si="38"/>
        <v>-0.59477606869596633</v>
      </c>
      <c r="N98">
        <f t="shared" si="39"/>
        <v>6382296.3716207054</v>
      </c>
      <c r="O98">
        <f t="shared" si="40"/>
        <v>-2.2544769409299868E-2</v>
      </c>
      <c r="P98">
        <f t="shared" si="41"/>
        <v>-0.92820242158847943</v>
      </c>
      <c r="Q98">
        <f t="shared" si="42"/>
        <v>-0.63678195502082702</v>
      </c>
      <c r="R98">
        <f t="shared" si="43"/>
        <v>-1.0588772794902059</v>
      </c>
      <c r="S98">
        <f t="shared" si="44"/>
        <v>-0.95335344837286118</v>
      </c>
      <c r="T98">
        <f t="shared" si="45"/>
        <v>-1.7345412462299559</v>
      </c>
      <c r="U98">
        <f t="shared" si="46"/>
        <v>5.0546225567071803E-3</v>
      </c>
      <c r="V98">
        <f t="shared" si="47"/>
        <v>4.2582015317955055E-5</v>
      </c>
      <c r="W98">
        <f t="shared" si="48"/>
        <v>1.6740578955036711E-7</v>
      </c>
      <c r="X98">
        <f t="shared" si="49"/>
        <v>-3770822.0784894349</v>
      </c>
      <c r="Y98">
        <f t="shared" si="50"/>
        <v>-2.2132145999007981E-3</v>
      </c>
      <c r="Z98">
        <f t="shared" si="51"/>
        <v>1.1749979751651114E-6</v>
      </c>
      <c r="AA98">
        <f t="shared" si="52"/>
        <v>-2.2544760579280398E-2</v>
      </c>
      <c r="AB98">
        <f t="shared" si="53"/>
        <v>-0.5969892806953444</v>
      </c>
      <c r="AC98">
        <f t="shared" si="54"/>
        <v>-2.2546670417891157E-2</v>
      </c>
      <c r="AD98">
        <f t="shared" si="55"/>
        <v>-2.7255403899680199E-2</v>
      </c>
      <c r="AE98">
        <f t="shared" si="56"/>
        <v>-0.59681658651621394</v>
      </c>
      <c r="AF98">
        <f t="shared" si="57"/>
        <v>-0.59682600141656772</v>
      </c>
      <c r="AG98" s="10">
        <f t="shared" si="58"/>
        <v>-34.195610984838218</v>
      </c>
      <c r="AH98" s="10">
        <f t="shared" si="59"/>
        <v>-70.561619612376077</v>
      </c>
      <c r="AI98" s="17">
        <f t="shared" si="60"/>
        <v>-70</v>
      </c>
      <c r="AJ98" s="18">
        <f t="shared" si="61"/>
        <v>-33</v>
      </c>
      <c r="AK98" s="19">
        <f t="shared" si="62"/>
        <v>-41.831000000000003</v>
      </c>
      <c r="AL98" s="17">
        <f t="shared" si="63"/>
        <v>-34</v>
      </c>
      <c r="AM98" s="18">
        <f t="shared" si="64"/>
        <v>-11</v>
      </c>
      <c r="AN98" s="19">
        <f t="shared" si="65"/>
        <v>-44.2</v>
      </c>
      <c r="AO98" s="20" t="str">
        <f t="shared" si="66"/>
        <v>34°11 ' 44,2 "S</v>
      </c>
      <c r="AP98" s="20" t="str">
        <f t="shared" si="67"/>
        <v xml:space="preserve">70°33 ' 41,831 " </v>
      </c>
      <c r="AQ98" s="22"/>
      <c r="AR98" s="22"/>
      <c r="AS98" t="s">
        <v>329</v>
      </c>
    </row>
    <row r="99" spans="1:46" x14ac:dyDescent="0.3">
      <c r="A99" s="15">
        <v>305</v>
      </c>
      <c r="B99" s="15" t="s">
        <v>514</v>
      </c>
      <c r="C99" s="15" t="s">
        <v>515</v>
      </c>
      <c r="D99" s="16" t="s">
        <v>516</v>
      </c>
      <c r="E99" s="16">
        <v>759869.96</v>
      </c>
      <c r="F99" s="16">
        <v>5882832.4100000001</v>
      </c>
      <c r="G99" s="16" t="s">
        <v>339</v>
      </c>
      <c r="H99" t="str">
        <f t="shared" si="35"/>
        <v>18</v>
      </c>
      <c r="I99" t="str">
        <f t="shared" si="34"/>
        <v>H</v>
      </c>
      <c r="J99" t="s">
        <v>324</v>
      </c>
      <c r="K99">
        <f t="shared" si="36"/>
        <v>-75</v>
      </c>
      <c r="L99">
        <f t="shared" si="37"/>
        <v>-4117167.59</v>
      </c>
      <c r="M99">
        <f t="shared" si="38"/>
        <v>-0.64698196547035458</v>
      </c>
      <c r="N99">
        <f t="shared" si="39"/>
        <v>6383353.8090680139</v>
      </c>
      <c r="O99">
        <f t="shared" si="40"/>
        <v>4.071056810776115E-2</v>
      </c>
      <c r="P99">
        <f t="shared" si="41"/>
        <v>-0.96192600067034295</v>
      </c>
      <c r="Q99">
        <f t="shared" si="42"/>
        <v>-0.61241500951350869</v>
      </c>
      <c r="R99">
        <f t="shared" si="43"/>
        <v>-1.1279449658055261</v>
      </c>
      <c r="S99">
        <f t="shared" si="44"/>
        <v>-0.99906247673252169</v>
      </c>
      <c r="T99">
        <f t="shared" si="45"/>
        <v>-1.7950698229673607</v>
      </c>
      <c r="U99">
        <f t="shared" si="46"/>
        <v>5.0546225567071803E-3</v>
      </c>
      <c r="V99">
        <f t="shared" si="47"/>
        <v>4.2582015317955055E-5</v>
      </c>
      <c r="W99">
        <f t="shared" si="48"/>
        <v>1.6740578955036711E-7</v>
      </c>
      <c r="X99">
        <f t="shared" si="49"/>
        <v>-4102564.0749511267</v>
      </c>
      <c r="Y99">
        <f t="shared" si="50"/>
        <v>-2.2877495883320458E-3</v>
      </c>
      <c r="Z99">
        <f t="shared" si="51"/>
        <v>3.5556250748826985E-6</v>
      </c>
      <c r="AA99">
        <f t="shared" si="52"/>
        <v>4.0710519857255559E-2</v>
      </c>
      <c r="AB99">
        <f t="shared" si="53"/>
        <v>-0.64926970692430686</v>
      </c>
      <c r="AC99">
        <f t="shared" si="54"/>
        <v>4.0721766028259998E-2</v>
      </c>
      <c r="AD99">
        <f t="shared" si="55"/>
        <v>5.1079772115580763E-2</v>
      </c>
      <c r="AE99">
        <f t="shared" si="56"/>
        <v>-0.64864128419753053</v>
      </c>
      <c r="AF99">
        <f t="shared" si="57"/>
        <v>-0.64864839050623124</v>
      </c>
      <c r="AG99" s="10">
        <f t="shared" si="58"/>
        <v>-37.164815163960746</v>
      </c>
      <c r="AH99" s="10">
        <f t="shared" si="59"/>
        <v>-72.0733446392872</v>
      </c>
      <c r="AI99" s="17">
        <f t="shared" si="60"/>
        <v>-72</v>
      </c>
      <c r="AJ99" s="18">
        <f t="shared" si="61"/>
        <v>-4</v>
      </c>
      <c r="AK99" s="19">
        <f t="shared" si="62"/>
        <v>-24.041</v>
      </c>
      <c r="AL99" s="17">
        <f t="shared" si="63"/>
        <v>-37</v>
      </c>
      <c r="AM99" s="18">
        <f t="shared" si="64"/>
        <v>-9</v>
      </c>
      <c r="AN99" s="19">
        <f t="shared" si="65"/>
        <v>-53.335000000000001</v>
      </c>
      <c r="AO99" s="20" t="str">
        <f t="shared" si="66"/>
        <v>37°9 ' 53,335 "S</v>
      </c>
      <c r="AP99" s="20" t="str">
        <f t="shared" si="67"/>
        <v xml:space="preserve">72°4 ' 24,041 " </v>
      </c>
      <c r="AQ99" s="21">
        <v>-37.165005200000003</v>
      </c>
      <c r="AR99" s="21">
        <v>-72.07323547</v>
      </c>
      <c r="AS99" t="s">
        <v>325</v>
      </c>
      <c r="AT99" t="s">
        <v>517</v>
      </c>
    </row>
    <row r="100" spans="1:46" x14ac:dyDescent="0.3">
      <c r="A100" s="15">
        <v>307</v>
      </c>
      <c r="B100" s="15" t="s">
        <v>518</v>
      </c>
      <c r="C100" s="15" t="s">
        <v>423</v>
      </c>
      <c r="D100" s="16" t="s">
        <v>442</v>
      </c>
      <c r="E100" s="16">
        <v>270425.65000000002</v>
      </c>
      <c r="F100" s="16">
        <v>5801051.0499999998</v>
      </c>
      <c r="G100" s="16" t="s">
        <v>323</v>
      </c>
      <c r="H100" t="str">
        <f t="shared" si="35"/>
        <v>19</v>
      </c>
      <c r="I100" t="str">
        <f t="shared" si="34"/>
        <v>H</v>
      </c>
      <c r="J100" t="s">
        <v>324</v>
      </c>
      <c r="K100">
        <f t="shared" si="36"/>
        <v>-69</v>
      </c>
      <c r="L100">
        <f t="shared" si="37"/>
        <v>-4198948.95</v>
      </c>
      <c r="M100">
        <f t="shared" si="38"/>
        <v>-0.65983329198913709</v>
      </c>
      <c r="N100">
        <f t="shared" si="39"/>
        <v>6383619.5380013911</v>
      </c>
      <c r="O100">
        <f t="shared" si="40"/>
        <v>-3.596303768314426E-2</v>
      </c>
      <c r="P100">
        <f t="shared" si="41"/>
        <v>-0.96863230060380956</v>
      </c>
      <c r="Q100">
        <f t="shared" si="42"/>
        <v>-0.60466794987900951</v>
      </c>
      <c r="R100">
        <f t="shared" si="43"/>
        <v>-1.1441494422910419</v>
      </c>
      <c r="S100">
        <f t="shared" si="44"/>
        <v>-1.0092790691880338</v>
      </c>
      <c r="T100">
        <f t="shared" si="45"/>
        <v>-1.8079529456224996</v>
      </c>
      <c r="U100">
        <f t="shared" si="46"/>
        <v>5.0546225567071803E-3</v>
      </c>
      <c r="V100">
        <f t="shared" si="47"/>
        <v>4.2582015317955055E-5</v>
      </c>
      <c r="W100">
        <f t="shared" si="48"/>
        <v>1.6740578955036711E-7</v>
      </c>
      <c r="X100">
        <f t="shared" si="49"/>
        <v>-4184253.248981101</v>
      </c>
      <c r="Y100">
        <f t="shared" si="50"/>
        <v>-2.3020953757372895E-3</v>
      </c>
      <c r="Z100">
        <f t="shared" si="51"/>
        <v>2.7206220317142218E-6</v>
      </c>
      <c r="AA100">
        <f t="shared" si="52"/>
        <v>-3.5963005069200048E-2</v>
      </c>
      <c r="AB100">
        <f t="shared" si="53"/>
        <v>-0.66213538110174297</v>
      </c>
      <c r="AC100">
        <f t="shared" si="54"/>
        <v>-3.5970757622428184E-2</v>
      </c>
      <c r="AD100">
        <f t="shared" si="55"/>
        <v>-4.5577157667252698E-2</v>
      </c>
      <c r="AE100">
        <f t="shared" si="56"/>
        <v>-0.66163165228656173</v>
      </c>
      <c r="AF100">
        <f t="shared" si="57"/>
        <v>-0.6616392023796952</v>
      </c>
      <c r="AG100" s="10">
        <f t="shared" si="58"/>
        <v>-37.909133856758672</v>
      </c>
      <c r="AH100" s="10">
        <f t="shared" si="59"/>
        <v>-71.611378776535901</v>
      </c>
      <c r="AI100" s="17">
        <f t="shared" si="60"/>
        <v>-71</v>
      </c>
      <c r="AJ100" s="18">
        <f t="shared" si="61"/>
        <v>-36</v>
      </c>
      <c r="AK100" s="19">
        <f t="shared" si="62"/>
        <v>-40.963999999999999</v>
      </c>
      <c r="AL100" s="17">
        <f t="shared" si="63"/>
        <v>-37</v>
      </c>
      <c r="AM100" s="18">
        <f t="shared" si="64"/>
        <v>-54</v>
      </c>
      <c r="AN100" s="19">
        <f t="shared" si="65"/>
        <v>-32.881999999999998</v>
      </c>
      <c r="AO100" s="20" t="str">
        <f t="shared" si="66"/>
        <v>37°54 ' 32,882 "S</v>
      </c>
      <c r="AP100" s="20" t="str">
        <f t="shared" si="67"/>
        <v xml:space="preserve">71°36 ' 40,964 " </v>
      </c>
      <c r="AQ100" s="21">
        <v>-37.906226230000001</v>
      </c>
      <c r="AR100" s="21">
        <v>-71.614103749999998</v>
      </c>
      <c r="AS100" t="s">
        <v>325</v>
      </c>
      <c r="AT100" t="s">
        <v>209</v>
      </c>
    </row>
    <row r="101" spans="1:46" x14ac:dyDescent="0.3">
      <c r="A101" s="15">
        <v>308</v>
      </c>
      <c r="B101" s="15" t="s">
        <v>519</v>
      </c>
      <c r="C101" s="15" t="s">
        <v>419</v>
      </c>
      <c r="D101" s="16" t="s">
        <v>397</v>
      </c>
      <c r="E101" s="16">
        <v>324342.09000000003</v>
      </c>
      <c r="F101" s="16">
        <v>6035867.3399999999</v>
      </c>
      <c r="G101" s="16" t="s">
        <v>323</v>
      </c>
      <c r="H101" t="str">
        <f t="shared" si="35"/>
        <v>19</v>
      </c>
      <c r="I101" t="str">
        <f t="shared" si="34"/>
        <v>H</v>
      </c>
      <c r="J101" t="s">
        <v>324</v>
      </c>
      <c r="K101">
        <f t="shared" si="36"/>
        <v>-69</v>
      </c>
      <c r="L101">
        <f t="shared" si="37"/>
        <v>-3964132.66</v>
      </c>
      <c r="M101">
        <f t="shared" si="38"/>
        <v>-0.62293367556408485</v>
      </c>
      <c r="N101">
        <f t="shared" si="39"/>
        <v>6382861.9768857956</v>
      </c>
      <c r="O101">
        <f t="shared" si="40"/>
        <v>-2.7520242586493094E-2</v>
      </c>
      <c r="P101">
        <f t="shared" si="41"/>
        <v>-0.9476734027182292</v>
      </c>
      <c r="Q101">
        <f t="shared" si="42"/>
        <v>-0.62510503060629075</v>
      </c>
      <c r="R101">
        <f t="shared" si="43"/>
        <v>-1.0967703769231996</v>
      </c>
      <c r="S101">
        <f t="shared" si="44"/>
        <v>-0.97885404034397239</v>
      </c>
      <c r="T101">
        <f t="shared" si="45"/>
        <v>-1.7688674814027088</v>
      </c>
      <c r="U101">
        <f t="shared" si="46"/>
        <v>5.0546225567071803E-3</v>
      </c>
      <c r="V101">
        <f t="shared" si="47"/>
        <v>4.2582015317955055E-5</v>
      </c>
      <c r="W101">
        <f t="shared" si="48"/>
        <v>1.6740578955036711E-7</v>
      </c>
      <c r="X101">
        <f t="shared" si="49"/>
        <v>-3949728.8927701027</v>
      </c>
      <c r="Y101">
        <f t="shared" si="50"/>
        <v>-2.2566314737899199E-3</v>
      </c>
      <c r="Z101">
        <f t="shared" si="51"/>
        <v>1.6834347574465259E-6</v>
      </c>
      <c r="AA101">
        <f t="shared" si="52"/>
        <v>-2.7520227143648792E-2</v>
      </c>
      <c r="AB101">
        <f t="shared" si="53"/>
        <v>-0.62519030323898295</v>
      </c>
      <c r="AC101">
        <f t="shared" si="54"/>
        <v>-2.7523701075046536E-2</v>
      </c>
      <c r="AD101">
        <f t="shared" si="55"/>
        <v>-3.3931155810669029E-2</v>
      </c>
      <c r="AE101">
        <f t="shared" si="56"/>
        <v>-0.62491709403186924</v>
      </c>
      <c r="AF101">
        <f t="shared" si="57"/>
        <v>-0.62492589249798869</v>
      </c>
      <c r="AG101" s="10">
        <f t="shared" si="58"/>
        <v>-35.805616148580945</v>
      </c>
      <c r="AH101" s="10">
        <f t="shared" si="59"/>
        <v>-70.944112021952137</v>
      </c>
      <c r="AI101" s="17">
        <f t="shared" si="60"/>
        <v>-70</v>
      </c>
      <c r="AJ101" s="18">
        <f t="shared" si="61"/>
        <v>-56</v>
      </c>
      <c r="AK101" s="19">
        <f t="shared" si="62"/>
        <v>-38.802999999999997</v>
      </c>
      <c r="AL101" s="17">
        <f t="shared" si="63"/>
        <v>-35</v>
      </c>
      <c r="AM101" s="18">
        <f t="shared" si="64"/>
        <v>-48</v>
      </c>
      <c r="AN101" s="19">
        <f t="shared" si="65"/>
        <v>-20.218</v>
      </c>
      <c r="AO101" s="20" t="str">
        <f t="shared" si="66"/>
        <v>35°48 ' 20,218 "S</v>
      </c>
      <c r="AP101" s="20" t="str">
        <f t="shared" si="67"/>
        <v xml:space="preserve">70°56 ' 38,803 " </v>
      </c>
      <c r="AQ101" s="22"/>
      <c r="AR101" s="22"/>
      <c r="AS101" t="s">
        <v>329</v>
      </c>
    </row>
    <row r="102" spans="1:46" x14ac:dyDescent="0.3">
      <c r="A102" s="15">
        <v>309</v>
      </c>
      <c r="B102" s="15" t="s">
        <v>520</v>
      </c>
      <c r="C102" s="15" t="s">
        <v>419</v>
      </c>
      <c r="D102" s="16" t="s">
        <v>397</v>
      </c>
      <c r="E102" s="16">
        <v>320929.31</v>
      </c>
      <c r="F102" s="16">
        <v>6037304.1299999999</v>
      </c>
      <c r="G102" s="16" t="s">
        <v>323</v>
      </c>
      <c r="H102" t="str">
        <f t="shared" si="35"/>
        <v>19</v>
      </c>
      <c r="I102" t="str">
        <f t="shared" si="34"/>
        <v>H</v>
      </c>
      <c r="J102" t="s">
        <v>324</v>
      </c>
      <c r="K102">
        <f t="shared" si="36"/>
        <v>-69</v>
      </c>
      <c r="L102">
        <f t="shared" si="37"/>
        <v>-3962695.87</v>
      </c>
      <c r="M102">
        <f t="shared" si="38"/>
        <v>-0.62270789480635569</v>
      </c>
      <c r="N102">
        <f t="shared" si="39"/>
        <v>6382857.3954812167</v>
      </c>
      <c r="O102">
        <f t="shared" si="40"/>
        <v>-2.8054941369483548E-2</v>
      </c>
      <c r="P102">
        <f t="shared" si="41"/>
        <v>-0.94752914893816975</v>
      </c>
      <c r="Q102">
        <f t="shared" si="42"/>
        <v>-0.62521260181313376</v>
      </c>
      <c r="R102">
        <f t="shared" si="43"/>
        <v>-1.0964724692754406</v>
      </c>
      <c r="S102">
        <f t="shared" si="44"/>
        <v>-0.97865750240986393</v>
      </c>
      <c r="T102">
        <f t="shared" si="45"/>
        <v>-1.7686081583529465</v>
      </c>
      <c r="U102">
        <f t="shared" si="46"/>
        <v>5.0546225567071803E-3</v>
      </c>
      <c r="V102">
        <f t="shared" si="47"/>
        <v>4.2582015317955055E-5</v>
      </c>
      <c r="W102">
        <f t="shared" si="48"/>
        <v>1.6740578955036711E-7</v>
      </c>
      <c r="X102">
        <f t="shared" si="49"/>
        <v>-3948294.1450972422</v>
      </c>
      <c r="Y102">
        <f t="shared" si="50"/>
        <v>-2.2563131228583769E-3</v>
      </c>
      <c r="Z102">
        <f t="shared" si="51"/>
        <v>1.7500535863793318E-6</v>
      </c>
      <c r="AA102">
        <f t="shared" si="52"/>
        <v>-2.8054925003599962E-2</v>
      </c>
      <c r="AB102">
        <f t="shared" si="53"/>
        <v>-0.6249642039805452</v>
      </c>
      <c r="AC102">
        <f t="shared" si="54"/>
        <v>-2.8058605387964897E-2</v>
      </c>
      <c r="AD102">
        <f t="shared" si="55"/>
        <v>-3.4584425229371267E-2</v>
      </c>
      <c r="AE102">
        <f t="shared" si="56"/>
        <v>-0.6246804149654559</v>
      </c>
      <c r="AF102">
        <f t="shared" si="57"/>
        <v>-0.62468916803657826</v>
      </c>
      <c r="AG102" s="10">
        <f t="shared" si="58"/>
        <v>-35.792052836034621</v>
      </c>
      <c r="AH102" s="10">
        <f t="shared" si="59"/>
        <v>-70.981541602528736</v>
      </c>
      <c r="AI102" s="17">
        <f t="shared" si="60"/>
        <v>-70</v>
      </c>
      <c r="AJ102" s="18">
        <f t="shared" si="61"/>
        <v>-58</v>
      </c>
      <c r="AK102" s="19">
        <f t="shared" si="62"/>
        <v>-53.55</v>
      </c>
      <c r="AL102" s="17">
        <f t="shared" si="63"/>
        <v>-35</v>
      </c>
      <c r="AM102" s="18">
        <f t="shared" si="64"/>
        <v>-47</v>
      </c>
      <c r="AN102" s="19">
        <f t="shared" si="65"/>
        <v>-31.39</v>
      </c>
      <c r="AO102" s="20" t="str">
        <f t="shared" si="66"/>
        <v>35°47 ' 31,39 "S</v>
      </c>
      <c r="AP102" s="20" t="str">
        <f t="shared" si="67"/>
        <v xml:space="preserve">70°58 ' 53,55 " </v>
      </c>
      <c r="AQ102" s="22"/>
      <c r="AR102" s="22"/>
      <c r="AS102" t="s">
        <v>329</v>
      </c>
    </row>
    <row r="103" spans="1:46" x14ac:dyDescent="0.3">
      <c r="A103" s="15">
        <v>310</v>
      </c>
      <c r="B103" s="15" t="s">
        <v>521</v>
      </c>
      <c r="C103" s="15" t="s">
        <v>522</v>
      </c>
      <c r="D103" s="16" t="s">
        <v>381</v>
      </c>
      <c r="E103" s="16">
        <v>312670.67</v>
      </c>
      <c r="F103" s="16">
        <v>6045387.6799999997</v>
      </c>
      <c r="G103" s="16" t="s">
        <v>323</v>
      </c>
      <c r="H103" t="str">
        <f t="shared" si="35"/>
        <v>19</v>
      </c>
      <c r="I103" t="str">
        <f t="shared" si="34"/>
        <v>H</v>
      </c>
      <c r="J103" t="s">
        <v>324</v>
      </c>
      <c r="K103">
        <f t="shared" si="36"/>
        <v>-69</v>
      </c>
      <c r="L103">
        <f t="shared" si="37"/>
        <v>-3954612.3200000003</v>
      </c>
      <c r="M103">
        <f t="shared" si="38"/>
        <v>-0.62143762563400518</v>
      </c>
      <c r="N103">
        <f t="shared" si="39"/>
        <v>6382831.6331778085</v>
      </c>
      <c r="O103">
        <f t="shared" si="40"/>
        <v>-2.9348938020903853E-2</v>
      </c>
      <c r="P103">
        <f t="shared" si="41"/>
        <v>-0.94671395966298588</v>
      </c>
      <c r="Q103">
        <f t="shared" si="42"/>
        <v>-0.62581370317783191</v>
      </c>
      <c r="R103">
        <f t="shared" si="43"/>
        <v>-1.094794605465498</v>
      </c>
      <c r="S103">
        <f t="shared" si="44"/>
        <v>-0.97754937989358148</v>
      </c>
      <c r="T103">
        <f t="shared" si="45"/>
        <v>-1.7671444688170135</v>
      </c>
      <c r="U103">
        <f t="shared" si="46"/>
        <v>5.0546225567071803E-3</v>
      </c>
      <c r="V103">
        <f t="shared" si="47"/>
        <v>4.2582015317955055E-5</v>
      </c>
      <c r="W103">
        <f t="shared" si="48"/>
        <v>1.6740578955036711E-7</v>
      </c>
      <c r="X103">
        <f t="shared" si="49"/>
        <v>-3940222.1430384456</v>
      </c>
      <c r="Y103">
        <f t="shared" si="50"/>
        <v>-2.2545130106134837E-3</v>
      </c>
      <c r="Z103">
        <f t="shared" si="51"/>
        <v>1.9187064775548392E-6</v>
      </c>
      <c r="AA103">
        <f t="shared" si="52"/>
        <v>-2.9348919250238022E-2</v>
      </c>
      <c r="AB103">
        <f t="shared" si="53"/>
        <v>-0.62369213431886994</v>
      </c>
      <c r="AC103">
        <f t="shared" si="54"/>
        <v>-2.9353132757956368E-2</v>
      </c>
      <c r="AD103">
        <f t="shared" si="55"/>
        <v>-3.6145557176861604E-2</v>
      </c>
      <c r="AE103">
        <f t="shared" si="56"/>
        <v>-0.62338240708793857</v>
      </c>
      <c r="AF103">
        <f t="shared" si="57"/>
        <v>-0.62339105311117582</v>
      </c>
      <c r="AG103" s="10">
        <f t="shared" si="58"/>
        <v>-35.717676329486125</v>
      </c>
      <c r="AH103" s="10">
        <f t="shared" si="59"/>
        <v>-71.070987874382979</v>
      </c>
      <c r="AI103" s="17">
        <f t="shared" si="60"/>
        <v>-71</v>
      </c>
      <c r="AJ103" s="18">
        <f t="shared" si="61"/>
        <v>-4</v>
      </c>
      <c r="AK103" s="19">
        <f t="shared" si="62"/>
        <v>-15.555999999999999</v>
      </c>
      <c r="AL103" s="17">
        <f t="shared" si="63"/>
        <v>-35</v>
      </c>
      <c r="AM103" s="18">
        <f t="shared" si="64"/>
        <v>-43</v>
      </c>
      <c r="AN103" s="19">
        <f t="shared" si="65"/>
        <v>-3.6349999999999998</v>
      </c>
      <c r="AO103" s="20" t="str">
        <f t="shared" si="66"/>
        <v>35°43 ' 3,635 "S</v>
      </c>
      <c r="AP103" s="20" t="str">
        <f t="shared" si="67"/>
        <v xml:space="preserve">71°4 ' 15,556 " </v>
      </c>
      <c r="AQ103" s="22"/>
      <c r="AR103" s="22"/>
      <c r="AS103" t="s">
        <v>329</v>
      </c>
    </row>
    <row r="104" spans="1:46" x14ac:dyDescent="0.3">
      <c r="A104" s="15">
        <v>312</v>
      </c>
      <c r="B104" s="15" t="s">
        <v>523</v>
      </c>
      <c r="C104" s="15" t="s">
        <v>524</v>
      </c>
      <c r="D104" s="16" t="s">
        <v>525</v>
      </c>
      <c r="E104" s="16">
        <v>667834</v>
      </c>
      <c r="F104" s="16">
        <v>5927332</v>
      </c>
      <c r="G104" s="16" t="s">
        <v>339</v>
      </c>
      <c r="H104" t="str">
        <f t="shared" si="35"/>
        <v>18</v>
      </c>
      <c r="I104" t="str">
        <f t="shared" si="34"/>
        <v>H</v>
      </c>
      <c r="J104" t="s">
        <v>324</v>
      </c>
      <c r="K104">
        <f t="shared" si="36"/>
        <v>-75</v>
      </c>
      <c r="L104">
        <f t="shared" si="37"/>
        <v>-4072668</v>
      </c>
      <c r="M104">
        <f t="shared" si="38"/>
        <v>-0.63998918910857805</v>
      </c>
      <c r="N104">
        <f t="shared" si="39"/>
        <v>6383210.0333127454</v>
      </c>
      <c r="O104">
        <f t="shared" si="40"/>
        <v>2.6293040511608835E-2</v>
      </c>
      <c r="P104">
        <f t="shared" si="41"/>
        <v>-0.9580096607712878</v>
      </c>
      <c r="Q104">
        <f t="shared" si="42"/>
        <v>-0.61635272282355347</v>
      </c>
      <c r="R104">
        <f t="shared" si="43"/>
        <v>-1.1189940194942221</v>
      </c>
      <c r="S104">
        <f t="shared" si="44"/>
        <v>-0.99333369532655491</v>
      </c>
      <c r="T104">
        <f t="shared" si="45"/>
        <v>-1.7877366905527314</v>
      </c>
      <c r="U104">
        <f t="shared" si="46"/>
        <v>5.0546225567071803E-3</v>
      </c>
      <c r="V104">
        <f t="shared" si="47"/>
        <v>4.2582015317955055E-5</v>
      </c>
      <c r="W104">
        <f t="shared" si="48"/>
        <v>1.6740578955036711E-7</v>
      </c>
      <c r="X104">
        <f t="shared" si="49"/>
        <v>-4058118.9208224006</v>
      </c>
      <c r="Y104">
        <f t="shared" si="50"/>
        <v>-2.2792731402649377E-3</v>
      </c>
      <c r="Z104">
        <f t="shared" si="51"/>
        <v>1.4987821890007981E-6</v>
      </c>
      <c r="AA104">
        <f t="shared" si="52"/>
        <v>2.6293027375761897E-2</v>
      </c>
      <c r="AB104">
        <f t="shared" si="53"/>
        <v>-0.642268458832709</v>
      </c>
      <c r="AC104">
        <f t="shared" si="54"/>
        <v>2.6296056977507032E-2</v>
      </c>
      <c r="AD104">
        <f t="shared" si="55"/>
        <v>3.2827938567624011E-2</v>
      </c>
      <c r="AE104">
        <f t="shared" si="56"/>
        <v>-0.64200997718595532</v>
      </c>
      <c r="AF104">
        <f t="shared" si="57"/>
        <v>-0.64201871950087452</v>
      </c>
      <c r="AG104" s="10">
        <f t="shared" si="58"/>
        <v>-36.784962995793556</v>
      </c>
      <c r="AH104" s="10">
        <f t="shared" si="59"/>
        <v>-73.119097669960397</v>
      </c>
      <c r="AI104" s="17">
        <f t="shared" si="60"/>
        <v>-73</v>
      </c>
      <c r="AJ104" s="18">
        <f t="shared" si="61"/>
        <v>-7</v>
      </c>
      <c r="AK104" s="19">
        <f t="shared" si="62"/>
        <v>-8.7520000000000007</v>
      </c>
      <c r="AL104" s="17">
        <f t="shared" si="63"/>
        <v>-36</v>
      </c>
      <c r="AM104" s="18">
        <f t="shared" si="64"/>
        <v>-47</v>
      </c>
      <c r="AN104" s="19">
        <f t="shared" si="65"/>
        <v>-5.867</v>
      </c>
      <c r="AO104" s="20" t="str">
        <f t="shared" si="66"/>
        <v>36°47 ' 5,867 "S</v>
      </c>
      <c r="AP104" s="20" t="str">
        <f t="shared" si="67"/>
        <v xml:space="preserve">73°7 ' 8,752 " </v>
      </c>
      <c r="AQ104" s="21">
        <v>-36.788030720000002</v>
      </c>
      <c r="AR104" s="21">
        <v>-73.121017350000002</v>
      </c>
      <c r="AS104" t="s">
        <v>325</v>
      </c>
      <c r="AT104" t="s">
        <v>526</v>
      </c>
    </row>
    <row r="105" spans="1:46" x14ac:dyDescent="0.3">
      <c r="A105" s="15">
        <v>313</v>
      </c>
      <c r="B105" s="15" t="s">
        <v>527</v>
      </c>
      <c r="C105" s="15" t="s">
        <v>500</v>
      </c>
      <c r="D105" s="16" t="s">
        <v>501</v>
      </c>
      <c r="E105" s="16">
        <v>265922.56</v>
      </c>
      <c r="F105" s="16">
        <v>6463944.9500000002</v>
      </c>
      <c r="G105" s="16" t="s">
        <v>351</v>
      </c>
      <c r="H105" t="str">
        <f t="shared" si="35"/>
        <v>19</v>
      </c>
      <c r="I105" t="str">
        <f t="shared" si="34"/>
        <v>J</v>
      </c>
      <c r="J105" t="s">
        <v>324</v>
      </c>
      <c r="K105">
        <f t="shared" si="36"/>
        <v>-69</v>
      </c>
      <c r="L105">
        <f t="shared" si="37"/>
        <v>-3536055.05</v>
      </c>
      <c r="M105">
        <f t="shared" si="38"/>
        <v>-0.5556644941578327</v>
      </c>
      <c r="N105">
        <f t="shared" si="39"/>
        <v>6381532.3041467601</v>
      </c>
      <c r="O105">
        <f t="shared" si="40"/>
        <v>-3.6680444263816545E-2</v>
      </c>
      <c r="P105">
        <f t="shared" si="41"/>
        <v>-0.89628884447042056</v>
      </c>
      <c r="Q105">
        <f t="shared" si="42"/>
        <v>-0.64688336586451101</v>
      </c>
      <c r="R105">
        <f t="shared" si="43"/>
        <v>-1.003808916393043</v>
      </c>
      <c r="S105">
        <f t="shared" si="44"/>
        <v>-0.91457752876091003</v>
      </c>
      <c r="T105">
        <f t="shared" si="45"/>
        <v>-1.6799220842918483</v>
      </c>
      <c r="U105">
        <f t="shared" si="46"/>
        <v>5.0546225567071803E-3</v>
      </c>
      <c r="V105">
        <f t="shared" si="47"/>
        <v>4.2582015317955055E-5</v>
      </c>
      <c r="W105">
        <f t="shared" si="48"/>
        <v>1.6740578955036711E-7</v>
      </c>
      <c r="X105">
        <f t="shared" si="49"/>
        <v>-3522394.1236542272</v>
      </c>
      <c r="Y105">
        <f t="shared" si="50"/>
        <v>-2.1406968882529387E-3</v>
      </c>
      <c r="Z105">
        <f t="shared" si="51"/>
        <v>3.2722361551456538E-6</v>
      </c>
      <c r="AA105">
        <f t="shared" si="52"/>
        <v>-3.6680404254791243E-2</v>
      </c>
      <c r="AB105">
        <f t="shared" si="53"/>
        <v>-0.55780518404121993</v>
      </c>
      <c r="AC105">
        <f t="shared" si="54"/>
        <v>-3.6688630095700558E-2</v>
      </c>
      <c r="AD105">
        <f t="shared" si="55"/>
        <v>-4.3216606023631275E-2</v>
      </c>
      <c r="AE105">
        <f t="shared" si="56"/>
        <v>-0.55738576285004693</v>
      </c>
      <c r="AF105">
        <f t="shared" si="57"/>
        <v>-0.55739412190774129</v>
      </c>
      <c r="AG105" s="10">
        <f t="shared" si="58"/>
        <v>-31.936330710714074</v>
      </c>
      <c r="AH105" s="10">
        <f t="shared" si="59"/>
        <v>-71.476129130033726</v>
      </c>
      <c r="AI105" s="17">
        <f t="shared" si="60"/>
        <v>-71</v>
      </c>
      <c r="AJ105" s="18">
        <f t="shared" si="61"/>
        <v>-28</v>
      </c>
      <c r="AK105" s="19">
        <f t="shared" si="62"/>
        <v>-34.064999999999998</v>
      </c>
      <c r="AL105" s="17">
        <f t="shared" si="63"/>
        <v>-31</v>
      </c>
      <c r="AM105" s="18">
        <f t="shared" si="64"/>
        <v>-56</v>
      </c>
      <c r="AN105" s="19">
        <f t="shared" si="65"/>
        <v>-10.791</v>
      </c>
      <c r="AO105" s="20" t="str">
        <f t="shared" si="66"/>
        <v>31°56 ' 10,791 "S</v>
      </c>
      <c r="AP105" s="20" t="str">
        <f t="shared" si="67"/>
        <v xml:space="preserve">71°28 ' 34,065 " </v>
      </c>
      <c r="AQ105" s="21">
        <v>-31.938034040000002</v>
      </c>
      <c r="AR105" s="21">
        <v>-71.478465099999994</v>
      </c>
      <c r="AS105" t="s">
        <v>325</v>
      </c>
      <c r="AT105" t="s">
        <v>80</v>
      </c>
    </row>
    <row r="106" spans="1:46" x14ac:dyDescent="0.3">
      <c r="A106" s="15">
        <v>314</v>
      </c>
      <c r="B106" s="15" t="s">
        <v>528</v>
      </c>
      <c r="C106" s="15" t="s">
        <v>529</v>
      </c>
      <c r="D106" s="16" t="s">
        <v>478</v>
      </c>
      <c r="E106" s="16">
        <v>381815.4</v>
      </c>
      <c r="F106" s="16">
        <v>6358928.9800000004</v>
      </c>
      <c r="G106" s="16" t="s">
        <v>323</v>
      </c>
      <c r="H106" t="str">
        <f t="shared" si="35"/>
        <v>19</v>
      </c>
      <c r="I106" t="str">
        <f t="shared" si="34"/>
        <v>H</v>
      </c>
      <c r="J106" t="s">
        <v>324</v>
      </c>
      <c r="K106">
        <f t="shared" si="36"/>
        <v>-69</v>
      </c>
      <c r="L106">
        <f t="shared" si="37"/>
        <v>-3641071.0199999996</v>
      </c>
      <c r="M106">
        <f t="shared" si="38"/>
        <v>-0.57216696513846521</v>
      </c>
      <c r="N106">
        <f t="shared" si="39"/>
        <v>6381851.3828385947</v>
      </c>
      <c r="O106">
        <f t="shared" si="40"/>
        <v>-1.851885807272316E-2</v>
      </c>
      <c r="P106">
        <f t="shared" si="41"/>
        <v>-0.91043478251827592</v>
      </c>
      <c r="Q106">
        <f t="shared" si="42"/>
        <v>-0.64351926703850348</v>
      </c>
      <c r="R106">
        <f t="shared" si="43"/>
        <v>-1.0273843563976031</v>
      </c>
      <c r="S106">
        <f t="shared" si="44"/>
        <v>-0.93141808405782811</v>
      </c>
      <c r="T106">
        <f t="shared" si="45"/>
        <v>-1.7039822585791997</v>
      </c>
      <c r="U106">
        <f t="shared" si="46"/>
        <v>5.0546225567071803E-3</v>
      </c>
      <c r="V106">
        <f t="shared" si="47"/>
        <v>4.2582015317955055E-5</v>
      </c>
      <c r="W106">
        <f t="shared" si="48"/>
        <v>1.6740578955036711E-7</v>
      </c>
      <c r="X106">
        <f t="shared" si="49"/>
        <v>-3627203.2474685358</v>
      </c>
      <c r="Y106">
        <f t="shared" si="50"/>
        <v>-2.1730014849226237E-3</v>
      </c>
      <c r="Z106">
        <f t="shared" si="51"/>
        <v>8.168429999026022E-7</v>
      </c>
      <c r="AA106">
        <f t="shared" si="52"/>
        <v>-1.8518853030389967E-2</v>
      </c>
      <c r="AB106">
        <f t="shared" si="53"/>
        <v>-0.57433996484838679</v>
      </c>
      <c r="AC106">
        <f t="shared" si="54"/>
        <v>-1.8519911548887769E-2</v>
      </c>
      <c r="AD106">
        <f t="shared" si="55"/>
        <v>-2.2055726072455067E-2</v>
      </c>
      <c r="AE106">
        <f t="shared" si="56"/>
        <v>-0.57422902239892537</v>
      </c>
      <c r="AF106">
        <f t="shared" si="57"/>
        <v>-0.57423882575792085</v>
      </c>
      <c r="AG106" s="10">
        <f t="shared" si="58"/>
        <v>-32.901461148477132</v>
      </c>
      <c r="AH106" s="10">
        <f t="shared" si="59"/>
        <v>-70.263700018048326</v>
      </c>
      <c r="AI106" s="17">
        <f t="shared" si="60"/>
        <v>-70</v>
      </c>
      <c r="AJ106" s="18">
        <f t="shared" si="61"/>
        <v>-15</v>
      </c>
      <c r="AK106" s="19">
        <f t="shared" si="62"/>
        <v>-49.32</v>
      </c>
      <c r="AL106" s="17">
        <f t="shared" si="63"/>
        <v>-32</v>
      </c>
      <c r="AM106" s="18">
        <f t="shared" si="64"/>
        <v>-54</v>
      </c>
      <c r="AN106" s="19">
        <f t="shared" si="65"/>
        <v>-5.26</v>
      </c>
      <c r="AO106" s="20" t="str">
        <f t="shared" si="66"/>
        <v>32°54 ' 5,26 "S</v>
      </c>
      <c r="AP106" s="20" t="str">
        <f t="shared" si="67"/>
        <v xml:space="preserve">70°15 ' 49,32 " </v>
      </c>
      <c r="AQ106" s="22"/>
      <c r="AR106" s="22"/>
      <c r="AS106" t="s">
        <v>329</v>
      </c>
    </row>
    <row r="107" spans="1:46" x14ac:dyDescent="0.3">
      <c r="A107" s="15">
        <v>315</v>
      </c>
      <c r="B107" s="15" t="s">
        <v>530</v>
      </c>
      <c r="C107" s="15" t="s">
        <v>531</v>
      </c>
      <c r="D107" s="16" t="s">
        <v>532</v>
      </c>
      <c r="E107" s="16">
        <v>661798</v>
      </c>
      <c r="F107" s="16">
        <v>5506240</v>
      </c>
      <c r="G107" s="16" t="s">
        <v>374</v>
      </c>
      <c r="H107" t="str">
        <f t="shared" si="35"/>
        <v>18</v>
      </c>
      <c r="I107" t="str">
        <f t="shared" si="34"/>
        <v>G</v>
      </c>
      <c r="J107" t="s">
        <v>324</v>
      </c>
      <c r="K107">
        <f t="shared" si="36"/>
        <v>-75</v>
      </c>
      <c r="L107">
        <f t="shared" si="37"/>
        <v>-4493760</v>
      </c>
      <c r="M107">
        <f t="shared" si="38"/>
        <v>-0.70616063436758492</v>
      </c>
      <c r="N107">
        <f t="shared" si="39"/>
        <v>6384591.0538902944</v>
      </c>
      <c r="O107">
        <f t="shared" si="40"/>
        <v>2.5341951995721378E-2</v>
      </c>
      <c r="P107">
        <f t="shared" si="41"/>
        <v>-0.98746908642398601</v>
      </c>
      <c r="Q107">
        <f t="shared" si="42"/>
        <v>-0.57165205428416577</v>
      </c>
      <c r="R107">
        <f t="shared" si="43"/>
        <v>-1.1998951775795779</v>
      </c>
      <c r="S107">
        <f t="shared" si="44"/>
        <v>-1.0428343967557248</v>
      </c>
      <c r="T107">
        <f t="shared" si="45"/>
        <v>-1.8483683157704711</v>
      </c>
      <c r="U107">
        <f t="shared" si="46"/>
        <v>5.0546225567071803E-3</v>
      </c>
      <c r="V107">
        <f t="shared" si="47"/>
        <v>4.2582015317955055E-5</v>
      </c>
      <c r="W107">
        <f t="shared" si="48"/>
        <v>1.6740578955036711E-7</v>
      </c>
      <c r="X107">
        <f t="shared" si="49"/>
        <v>-4478817.4050753647</v>
      </c>
      <c r="Y107">
        <f t="shared" si="50"/>
        <v>-2.3404153529191741E-3</v>
      </c>
      <c r="Z107">
        <f t="shared" si="51"/>
        <v>1.2528118708931024E-6</v>
      </c>
      <c r="AA107">
        <f t="shared" si="52"/>
        <v>2.5341941412821947E-2</v>
      </c>
      <c r="AB107">
        <f t="shared" si="53"/>
        <v>-0.70850104678840398</v>
      </c>
      <c r="AC107">
        <f t="shared" si="54"/>
        <v>2.5344653991494104E-2</v>
      </c>
      <c r="AD107">
        <f t="shared" si="55"/>
        <v>3.3364911964911037E-2</v>
      </c>
      <c r="AE107">
        <f t="shared" si="56"/>
        <v>-0.70822598798991843</v>
      </c>
      <c r="AF107">
        <f t="shared" si="57"/>
        <v>-0.7082340247522072</v>
      </c>
      <c r="AG107" s="10">
        <f t="shared" si="58"/>
        <v>-40.578820525865353</v>
      </c>
      <c r="AH107" s="10">
        <f t="shared" si="59"/>
        <v>-73.088331360585059</v>
      </c>
      <c r="AI107" s="17">
        <f t="shared" si="60"/>
        <v>-73</v>
      </c>
      <c r="AJ107" s="18">
        <f t="shared" si="61"/>
        <v>-5</v>
      </c>
      <c r="AK107" s="19">
        <f t="shared" si="62"/>
        <v>-17.992999999999999</v>
      </c>
      <c r="AL107" s="17">
        <f t="shared" si="63"/>
        <v>-40</v>
      </c>
      <c r="AM107" s="18">
        <f t="shared" si="64"/>
        <v>-34</v>
      </c>
      <c r="AN107" s="19">
        <f t="shared" si="65"/>
        <v>-43.753999999999998</v>
      </c>
      <c r="AO107" s="20" t="str">
        <f t="shared" si="66"/>
        <v>40°34 ' 43,754 "S</v>
      </c>
      <c r="AP107" s="20" t="str">
        <f t="shared" si="67"/>
        <v xml:space="preserve">73°5 ' 17,993 " </v>
      </c>
      <c r="AQ107" s="22"/>
      <c r="AR107" s="22"/>
      <c r="AS107" t="s">
        <v>329</v>
      </c>
    </row>
    <row r="108" spans="1:46" x14ac:dyDescent="0.3">
      <c r="A108" s="15">
        <v>316</v>
      </c>
      <c r="B108" s="15" t="s">
        <v>533</v>
      </c>
      <c r="C108" s="15" t="s">
        <v>531</v>
      </c>
      <c r="D108" s="16" t="s">
        <v>401</v>
      </c>
      <c r="E108" s="16">
        <v>662975</v>
      </c>
      <c r="F108" s="16">
        <v>5907174</v>
      </c>
      <c r="G108" s="16" t="s">
        <v>339</v>
      </c>
      <c r="H108" t="str">
        <f t="shared" si="35"/>
        <v>18</v>
      </c>
      <c r="I108" t="str">
        <f t="shared" si="34"/>
        <v>H</v>
      </c>
      <c r="J108" t="s">
        <v>324</v>
      </c>
      <c r="K108">
        <f t="shared" si="36"/>
        <v>-75</v>
      </c>
      <c r="L108">
        <f t="shared" si="37"/>
        <v>-4092826</v>
      </c>
      <c r="M108">
        <f t="shared" si="38"/>
        <v>-0.64315686741529254</v>
      </c>
      <c r="N108">
        <f t="shared" si="39"/>
        <v>6383275.0887859343</v>
      </c>
      <c r="O108">
        <f t="shared" si="40"/>
        <v>2.5531564554739719E-2</v>
      </c>
      <c r="P108">
        <f t="shared" si="41"/>
        <v>-0.95980699731948049</v>
      </c>
      <c r="Q108">
        <f t="shared" si="42"/>
        <v>-0.61459363548447166</v>
      </c>
      <c r="R108">
        <f t="shared" si="43"/>
        <v>-1.1230603660750327</v>
      </c>
      <c r="S108">
        <f t="shared" si="44"/>
        <v>-0.99594368342739248</v>
      </c>
      <c r="T108">
        <f t="shared" si="45"/>
        <v>-1.791087143085327</v>
      </c>
      <c r="U108">
        <f t="shared" si="46"/>
        <v>5.0546225567071803E-3</v>
      </c>
      <c r="V108">
        <f t="shared" si="47"/>
        <v>4.2582015317955055E-5</v>
      </c>
      <c r="W108">
        <f t="shared" si="48"/>
        <v>1.6740578955036711E-7</v>
      </c>
      <c r="X108">
        <f t="shared" si="49"/>
        <v>-4078251.8896953189</v>
      </c>
      <c r="Y108">
        <f t="shared" si="50"/>
        <v>-2.2831712721083806E-3</v>
      </c>
      <c r="Z108">
        <f t="shared" si="51"/>
        <v>1.4065542151093624E-6</v>
      </c>
      <c r="AA108">
        <f t="shared" si="52"/>
        <v>2.5531552584229806E-2</v>
      </c>
      <c r="AB108">
        <f t="shared" si="53"/>
        <v>-0.64544003547599671</v>
      </c>
      <c r="AC108">
        <f t="shared" si="54"/>
        <v>2.5534326508371397E-2</v>
      </c>
      <c r="AD108">
        <f t="shared" si="55"/>
        <v>3.1953571099488466E-2</v>
      </c>
      <c r="AE108">
        <f t="shared" si="56"/>
        <v>-0.64519468834825355</v>
      </c>
      <c r="AF108">
        <f t="shared" si="57"/>
        <v>-0.64520346242774862</v>
      </c>
      <c r="AG108" s="10">
        <f t="shared" si="58"/>
        <v>-36.967435324337579</v>
      </c>
      <c r="AH108" s="10">
        <f t="shared" si="59"/>
        <v>-73.169195235628109</v>
      </c>
      <c r="AI108" s="17">
        <f t="shared" si="60"/>
        <v>-73</v>
      </c>
      <c r="AJ108" s="18">
        <f t="shared" si="61"/>
        <v>-10</v>
      </c>
      <c r="AK108" s="19">
        <f t="shared" si="62"/>
        <v>-9.1029999999999998</v>
      </c>
      <c r="AL108" s="17">
        <f t="shared" si="63"/>
        <v>-36</v>
      </c>
      <c r="AM108" s="18">
        <f t="shared" si="64"/>
        <v>-58</v>
      </c>
      <c r="AN108" s="19">
        <f t="shared" si="65"/>
        <v>-2.7669999999999999</v>
      </c>
      <c r="AO108" s="20" t="str">
        <f t="shared" si="66"/>
        <v>36°58 ' 2,767 "S</v>
      </c>
      <c r="AP108" s="20" t="str">
        <f t="shared" si="67"/>
        <v xml:space="preserve">73°10 ' 9,103 " </v>
      </c>
      <c r="AQ108" s="21">
        <v>-36.967435190000003</v>
      </c>
      <c r="AR108" s="21">
        <v>-73.169195209999998</v>
      </c>
      <c r="AS108" t="s">
        <v>325</v>
      </c>
      <c r="AT108" t="s">
        <v>534</v>
      </c>
    </row>
    <row r="109" spans="1:46" x14ac:dyDescent="0.3">
      <c r="A109" s="15">
        <v>317</v>
      </c>
      <c r="B109" s="15" t="s">
        <v>535</v>
      </c>
      <c r="C109" s="15" t="s">
        <v>536</v>
      </c>
      <c r="D109" s="16" t="s">
        <v>537</v>
      </c>
      <c r="E109" s="16">
        <v>612776.38</v>
      </c>
      <c r="F109" s="16">
        <v>5228066.25</v>
      </c>
      <c r="G109" s="16" t="s">
        <v>374</v>
      </c>
      <c r="H109" t="str">
        <f t="shared" si="35"/>
        <v>18</v>
      </c>
      <c r="I109" t="str">
        <f t="shared" si="34"/>
        <v>G</v>
      </c>
      <c r="J109" t="s">
        <v>324</v>
      </c>
      <c r="K109">
        <f t="shared" si="36"/>
        <v>-75</v>
      </c>
      <c r="L109">
        <f t="shared" si="37"/>
        <v>-4771933.75</v>
      </c>
      <c r="M109">
        <f t="shared" si="38"/>
        <v>-0.74987355000269007</v>
      </c>
      <c r="N109">
        <f t="shared" si="39"/>
        <v>6385521.6037082411</v>
      </c>
      <c r="O109">
        <f t="shared" si="40"/>
        <v>1.7661263558251494E-2</v>
      </c>
      <c r="P109">
        <f t="shared" si="41"/>
        <v>-0.99747706526722879</v>
      </c>
      <c r="Q109">
        <f t="shared" si="42"/>
        <v>-0.53414371467887001</v>
      </c>
      <c r="R109">
        <f t="shared" si="43"/>
        <v>-1.2486120826363045</v>
      </c>
      <c r="S109">
        <f t="shared" si="44"/>
        <v>-1.0699949906469459</v>
      </c>
      <c r="T109">
        <f t="shared" si="45"/>
        <v>-1.8786686996927251</v>
      </c>
      <c r="U109">
        <f t="shared" si="46"/>
        <v>5.0546225567071803E-3</v>
      </c>
      <c r="V109">
        <f t="shared" si="47"/>
        <v>4.2582015317955055E-5</v>
      </c>
      <c r="W109">
        <f t="shared" si="48"/>
        <v>1.6740578955036711E-7</v>
      </c>
      <c r="X109">
        <f t="shared" si="49"/>
        <v>-4756882.528223847</v>
      </c>
      <c r="Y109">
        <f t="shared" si="50"/>
        <v>-2.3570857183244543E-3</v>
      </c>
      <c r="Z109">
        <f t="shared" si="51"/>
        <v>5.6285459855803885E-7</v>
      </c>
      <c r="AA109">
        <f t="shared" si="52"/>
        <v>1.7661260244677023E-2</v>
      </c>
      <c r="AB109">
        <f t="shared" si="53"/>
        <v>-0.75223063439431803</v>
      </c>
      <c r="AC109">
        <f t="shared" si="54"/>
        <v>1.7662178409379781E-2</v>
      </c>
      <c r="AD109">
        <f t="shared" si="55"/>
        <v>2.4184529511221645E-2</v>
      </c>
      <c r="AE109">
        <f t="shared" si="56"/>
        <v>-0.75208472031614915</v>
      </c>
      <c r="AF109">
        <f t="shared" si="57"/>
        <v>-0.75209267570135241</v>
      </c>
      <c r="AG109" s="10">
        <f t="shared" si="58"/>
        <v>-43.091736120388816</v>
      </c>
      <c r="AH109" s="10">
        <f t="shared" si="59"/>
        <v>-73.614328529497413</v>
      </c>
      <c r="AI109" s="17">
        <f t="shared" si="60"/>
        <v>-73</v>
      </c>
      <c r="AJ109" s="18">
        <f t="shared" si="61"/>
        <v>-36</v>
      </c>
      <c r="AK109" s="19">
        <f t="shared" si="62"/>
        <v>-51.582999999999998</v>
      </c>
      <c r="AL109" s="17">
        <f t="shared" si="63"/>
        <v>-43</v>
      </c>
      <c r="AM109" s="18">
        <f t="shared" si="64"/>
        <v>-5</v>
      </c>
      <c r="AN109" s="19">
        <f t="shared" si="65"/>
        <v>-30.25</v>
      </c>
      <c r="AO109" s="20" t="str">
        <f t="shared" si="66"/>
        <v>43°5 ' 30,25 "S</v>
      </c>
      <c r="AP109" s="20" t="str">
        <f t="shared" si="67"/>
        <v xml:space="preserve">73°36 ' 51,583 " </v>
      </c>
      <c r="AQ109" s="21">
        <v>-42.144320669999999</v>
      </c>
      <c r="AR109" s="21">
        <v>-73.714234450000006</v>
      </c>
      <c r="AS109" t="s">
        <v>325</v>
      </c>
      <c r="AT109" t="s">
        <v>153</v>
      </c>
    </row>
    <row r="110" spans="1:46" x14ac:dyDescent="0.3">
      <c r="A110" s="15">
        <v>318</v>
      </c>
      <c r="B110" s="15" t="s">
        <v>538</v>
      </c>
      <c r="C110" s="15" t="s">
        <v>531</v>
      </c>
      <c r="D110" s="16" t="s">
        <v>370</v>
      </c>
      <c r="E110" s="16">
        <v>655073.38</v>
      </c>
      <c r="F110" s="16">
        <v>5592887.9400000004</v>
      </c>
      <c r="G110" s="16" t="s">
        <v>339</v>
      </c>
      <c r="H110" t="str">
        <f t="shared" si="35"/>
        <v>18</v>
      </c>
      <c r="I110" t="str">
        <f t="shared" si="34"/>
        <v>H</v>
      </c>
      <c r="J110" t="s">
        <v>324</v>
      </c>
      <c r="K110">
        <f t="shared" si="36"/>
        <v>-75</v>
      </c>
      <c r="L110">
        <f t="shared" si="37"/>
        <v>-4407112.0599999996</v>
      </c>
      <c r="M110">
        <f t="shared" si="38"/>
        <v>-0.69254456135143705</v>
      </c>
      <c r="N110">
        <f t="shared" si="39"/>
        <v>6384303.588430481</v>
      </c>
      <c r="O110">
        <f t="shared" si="40"/>
        <v>2.4289787891826002E-2</v>
      </c>
      <c r="P110">
        <f t="shared" si="41"/>
        <v>-0.98280591709815868</v>
      </c>
      <c r="Q110">
        <f t="shared" si="42"/>
        <v>-0.58213639885863</v>
      </c>
      <c r="R110">
        <f t="shared" si="43"/>
        <v>-1.1839475199005163</v>
      </c>
      <c r="S110">
        <f t="shared" si="44"/>
        <v>-1.0334947396400447</v>
      </c>
      <c r="T110">
        <f t="shared" si="45"/>
        <v>-1.8374284008898911</v>
      </c>
      <c r="U110">
        <f t="shared" si="46"/>
        <v>5.0546225567071803E-3</v>
      </c>
      <c r="V110">
        <f t="shared" si="47"/>
        <v>4.2582015317955055E-5</v>
      </c>
      <c r="W110">
        <f t="shared" si="48"/>
        <v>1.6740578955036711E-7</v>
      </c>
      <c r="X110">
        <f t="shared" si="49"/>
        <v>-4392228.0545260813</v>
      </c>
      <c r="Y110">
        <f t="shared" si="50"/>
        <v>-2.3313436254646168E-3</v>
      </c>
      <c r="Z110">
        <f t="shared" si="51"/>
        <v>1.1776111506016614E-6</v>
      </c>
      <c r="AA110">
        <f t="shared" si="52"/>
        <v>2.4289778357184315E-2</v>
      </c>
      <c r="AB110">
        <f t="shared" si="53"/>
        <v>-0.69487590223148543</v>
      </c>
      <c r="AC110">
        <f t="shared" si="54"/>
        <v>2.4292166895524603E-2</v>
      </c>
      <c r="AD110">
        <f t="shared" si="55"/>
        <v>3.1614405313822459E-2</v>
      </c>
      <c r="AE110">
        <f t="shared" si="56"/>
        <v>-0.69463008849167873</v>
      </c>
      <c r="AF110">
        <f t="shared" si="57"/>
        <v>-0.69463839219292722</v>
      </c>
      <c r="AG110" s="10">
        <f t="shared" si="58"/>
        <v>-39.799848160407961</v>
      </c>
      <c r="AH110" s="10">
        <f t="shared" si="59"/>
        <v>-73.188628003702007</v>
      </c>
      <c r="AI110" s="17">
        <f t="shared" si="60"/>
        <v>-73</v>
      </c>
      <c r="AJ110" s="18">
        <f t="shared" si="61"/>
        <v>-11</v>
      </c>
      <c r="AK110" s="19">
        <f t="shared" si="62"/>
        <v>-19.061</v>
      </c>
      <c r="AL110" s="17">
        <f t="shared" si="63"/>
        <v>-39</v>
      </c>
      <c r="AM110" s="18">
        <f t="shared" si="64"/>
        <v>-47</v>
      </c>
      <c r="AN110" s="19">
        <f t="shared" si="65"/>
        <v>-59.453000000000003</v>
      </c>
      <c r="AO110" s="20" t="str">
        <f t="shared" si="66"/>
        <v>39°47 ' 59,453 "S</v>
      </c>
      <c r="AP110" s="20" t="str">
        <f t="shared" si="67"/>
        <v xml:space="preserve">73°11 ' 19,061 " </v>
      </c>
      <c r="AQ110" s="21">
        <v>-39.801284580000001</v>
      </c>
      <c r="AR110" s="21">
        <v>-73.185464409999994</v>
      </c>
      <c r="AS110" t="s">
        <v>325</v>
      </c>
      <c r="AT110" t="s">
        <v>258</v>
      </c>
    </row>
    <row r="111" spans="1:46" x14ac:dyDescent="0.3">
      <c r="A111" s="15">
        <v>319</v>
      </c>
      <c r="B111" s="15" t="s">
        <v>539</v>
      </c>
      <c r="C111" s="15" t="s">
        <v>540</v>
      </c>
      <c r="D111" s="16" t="s">
        <v>541</v>
      </c>
      <c r="E111" s="16">
        <v>356537.2</v>
      </c>
      <c r="F111" s="16">
        <v>6286914.7599999998</v>
      </c>
      <c r="G111" s="16" t="s">
        <v>323</v>
      </c>
      <c r="H111" t="str">
        <f t="shared" si="35"/>
        <v>19</v>
      </c>
      <c r="I111" t="str">
        <f t="shared" si="34"/>
        <v>H</v>
      </c>
      <c r="J111" t="s">
        <v>324</v>
      </c>
      <c r="K111">
        <f t="shared" si="36"/>
        <v>-69</v>
      </c>
      <c r="L111">
        <f t="shared" si="37"/>
        <v>-3713085.24</v>
      </c>
      <c r="M111">
        <f t="shared" si="38"/>
        <v>-0.58348345896071807</v>
      </c>
      <c r="N111">
        <f t="shared" si="39"/>
        <v>6382073.0257594427</v>
      </c>
      <c r="O111">
        <f t="shared" si="40"/>
        <v>-2.2479028275131412E-2</v>
      </c>
      <c r="P111">
        <f t="shared" si="41"/>
        <v>-0.9195630022096255</v>
      </c>
      <c r="Q111">
        <f t="shared" si="42"/>
        <v>-0.64044923845313517</v>
      </c>
      <c r="R111">
        <f t="shared" si="43"/>
        <v>-1.0432649600655308</v>
      </c>
      <c r="S111">
        <f t="shared" si="44"/>
        <v>-0.94256102966243194</v>
      </c>
      <c r="T111">
        <f t="shared" si="45"/>
        <v>-1.7196198870720698</v>
      </c>
      <c r="U111">
        <f t="shared" si="46"/>
        <v>5.0546225567071803E-3</v>
      </c>
      <c r="V111">
        <f t="shared" si="47"/>
        <v>4.2582015317955055E-5</v>
      </c>
      <c r="W111">
        <f t="shared" si="48"/>
        <v>1.6740578955036711E-7</v>
      </c>
      <c r="X111">
        <f t="shared" si="49"/>
        <v>-3699084.7665620842</v>
      </c>
      <c r="Y111">
        <f t="shared" si="50"/>
        <v>-2.1937187778026117E-3</v>
      </c>
      <c r="Z111">
        <f t="shared" si="51"/>
        <v>1.1859210103939266E-6</v>
      </c>
      <c r="AA111">
        <f t="shared" si="52"/>
        <v>-2.2479019389014105E-2</v>
      </c>
      <c r="AB111">
        <f t="shared" si="53"/>
        <v>-0.58567717513694351</v>
      </c>
      <c r="AC111">
        <f t="shared" si="54"/>
        <v>-2.2480912568578648E-2</v>
      </c>
      <c r="AD111">
        <f t="shared" si="55"/>
        <v>-2.6970403985059222E-2</v>
      </c>
      <c r="AE111">
        <f t="shared" si="56"/>
        <v>-0.58550963162371084</v>
      </c>
      <c r="AF111">
        <f t="shared" si="57"/>
        <v>-0.58551912312481713</v>
      </c>
      <c r="AG111" s="10">
        <f t="shared" si="58"/>
        <v>-33.547774579252824</v>
      </c>
      <c r="AH111" s="10">
        <f t="shared" si="59"/>
        <v>-70.545290320106716</v>
      </c>
      <c r="AI111" s="17">
        <f t="shared" si="60"/>
        <v>-70</v>
      </c>
      <c r="AJ111" s="18">
        <f t="shared" si="61"/>
        <v>-32</v>
      </c>
      <c r="AK111" s="19">
        <f t="shared" si="62"/>
        <v>-43.045000000000002</v>
      </c>
      <c r="AL111" s="17">
        <f t="shared" si="63"/>
        <v>-33</v>
      </c>
      <c r="AM111" s="18">
        <f t="shared" si="64"/>
        <v>-32</v>
      </c>
      <c r="AN111" s="19">
        <f t="shared" si="65"/>
        <v>-51.988</v>
      </c>
      <c r="AO111" s="20" t="str">
        <f t="shared" si="66"/>
        <v>33°32 ' 51,988 "S</v>
      </c>
      <c r="AP111" s="20" t="str">
        <f t="shared" si="67"/>
        <v xml:space="preserve">70°32 ' 43,045 " </v>
      </c>
      <c r="AQ111" s="21">
        <v>-33.546987970000004</v>
      </c>
      <c r="AR111" s="21">
        <v>-70.544546109999999</v>
      </c>
      <c r="AS111" t="s">
        <v>542</v>
      </c>
      <c r="AT111" t="s">
        <v>176</v>
      </c>
    </row>
    <row r="112" spans="1:46" x14ac:dyDescent="0.3">
      <c r="A112" s="15">
        <v>320</v>
      </c>
      <c r="B112" s="15" t="s">
        <v>543</v>
      </c>
      <c r="C112" s="15" t="s">
        <v>487</v>
      </c>
      <c r="D112" s="16" t="s">
        <v>397</v>
      </c>
      <c r="E112" s="16">
        <v>294896.67</v>
      </c>
      <c r="F112" s="16">
        <v>6058517.1100000003</v>
      </c>
      <c r="G112" s="16" t="s">
        <v>323</v>
      </c>
      <c r="H112" t="str">
        <f t="shared" si="35"/>
        <v>19</v>
      </c>
      <c r="I112" t="str">
        <f t="shared" si="34"/>
        <v>H</v>
      </c>
      <c r="J112" t="s">
        <v>324</v>
      </c>
      <c r="K112">
        <f t="shared" si="36"/>
        <v>-69</v>
      </c>
      <c r="L112">
        <f t="shared" si="37"/>
        <v>-3941482.8899999997</v>
      </c>
      <c r="M112">
        <f t="shared" si="38"/>
        <v>-0.61937443431589179</v>
      </c>
      <c r="N112">
        <f t="shared" si="39"/>
        <v>6382789.83780606</v>
      </c>
      <c r="O112">
        <f t="shared" si="40"/>
        <v>-3.2133805939394626E-2</v>
      </c>
      <c r="P112">
        <f t="shared" si="41"/>
        <v>-0.94537689650401702</v>
      </c>
      <c r="Q112">
        <f t="shared" si="42"/>
        <v>-0.62677511188959556</v>
      </c>
      <c r="R112">
        <f t="shared" si="43"/>
        <v>-1.0920628825679004</v>
      </c>
      <c r="S112">
        <f t="shared" si="44"/>
        <v>-0.97574093989832422</v>
      </c>
      <c r="T112">
        <f t="shared" si="45"/>
        <v>-1.7647500403129428</v>
      </c>
      <c r="U112">
        <f t="shared" si="46"/>
        <v>5.0546225567071803E-3</v>
      </c>
      <c r="V112">
        <f t="shared" si="47"/>
        <v>4.2582015317955055E-5</v>
      </c>
      <c r="W112">
        <f t="shared" si="48"/>
        <v>1.6740578955036711E-7</v>
      </c>
      <c r="X112">
        <f t="shared" si="49"/>
        <v>-3927111.6775558097</v>
      </c>
      <c r="Y112">
        <f t="shared" si="50"/>
        <v>-2.2515565778254915E-3</v>
      </c>
      <c r="Z112">
        <f t="shared" si="51"/>
        <v>2.3068989092245675E-6</v>
      </c>
      <c r="AA112">
        <f t="shared" si="52"/>
        <v>-3.2133781229580667E-2</v>
      </c>
      <c r="AB112">
        <f t="shared" si="53"/>
        <v>-0.62162598569960381</v>
      </c>
      <c r="AC112">
        <f t="shared" si="54"/>
        <v>-3.213931163118261E-2</v>
      </c>
      <c r="AD112">
        <f t="shared" si="55"/>
        <v>-3.9514446216144174E-2</v>
      </c>
      <c r="AE112">
        <f t="shared" si="56"/>
        <v>-0.62125634083918535</v>
      </c>
      <c r="AF112">
        <f t="shared" si="57"/>
        <v>-0.62126473268183124</v>
      </c>
      <c r="AG112" s="10">
        <f t="shared" si="58"/>
        <v>-35.595847142992234</v>
      </c>
      <c r="AH112" s="10">
        <f t="shared" si="59"/>
        <v>-71.264010997981742</v>
      </c>
      <c r="AI112" s="17">
        <f t="shared" si="60"/>
        <v>-71</v>
      </c>
      <c r="AJ112" s="18">
        <f t="shared" si="61"/>
        <v>-15</v>
      </c>
      <c r="AK112" s="19">
        <f t="shared" si="62"/>
        <v>-50.44</v>
      </c>
      <c r="AL112" s="17">
        <f t="shared" si="63"/>
        <v>-35</v>
      </c>
      <c r="AM112" s="18">
        <f t="shared" si="64"/>
        <v>-35</v>
      </c>
      <c r="AN112" s="19">
        <f t="shared" si="65"/>
        <v>-45.05</v>
      </c>
      <c r="AO112" s="20" t="str">
        <f t="shared" si="66"/>
        <v>35°35 ' 45,05 "S</v>
      </c>
      <c r="AP112" s="20" t="str">
        <f t="shared" si="67"/>
        <v xml:space="preserve">71°15 ' 50,44 " </v>
      </c>
      <c r="AQ112" s="22"/>
      <c r="AR112" s="22"/>
      <c r="AS112" t="s">
        <v>329</v>
      </c>
    </row>
    <row r="113" spans="1:46" x14ac:dyDescent="0.3">
      <c r="A113" s="15">
        <v>321</v>
      </c>
      <c r="B113" s="15" t="s">
        <v>544</v>
      </c>
      <c r="C113" s="15" t="s">
        <v>545</v>
      </c>
      <c r="D113" s="16" t="s">
        <v>546</v>
      </c>
      <c r="E113" s="16">
        <v>720674.5</v>
      </c>
      <c r="F113" s="16">
        <v>5731239.4400000004</v>
      </c>
      <c r="G113" s="16" t="s">
        <v>339</v>
      </c>
      <c r="H113" t="str">
        <f t="shared" si="35"/>
        <v>18</v>
      </c>
      <c r="I113" t="str">
        <f t="shared" si="34"/>
        <v>H</v>
      </c>
      <c r="J113" t="s">
        <v>324</v>
      </c>
      <c r="K113">
        <f t="shared" si="36"/>
        <v>-75</v>
      </c>
      <c r="L113">
        <f t="shared" si="37"/>
        <v>-4268760.5599999996</v>
      </c>
      <c r="M113">
        <f t="shared" si="38"/>
        <v>-0.67080366219222365</v>
      </c>
      <c r="N113">
        <f t="shared" si="39"/>
        <v>6383847.7983405879</v>
      </c>
      <c r="O113">
        <f t="shared" si="40"/>
        <v>3.4567631774893186E-2</v>
      </c>
      <c r="P113">
        <f t="shared" si="41"/>
        <v>-0.97385096400866955</v>
      </c>
      <c r="Q113">
        <f t="shared" si="42"/>
        <v>-0.59754901470113619</v>
      </c>
      <c r="R113">
        <f t="shared" si="43"/>
        <v>-1.1577291441965585</v>
      </c>
      <c r="S113">
        <f t="shared" si="44"/>
        <v>-1.0176841118227029</v>
      </c>
      <c r="T113">
        <f t="shared" si="45"/>
        <v>-1.8183576639136321</v>
      </c>
      <c r="U113">
        <f t="shared" si="46"/>
        <v>5.0546225567071803E-3</v>
      </c>
      <c r="V113">
        <f t="shared" si="47"/>
        <v>4.2582015317955055E-5</v>
      </c>
      <c r="W113">
        <f t="shared" si="48"/>
        <v>1.6740578955036711E-7</v>
      </c>
      <c r="X113">
        <f t="shared" si="49"/>
        <v>-4253994.2621089937</v>
      </c>
      <c r="Y113">
        <f t="shared" si="50"/>
        <v>-2.3130717331394106E-3</v>
      </c>
      <c r="Z113">
        <f t="shared" si="51"/>
        <v>2.4706871834626228E-6</v>
      </c>
      <c r="AA113">
        <f t="shared" si="52"/>
        <v>3.4567603306291592E-2</v>
      </c>
      <c r="AB113">
        <f t="shared" si="53"/>
        <v>-0.6731167282104864</v>
      </c>
      <c r="AC113">
        <f t="shared" si="54"/>
        <v>3.4574487966414547E-2</v>
      </c>
      <c r="AD113">
        <f t="shared" si="55"/>
        <v>4.419076105131356E-2</v>
      </c>
      <c r="AE113">
        <f t="shared" si="56"/>
        <v>-0.67264067732283483</v>
      </c>
      <c r="AF113">
        <f t="shared" si="57"/>
        <v>-0.67264825734601741</v>
      </c>
      <c r="AG113" s="10">
        <f t="shared" si="58"/>
        <v>-38.539906242756473</v>
      </c>
      <c r="AH113" s="10">
        <f t="shared" si="59"/>
        <v>-72.468055898288625</v>
      </c>
      <c r="AI113" s="17">
        <f t="shared" si="60"/>
        <v>-72</v>
      </c>
      <c r="AJ113" s="18">
        <f t="shared" si="61"/>
        <v>-28</v>
      </c>
      <c r="AK113" s="19">
        <f t="shared" si="62"/>
        <v>-5.0010000000000003</v>
      </c>
      <c r="AL113" s="17">
        <f t="shared" si="63"/>
        <v>-38</v>
      </c>
      <c r="AM113" s="18">
        <f t="shared" si="64"/>
        <v>-32</v>
      </c>
      <c r="AN113" s="19">
        <f t="shared" si="65"/>
        <v>-23.661999999999999</v>
      </c>
      <c r="AO113" s="20" t="str">
        <f t="shared" si="66"/>
        <v>38°32 ' 23,662 "S</v>
      </c>
      <c r="AP113" s="20" t="str">
        <f t="shared" si="67"/>
        <v xml:space="preserve">72°28 ' 5,001 " </v>
      </c>
      <c r="AQ113" s="21">
        <v>-38.541361559999999</v>
      </c>
      <c r="AR113" s="21">
        <v>-72.461295530000001</v>
      </c>
      <c r="AS113" t="s">
        <v>325</v>
      </c>
      <c r="AT113" t="s">
        <v>188</v>
      </c>
    </row>
    <row r="114" spans="1:46" x14ac:dyDescent="0.3">
      <c r="A114" s="15">
        <v>322</v>
      </c>
      <c r="B114" s="15" t="s">
        <v>547</v>
      </c>
      <c r="C114" s="15" t="s">
        <v>548</v>
      </c>
      <c r="D114" s="16" t="s">
        <v>407</v>
      </c>
      <c r="E114" s="16">
        <v>719842.5</v>
      </c>
      <c r="F114" s="16">
        <v>5500386.6799999997</v>
      </c>
      <c r="G114" s="16" t="s">
        <v>374</v>
      </c>
      <c r="H114" t="str">
        <f t="shared" si="35"/>
        <v>18</v>
      </c>
      <c r="I114" t="str">
        <f t="shared" si="34"/>
        <v>G</v>
      </c>
      <c r="J114" t="s">
        <v>324</v>
      </c>
      <c r="K114">
        <f t="shared" si="36"/>
        <v>-75</v>
      </c>
      <c r="L114">
        <f t="shared" si="37"/>
        <v>-4499613.32</v>
      </c>
      <c r="M114">
        <f t="shared" si="38"/>
        <v>-0.70708043964520473</v>
      </c>
      <c r="N114">
        <f t="shared" si="39"/>
        <v>6384610.5220285216</v>
      </c>
      <c r="O114">
        <f t="shared" si="40"/>
        <v>3.4433188875263067E-2</v>
      </c>
      <c r="P114">
        <f t="shared" si="41"/>
        <v>-0.987757729027398</v>
      </c>
      <c r="Q114">
        <f t="shared" si="42"/>
        <v>-0.57092186004805767</v>
      </c>
      <c r="R114">
        <f t="shared" si="43"/>
        <v>-1.2009593041589037</v>
      </c>
      <c r="S114">
        <f t="shared" si="44"/>
        <v>-1.0434499431311923</v>
      </c>
      <c r="T114">
        <f t="shared" si="45"/>
        <v>-1.8490804442438744</v>
      </c>
      <c r="U114">
        <f t="shared" si="46"/>
        <v>5.0546225567071803E-3</v>
      </c>
      <c r="V114">
        <f t="shared" si="47"/>
        <v>4.2582015317955055E-5</v>
      </c>
      <c r="W114">
        <f t="shared" si="48"/>
        <v>1.6740578955036711E-7</v>
      </c>
      <c r="X114">
        <f t="shared" si="49"/>
        <v>-4484667.1893282933</v>
      </c>
      <c r="Y114">
        <f t="shared" si="50"/>
        <v>-2.3409620085890989E-3</v>
      </c>
      <c r="Z114">
        <f t="shared" si="51"/>
        <v>2.3092885225032965E-6</v>
      </c>
      <c r="AA114">
        <f t="shared" si="52"/>
        <v>3.4433162369873781E-2</v>
      </c>
      <c r="AB114">
        <f t="shared" si="53"/>
        <v>-0.70942139624783718</v>
      </c>
      <c r="AC114">
        <f t="shared" si="54"/>
        <v>3.4439967011020867E-2</v>
      </c>
      <c r="AD114">
        <f t="shared" si="55"/>
        <v>4.5359929895794404E-2</v>
      </c>
      <c r="AE114">
        <f t="shared" si="56"/>
        <v>-0.70891280776156296</v>
      </c>
      <c r="AF114">
        <f t="shared" si="57"/>
        <v>-0.70891992883183308</v>
      </c>
      <c r="AG114" s="10">
        <f t="shared" si="58"/>
        <v>-40.618119934778719</v>
      </c>
      <c r="AH114" s="10">
        <f t="shared" si="59"/>
        <v>-72.401067457961688</v>
      </c>
      <c r="AI114" s="17">
        <f t="shared" si="60"/>
        <v>-72</v>
      </c>
      <c r="AJ114" s="18">
        <f t="shared" si="61"/>
        <v>-24</v>
      </c>
      <c r="AK114" s="19">
        <f t="shared" si="62"/>
        <v>-3.843</v>
      </c>
      <c r="AL114" s="17">
        <f t="shared" si="63"/>
        <v>-40</v>
      </c>
      <c r="AM114" s="18">
        <f t="shared" si="64"/>
        <v>-37</v>
      </c>
      <c r="AN114" s="19">
        <f t="shared" si="65"/>
        <v>-5.2320000000000002</v>
      </c>
      <c r="AO114" s="20" t="str">
        <f t="shared" si="66"/>
        <v>40°37 ' 5,232 "S</v>
      </c>
      <c r="AP114" s="20" t="str">
        <f t="shared" si="67"/>
        <v xml:space="preserve">72°24 ' 3,843 " </v>
      </c>
      <c r="AQ114" s="22"/>
      <c r="AR114" s="22"/>
      <c r="AS114" t="s">
        <v>329</v>
      </c>
    </row>
    <row r="115" spans="1:46" x14ac:dyDescent="0.3">
      <c r="A115" s="15">
        <v>323</v>
      </c>
      <c r="B115" s="15" t="s">
        <v>549</v>
      </c>
      <c r="C115" s="15" t="s">
        <v>550</v>
      </c>
      <c r="D115" s="16" t="s">
        <v>551</v>
      </c>
      <c r="E115" s="16">
        <v>331344.17</v>
      </c>
      <c r="F115" s="16">
        <v>6351927.3899999997</v>
      </c>
      <c r="G115" s="16" t="s">
        <v>323</v>
      </c>
      <c r="H115" t="str">
        <f t="shared" si="35"/>
        <v>19</v>
      </c>
      <c r="I115" t="str">
        <f t="shared" si="34"/>
        <v>H</v>
      </c>
      <c r="J115" t="s">
        <v>324</v>
      </c>
      <c r="K115">
        <f t="shared" si="36"/>
        <v>-69</v>
      </c>
      <c r="L115">
        <f t="shared" si="37"/>
        <v>-3648072.6100000003</v>
      </c>
      <c r="M115">
        <f t="shared" si="38"/>
        <v>-0.5732672124226954</v>
      </c>
      <c r="N115">
        <f t="shared" si="39"/>
        <v>6381872.8333807979</v>
      </c>
      <c r="O115">
        <f t="shared" si="40"/>
        <v>-2.6427325395428566E-2</v>
      </c>
      <c r="P115">
        <f t="shared" si="41"/>
        <v>-0.911342817929777</v>
      </c>
      <c r="Q115">
        <f t="shared" si="42"/>
        <v>-0.64324773955724202</v>
      </c>
      <c r="R115">
        <f t="shared" si="43"/>
        <v>-1.028938621387584</v>
      </c>
      <c r="S115">
        <f t="shared" si="44"/>
        <v>-0.93251590092999836</v>
      </c>
      <c r="T115">
        <f t="shared" si="45"/>
        <v>-1.7055330907664914</v>
      </c>
      <c r="U115">
        <f t="shared" si="46"/>
        <v>5.0546225567071803E-3</v>
      </c>
      <c r="V115">
        <f t="shared" si="47"/>
        <v>4.2582015317955055E-5</v>
      </c>
      <c r="W115">
        <f t="shared" si="48"/>
        <v>1.6740578955036711E-7</v>
      </c>
      <c r="X115">
        <f t="shared" si="49"/>
        <v>-3634191.6073810384</v>
      </c>
      <c r="Y115">
        <f t="shared" si="50"/>
        <v>-2.1750672539816974E-3</v>
      </c>
      <c r="Z115">
        <f t="shared" si="51"/>
        <v>1.6611176381472047E-6</v>
      </c>
      <c r="AA115">
        <f t="shared" si="52"/>
        <v>-2.6427310762463119E-2</v>
      </c>
      <c r="AB115">
        <f t="shared" si="53"/>
        <v>-0.57544227606363452</v>
      </c>
      <c r="AC115">
        <f t="shared" si="54"/>
        <v>-2.6430387020987989E-2</v>
      </c>
      <c r="AD115">
        <f t="shared" si="55"/>
        <v>-3.149364649783664E-2</v>
      </c>
      <c r="AE115">
        <f t="shared" si="56"/>
        <v>-0.57521584084367416</v>
      </c>
      <c r="AF115">
        <f t="shared" si="57"/>
        <v>-0.57522509278135436</v>
      </c>
      <c r="AG115" s="10">
        <f t="shared" si="58"/>
        <v>-32.957970086392798</v>
      </c>
      <c r="AH115" s="10">
        <f t="shared" si="59"/>
        <v>-70.804453025802999</v>
      </c>
      <c r="AI115" s="17">
        <f t="shared" si="60"/>
        <v>-70</v>
      </c>
      <c r="AJ115" s="18">
        <f t="shared" si="61"/>
        <v>-48</v>
      </c>
      <c r="AK115" s="19">
        <f t="shared" si="62"/>
        <v>-16.030999999999999</v>
      </c>
      <c r="AL115" s="17">
        <f t="shared" si="63"/>
        <v>-32</v>
      </c>
      <c r="AM115" s="18">
        <f t="shared" si="64"/>
        <v>-57</v>
      </c>
      <c r="AN115" s="19">
        <f t="shared" si="65"/>
        <v>-28.692</v>
      </c>
      <c r="AO115" s="20" t="str">
        <f t="shared" si="66"/>
        <v>32°57 ' 28,692 "S</v>
      </c>
      <c r="AP115" s="20" t="str">
        <f t="shared" si="67"/>
        <v xml:space="preserve">70°48 ' 16,031 " </v>
      </c>
      <c r="AQ115" s="22"/>
      <c r="AR115" s="22"/>
      <c r="AS115" t="s">
        <v>329</v>
      </c>
    </row>
    <row r="116" spans="1:46" x14ac:dyDescent="0.3">
      <c r="A116" s="15">
        <v>330</v>
      </c>
      <c r="B116" s="15" t="s">
        <v>552</v>
      </c>
      <c r="C116" s="15" t="s">
        <v>553</v>
      </c>
      <c r="D116" s="16" t="s">
        <v>434</v>
      </c>
      <c r="E116" s="16">
        <v>736615.77</v>
      </c>
      <c r="F116" s="16">
        <v>5844254.2000000002</v>
      </c>
      <c r="G116" s="16" t="s">
        <v>339</v>
      </c>
      <c r="H116" t="str">
        <f t="shared" si="35"/>
        <v>18</v>
      </c>
      <c r="I116" t="str">
        <f t="shared" si="34"/>
        <v>H</v>
      </c>
      <c r="J116" t="s">
        <v>324</v>
      </c>
      <c r="K116">
        <f t="shared" si="36"/>
        <v>-75</v>
      </c>
      <c r="L116">
        <f t="shared" si="37"/>
        <v>-4155745.8</v>
      </c>
      <c r="M116">
        <f t="shared" si="38"/>
        <v>-0.65304424143666473</v>
      </c>
      <c r="N116">
        <f t="shared" si="39"/>
        <v>6383478.9253551411</v>
      </c>
      <c r="O116">
        <f t="shared" si="40"/>
        <v>3.7066899220135834E-2</v>
      </c>
      <c r="P116">
        <f t="shared" si="41"/>
        <v>-0.96516897807711055</v>
      </c>
      <c r="Q116">
        <f t="shared" si="42"/>
        <v>-0.6088417656069135</v>
      </c>
      <c r="R116">
        <f t="shared" si="43"/>
        <v>-1.1356287304752199</v>
      </c>
      <c r="S116">
        <f t="shared" si="44"/>
        <v>-1.0039319892581433</v>
      </c>
      <c r="T116">
        <f t="shared" si="45"/>
        <v>-1.8012418808411235</v>
      </c>
      <c r="U116">
        <f t="shared" si="46"/>
        <v>5.0546225567071803E-3</v>
      </c>
      <c r="V116">
        <f t="shared" si="47"/>
        <v>4.2582015317955055E-5</v>
      </c>
      <c r="W116">
        <f t="shared" si="48"/>
        <v>1.6740578955036711E-7</v>
      </c>
      <c r="X116">
        <f t="shared" si="49"/>
        <v>-4141097.5275902469</v>
      </c>
      <c r="Y116">
        <f t="shared" si="50"/>
        <v>-2.2947161854909694E-3</v>
      </c>
      <c r="Z116">
        <f t="shared" si="51"/>
        <v>2.9205931929444298E-6</v>
      </c>
      <c r="AA116">
        <f t="shared" si="52"/>
        <v>3.7066863134357982E-2</v>
      </c>
      <c r="AB116">
        <f t="shared" si="53"/>
        <v>-0.65533895092022321</v>
      </c>
      <c r="AC116">
        <f t="shared" si="54"/>
        <v>3.7075351734723094E-2</v>
      </c>
      <c r="AD116">
        <f t="shared" si="55"/>
        <v>4.672859164860927E-2</v>
      </c>
      <c r="AE116">
        <f t="shared" si="56"/>
        <v>-0.65481130672653765</v>
      </c>
      <c r="AF116">
        <f t="shared" si="57"/>
        <v>-0.6548188039353644</v>
      </c>
      <c r="AG116" s="10">
        <f t="shared" si="58"/>
        <v>-37.518353811300919</v>
      </c>
      <c r="AH116" s="10">
        <f t="shared" si="59"/>
        <v>-72.322648915944427</v>
      </c>
      <c r="AI116" s="17">
        <f t="shared" si="60"/>
        <v>-72</v>
      </c>
      <c r="AJ116" s="18">
        <f t="shared" si="61"/>
        <v>-19</v>
      </c>
      <c r="AK116" s="19">
        <f t="shared" si="62"/>
        <v>-21.536000000000001</v>
      </c>
      <c r="AL116" s="17">
        <f t="shared" si="63"/>
        <v>-37</v>
      </c>
      <c r="AM116" s="18">
        <f t="shared" si="64"/>
        <v>-31</v>
      </c>
      <c r="AN116" s="19">
        <f t="shared" si="65"/>
        <v>-6.0739999999999998</v>
      </c>
      <c r="AO116" s="20" t="str">
        <f t="shared" si="66"/>
        <v>37°31 ' 6,074 "S</v>
      </c>
      <c r="AP116" s="20" t="str">
        <f t="shared" si="67"/>
        <v xml:space="preserve">72°19 ' 21,536 " </v>
      </c>
      <c r="AQ116" s="21">
        <v>-37.518353650000002</v>
      </c>
      <c r="AR116" s="21">
        <v>-72.32264893</v>
      </c>
      <c r="AS116" t="s">
        <v>325</v>
      </c>
      <c r="AT116" t="s">
        <v>172</v>
      </c>
    </row>
    <row r="117" spans="1:46" x14ac:dyDescent="0.3">
      <c r="A117" s="15">
        <v>352</v>
      </c>
      <c r="B117" s="15" t="s">
        <v>554</v>
      </c>
      <c r="C117" s="15" t="s">
        <v>553</v>
      </c>
      <c r="D117" s="16" t="s">
        <v>459</v>
      </c>
      <c r="E117" s="16">
        <v>272782.52</v>
      </c>
      <c r="F117" s="16">
        <v>6682732.5</v>
      </c>
      <c r="G117" s="16" t="s">
        <v>351</v>
      </c>
      <c r="H117" t="str">
        <f t="shared" si="35"/>
        <v>19</v>
      </c>
      <c r="I117" t="str">
        <f t="shared" si="34"/>
        <v>J</v>
      </c>
      <c r="J117" t="s">
        <v>324</v>
      </c>
      <c r="K117">
        <f t="shared" si="36"/>
        <v>-69</v>
      </c>
      <c r="L117">
        <f t="shared" si="37"/>
        <v>-3317267.5</v>
      </c>
      <c r="M117">
        <f t="shared" si="38"/>
        <v>-0.52128367384261121</v>
      </c>
      <c r="N117">
        <f t="shared" si="39"/>
        <v>6380884.6896562427</v>
      </c>
      <c r="O117">
        <f t="shared" si="40"/>
        <v>-3.5609087305453389E-2</v>
      </c>
      <c r="P117">
        <f t="shared" si="41"/>
        <v>-0.86370102705146234</v>
      </c>
      <c r="Q117">
        <f t="shared" si="42"/>
        <v>-0.6495051156057472</v>
      </c>
      <c r="R117">
        <f t="shared" si="43"/>
        <v>-0.95313418736834232</v>
      </c>
      <c r="S117">
        <f t="shared" si="44"/>
        <v>-0.87722691942769349</v>
      </c>
      <c r="T117">
        <f t="shared" si="45"/>
        <v>-1.6248546351373914</v>
      </c>
      <c r="U117">
        <f t="shared" si="46"/>
        <v>5.0546225567071803E-3</v>
      </c>
      <c r="V117">
        <f t="shared" si="47"/>
        <v>4.2582015317955055E-5</v>
      </c>
      <c r="W117">
        <f t="shared" si="48"/>
        <v>1.6740578955036711E-7</v>
      </c>
      <c r="X117">
        <f t="shared" si="49"/>
        <v>-3304087.2857977743</v>
      </c>
      <c r="Y117">
        <f t="shared" si="50"/>
        <v>-2.0655778694122946E-3</v>
      </c>
      <c r="Z117">
        <f t="shared" si="51"/>
        <v>3.213203984985237E-6</v>
      </c>
      <c r="AA117">
        <f t="shared" si="52"/>
        <v>-3.5609049165699645E-2</v>
      </c>
      <c r="AB117">
        <f t="shared" si="53"/>
        <v>-0.52334924507490044</v>
      </c>
      <c r="AC117">
        <f t="shared" si="54"/>
        <v>-3.5616575047892729E-2</v>
      </c>
      <c r="AD117">
        <f t="shared" si="55"/>
        <v>-4.1097402136662207E-2</v>
      </c>
      <c r="AE117">
        <f t="shared" si="56"/>
        <v>-0.52298364638203609</v>
      </c>
      <c r="AF117">
        <f t="shared" si="57"/>
        <v>-0.52299224942486033</v>
      </c>
      <c r="AG117" s="10">
        <f t="shared" si="58"/>
        <v>-29.965248610097753</v>
      </c>
      <c r="AH117" s="10">
        <f t="shared" si="59"/>
        <v>-71.354707691382671</v>
      </c>
      <c r="AI117" s="17">
        <f t="shared" si="60"/>
        <v>-71</v>
      </c>
      <c r="AJ117" s="18">
        <f t="shared" si="61"/>
        <v>-21</v>
      </c>
      <c r="AK117" s="19">
        <f t="shared" si="62"/>
        <v>-16.948</v>
      </c>
      <c r="AL117" s="17">
        <f t="shared" si="63"/>
        <v>-29</v>
      </c>
      <c r="AM117" s="18">
        <f t="shared" si="64"/>
        <v>-57</v>
      </c>
      <c r="AN117" s="19">
        <f t="shared" si="65"/>
        <v>-54.895000000000003</v>
      </c>
      <c r="AO117" s="20" t="str">
        <f t="shared" si="66"/>
        <v>29°57 ' 54,895 "S</v>
      </c>
      <c r="AP117" s="20" t="str">
        <f t="shared" si="67"/>
        <v xml:space="preserve">71°21 ' 16,948 " </v>
      </c>
      <c r="AQ117" s="22"/>
      <c r="AR117" s="22"/>
      <c r="AS117" t="s">
        <v>329</v>
      </c>
    </row>
    <row r="118" spans="1:46" x14ac:dyDescent="0.3">
      <c r="A118" s="15">
        <v>353</v>
      </c>
      <c r="B118" s="15" t="s">
        <v>555</v>
      </c>
      <c r="C118" s="15" t="s">
        <v>553</v>
      </c>
      <c r="D118" s="16" t="s">
        <v>556</v>
      </c>
      <c r="E118" s="16">
        <v>672686.21</v>
      </c>
      <c r="F118" s="16">
        <v>5923848.6799999997</v>
      </c>
      <c r="G118" s="16" t="s">
        <v>339</v>
      </c>
      <c r="H118" t="str">
        <f t="shared" si="35"/>
        <v>18</v>
      </c>
      <c r="I118" t="str">
        <f t="shared" si="34"/>
        <v>H</v>
      </c>
      <c r="J118" t="s">
        <v>324</v>
      </c>
      <c r="K118">
        <f t="shared" si="36"/>
        <v>-75</v>
      </c>
      <c r="L118">
        <f t="shared" si="37"/>
        <v>-4076151.3200000003</v>
      </c>
      <c r="M118">
        <f t="shared" si="38"/>
        <v>-0.64053656668568615</v>
      </c>
      <c r="N118">
        <f t="shared" si="39"/>
        <v>6383221.2660780177</v>
      </c>
      <c r="O118">
        <f t="shared" si="40"/>
        <v>2.7053144925070396E-2</v>
      </c>
      <c r="P118">
        <f t="shared" si="41"/>
        <v>-0.95832299225692952</v>
      </c>
      <c r="Q118">
        <f t="shared" si="42"/>
        <v>-0.61605169015579864</v>
      </c>
      <c r="R118">
        <f t="shared" si="43"/>
        <v>-1.1196980628141509</v>
      </c>
      <c r="S118">
        <f t="shared" si="44"/>
        <v>-0.99378646964956285</v>
      </c>
      <c r="T118">
        <f t="shared" si="45"/>
        <v>-1.7883190541463767</v>
      </c>
      <c r="U118">
        <f t="shared" si="46"/>
        <v>5.0546225567071803E-3</v>
      </c>
      <c r="V118">
        <f t="shared" si="47"/>
        <v>4.2582015317955055E-5</v>
      </c>
      <c r="W118">
        <f t="shared" si="48"/>
        <v>1.6740578955036711E-7</v>
      </c>
      <c r="X118">
        <f t="shared" si="49"/>
        <v>-4061597.8714365615</v>
      </c>
      <c r="Y118">
        <f t="shared" si="50"/>
        <v>-2.27995364045727E-3</v>
      </c>
      <c r="Z118">
        <f t="shared" si="51"/>
        <v>1.5853977432142213E-6</v>
      </c>
      <c r="AA118">
        <f t="shared" si="52"/>
        <v>2.7053130628405427E-2</v>
      </c>
      <c r="AB118">
        <f t="shared" si="53"/>
        <v>-0.64281651671151008</v>
      </c>
      <c r="AC118">
        <f t="shared" si="54"/>
        <v>2.7056430653410568E-2</v>
      </c>
      <c r="AD118">
        <f t="shared" si="55"/>
        <v>3.3790323876364964E-2</v>
      </c>
      <c r="AE118">
        <f t="shared" si="56"/>
        <v>-0.64254256763798212</v>
      </c>
      <c r="AF118">
        <f t="shared" si="57"/>
        <v>-0.64255123902758382</v>
      </c>
      <c r="AG118" s="10">
        <f t="shared" si="58"/>
        <v>-36.815474117182298</v>
      </c>
      <c r="AH118" s="10">
        <f t="shared" si="59"/>
        <v>-73.063957053504154</v>
      </c>
      <c r="AI118" s="17">
        <f t="shared" si="60"/>
        <v>-73</v>
      </c>
      <c r="AJ118" s="18">
        <f t="shared" si="61"/>
        <v>-3</v>
      </c>
      <c r="AK118" s="19">
        <f t="shared" si="62"/>
        <v>-50.244999999999997</v>
      </c>
      <c r="AL118" s="17">
        <f t="shared" si="63"/>
        <v>-36</v>
      </c>
      <c r="AM118" s="18">
        <f t="shared" si="64"/>
        <v>-48</v>
      </c>
      <c r="AN118" s="19">
        <f t="shared" si="65"/>
        <v>-55.707000000000001</v>
      </c>
      <c r="AO118" s="20" t="str">
        <f t="shared" si="66"/>
        <v>36°48 ' 55,707 "S</v>
      </c>
      <c r="AP118" s="20" t="str">
        <f t="shared" si="67"/>
        <v xml:space="preserve">73°3 ' 50,245 " </v>
      </c>
      <c r="AQ118" s="21">
        <v>-36.804479669999999</v>
      </c>
      <c r="AR118" s="21">
        <v>-73.032404189999994</v>
      </c>
      <c r="AS118" t="s">
        <v>426</v>
      </c>
      <c r="AT118" t="s">
        <v>557</v>
      </c>
    </row>
    <row r="119" spans="1:46" x14ac:dyDescent="0.3">
      <c r="A119" s="15">
        <v>354</v>
      </c>
      <c r="B119" s="15" t="s">
        <v>558</v>
      </c>
      <c r="C119" s="15" t="s">
        <v>553</v>
      </c>
      <c r="D119" s="16" t="s">
        <v>434</v>
      </c>
      <c r="E119" s="16">
        <v>736287</v>
      </c>
      <c r="F119" s="16">
        <v>5852738</v>
      </c>
      <c r="G119" s="16" t="s">
        <v>339</v>
      </c>
      <c r="H119" t="str">
        <f t="shared" si="35"/>
        <v>18</v>
      </c>
      <c r="I119" t="str">
        <f t="shared" si="34"/>
        <v>H</v>
      </c>
      <c r="J119" t="s">
        <v>324</v>
      </c>
      <c r="K119">
        <f t="shared" si="36"/>
        <v>-75</v>
      </c>
      <c r="L119">
        <f t="shared" si="37"/>
        <v>-4147262</v>
      </c>
      <c r="M119">
        <f t="shared" si="38"/>
        <v>-0.65171107598282485</v>
      </c>
      <c r="N119">
        <f t="shared" si="39"/>
        <v>6383451.3742150124</v>
      </c>
      <c r="O119">
        <f t="shared" si="40"/>
        <v>3.7015555715587595E-2</v>
      </c>
      <c r="P119">
        <f t="shared" si="41"/>
        <v>-0.96446796310338567</v>
      </c>
      <c r="Q119">
        <f t="shared" si="42"/>
        <v>-0.60964011564995713</v>
      </c>
      <c r="R119">
        <f t="shared" si="43"/>
        <v>-1.1339450575345178</v>
      </c>
      <c r="S119">
        <f t="shared" si="44"/>
        <v>-1.0028688220633777</v>
      </c>
      <c r="T119">
        <f t="shared" si="45"/>
        <v>-1.7998991914772497</v>
      </c>
      <c r="U119">
        <f t="shared" si="46"/>
        <v>5.0546225567071803E-3</v>
      </c>
      <c r="V119">
        <f t="shared" si="47"/>
        <v>4.2582015317955055E-5</v>
      </c>
      <c r="W119">
        <f t="shared" si="48"/>
        <v>1.6740578955036711E-7</v>
      </c>
      <c r="X119">
        <f t="shared" si="49"/>
        <v>-4132623.37584566</v>
      </c>
      <c r="Y119">
        <f t="shared" si="50"/>
        <v>-2.2932146414509432E-3</v>
      </c>
      <c r="Z119">
        <f t="shared" si="51"/>
        <v>2.9184465939214797E-6</v>
      </c>
      <c r="AA119">
        <f t="shared" si="52"/>
        <v>3.7015519706280094E-2</v>
      </c>
      <c r="AB119">
        <f t="shared" si="53"/>
        <v>-0.65400428393165133</v>
      </c>
      <c r="AC119">
        <f t="shared" si="54"/>
        <v>3.7023973079740424E-2</v>
      </c>
      <c r="AD119">
        <f t="shared" si="55"/>
        <v>4.6616216477205728E-2</v>
      </c>
      <c r="AE119">
        <f t="shared" si="56"/>
        <v>-0.65347955072155406</v>
      </c>
      <c r="AF119">
        <f t="shared" si="57"/>
        <v>-0.6534870692397331</v>
      </c>
      <c r="AG119" s="10">
        <f t="shared" si="58"/>
        <v>-37.44205103381011</v>
      </c>
      <c r="AH119" s="10">
        <f t="shared" si="59"/>
        <v>-72.329087538987906</v>
      </c>
      <c r="AI119" s="17">
        <f t="shared" si="60"/>
        <v>-72</v>
      </c>
      <c r="AJ119" s="18">
        <f t="shared" si="61"/>
        <v>-19</v>
      </c>
      <c r="AK119" s="19">
        <f t="shared" si="62"/>
        <v>-44.715000000000003</v>
      </c>
      <c r="AL119" s="17">
        <f t="shared" si="63"/>
        <v>-37</v>
      </c>
      <c r="AM119" s="18">
        <f t="shared" si="64"/>
        <v>-26</v>
      </c>
      <c r="AN119" s="19">
        <f t="shared" si="65"/>
        <v>-31.384</v>
      </c>
      <c r="AO119" s="20" t="str">
        <f t="shared" si="66"/>
        <v>37°26 ' 31,384 "S</v>
      </c>
      <c r="AP119" s="20" t="str">
        <f t="shared" si="67"/>
        <v xml:space="preserve">72°19 ' 44,715 " </v>
      </c>
      <c r="AQ119" s="22"/>
      <c r="AR119" s="22"/>
      <c r="AS119" t="s">
        <v>329</v>
      </c>
    </row>
    <row r="120" spans="1:46" x14ac:dyDescent="0.3">
      <c r="A120" s="15">
        <v>355</v>
      </c>
      <c r="B120" s="15" t="s">
        <v>559</v>
      </c>
      <c r="C120" s="15" t="s">
        <v>553</v>
      </c>
      <c r="D120" s="16" t="s">
        <v>444</v>
      </c>
      <c r="E120" s="16">
        <v>300673.21000000002</v>
      </c>
      <c r="F120" s="16">
        <v>6531655.6299999999</v>
      </c>
      <c r="G120" s="16" t="s">
        <v>351</v>
      </c>
      <c r="H120" t="str">
        <f t="shared" si="35"/>
        <v>19</v>
      </c>
      <c r="I120" t="str">
        <f t="shared" si="34"/>
        <v>J</v>
      </c>
      <c r="J120" t="s">
        <v>324</v>
      </c>
      <c r="K120">
        <f t="shared" si="36"/>
        <v>-69</v>
      </c>
      <c r="L120">
        <f t="shared" si="37"/>
        <v>-3468344.37</v>
      </c>
      <c r="M120">
        <f t="shared" si="38"/>
        <v>-0.54502426932556292</v>
      </c>
      <c r="N120">
        <f t="shared" si="39"/>
        <v>6381329.3173137465</v>
      </c>
      <c r="O120">
        <f t="shared" si="40"/>
        <v>-3.1235935349581304E-2</v>
      </c>
      <c r="P120">
        <f t="shared" si="41"/>
        <v>-0.88664936182090515</v>
      </c>
      <c r="Q120">
        <f t="shared" si="42"/>
        <v>-0.64833677958802338</v>
      </c>
      <c r="R120">
        <f t="shared" si="43"/>
        <v>-0.98834895023601543</v>
      </c>
      <c r="S120">
        <f t="shared" si="44"/>
        <v>-0.90334590757401745</v>
      </c>
      <c r="T120">
        <f t="shared" si="45"/>
        <v>-1.663602371121818</v>
      </c>
      <c r="U120">
        <f t="shared" si="46"/>
        <v>5.0546225567071803E-3</v>
      </c>
      <c r="V120">
        <f t="shared" si="47"/>
        <v>4.2582015317955055E-5</v>
      </c>
      <c r="W120">
        <f t="shared" si="48"/>
        <v>1.6740578955036711E-7</v>
      </c>
      <c r="X120">
        <f t="shared" si="49"/>
        <v>-3454825.0955729345</v>
      </c>
      <c r="Y120">
        <f t="shared" si="50"/>
        <v>-2.1185671127151033E-3</v>
      </c>
      <c r="Z120">
        <f t="shared" si="51"/>
        <v>2.4041151002053637E-6</v>
      </c>
      <c r="AA120">
        <f t="shared" si="52"/>
        <v>-3.1235910317986688E-2</v>
      </c>
      <c r="AB120">
        <f t="shared" si="53"/>
        <v>-0.54714283134499886</v>
      </c>
      <c r="AC120">
        <f t="shared" si="54"/>
        <v>-3.1240989952180442E-2</v>
      </c>
      <c r="AD120">
        <f t="shared" si="55"/>
        <v>-3.6565032100818275E-2</v>
      </c>
      <c r="AE120">
        <f t="shared" si="56"/>
        <v>-0.54684579553204282</v>
      </c>
      <c r="AF120">
        <f t="shared" si="57"/>
        <v>-0.54685475725731048</v>
      </c>
      <c r="AG120" s="10">
        <f t="shared" si="58"/>
        <v>-31.332469597495017</v>
      </c>
      <c r="AH120" s="10">
        <f t="shared" si="59"/>
        <v>-71.095022017137268</v>
      </c>
      <c r="AI120" s="17">
        <f t="shared" si="60"/>
        <v>-71</v>
      </c>
      <c r="AJ120" s="18">
        <f t="shared" si="61"/>
        <v>-5</v>
      </c>
      <c r="AK120" s="19">
        <f t="shared" si="62"/>
        <v>-42.079000000000001</v>
      </c>
      <c r="AL120" s="17">
        <f t="shared" si="63"/>
        <v>-31</v>
      </c>
      <c r="AM120" s="18">
        <f t="shared" si="64"/>
        <v>-19</v>
      </c>
      <c r="AN120" s="19">
        <f t="shared" si="65"/>
        <v>-56.890999999999998</v>
      </c>
      <c r="AO120" s="20" t="str">
        <f t="shared" si="66"/>
        <v>31°19 ' 56,891 "S</v>
      </c>
      <c r="AP120" s="20" t="str">
        <f t="shared" si="67"/>
        <v xml:space="preserve">71°5 ' 42,079 " </v>
      </c>
      <c r="AQ120" s="22"/>
      <c r="AR120" s="22"/>
      <c r="AS120" t="s">
        <v>329</v>
      </c>
    </row>
    <row r="121" spans="1:46" x14ac:dyDescent="0.3">
      <c r="A121" s="15">
        <v>356</v>
      </c>
      <c r="B121" s="15" t="s">
        <v>560</v>
      </c>
      <c r="C121" s="15" t="s">
        <v>553</v>
      </c>
      <c r="D121" s="16" t="s">
        <v>459</v>
      </c>
      <c r="E121" s="16">
        <v>285348.86</v>
      </c>
      <c r="F121" s="16">
        <v>6663231.1900000004</v>
      </c>
      <c r="G121" s="16" t="s">
        <v>351</v>
      </c>
      <c r="H121" t="str">
        <f t="shared" si="35"/>
        <v>19</v>
      </c>
      <c r="I121" t="str">
        <f t="shared" si="34"/>
        <v>J</v>
      </c>
      <c r="J121" t="s">
        <v>324</v>
      </c>
      <c r="K121">
        <f t="shared" si="36"/>
        <v>-69</v>
      </c>
      <c r="L121">
        <f t="shared" si="37"/>
        <v>-3336768.8099999996</v>
      </c>
      <c r="M121">
        <f t="shared" si="38"/>
        <v>-0.52434815824778613</v>
      </c>
      <c r="N121">
        <f t="shared" si="39"/>
        <v>6380941.4157309262</v>
      </c>
      <c r="O121">
        <f t="shared" si="40"/>
        <v>-3.3639415568182597E-2</v>
      </c>
      <c r="P121">
        <f t="shared" si="41"/>
        <v>-0.86677381347823623</v>
      </c>
      <c r="Q121">
        <f t="shared" si="42"/>
        <v>-0.64951759424700861</v>
      </c>
      <c r="R121">
        <f t="shared" si="43"/>
        <v>-0.95773506498690431</v>
      </c>
      <c r="S121">
        <f t="shared" si="44"/>
        <v>-0.88068069730193033</v>
      </c>
      <c r="T121">
        <f t="shared" si="45"/>
        <v>-1.6300399910609362</v>
      </c>
      <c r="U121">
        <f t="shared" si="46"/>
        <v>5.0546225567071803E-3</v>
      </c>
      <c r="V121">
        <f t="shared" si="47"/>
        <v>4.2582015317955055E-5</v>
      </c>
      <c r="W121">
        <f t="shared" si="48"/>
        <v>1.6740578955036711E-7</v>
      </c>
      <c r="X121">
        <f t="shared" si="49"/>
        <v>-3323543.0638353107</v>
      </c>
      <c r="Y121">
        <f t="shared" si="50"/>
        <v>-2.0726951249048341E-3</v>
      </c>
      <c r="Z121">
        <f t="shared" si="51"/>
        <v>2.8574556184291695E-6</v>
      </c>
      <c r="AA121">
        <f t="shared" si="52"/>
        <v>-3.3639383527136926E-2</v>
      </c>
      <c r="AB121">
        <f t="shared" si="53"/>
        <v>-0.52642084745005668</v>
      </c>
      <c r="AC121">
        <f t="shared" si="54"/>
        <v>-3.364572831939866E-2</v>
      </c>
      <c r="AD121">
        <f t="shared" si="55"/>
        <v>-3.889467437109722E-2</v>
      </c>
      <c r="AE121">
        <f t="shared" si="56"/>
        <v>-0.52609223418556017</v>
      </c>
      <c r="AF121">
        <f t="shared" si="57"/>
        <v>-0.52610102887276755</v>
      </c>
      <c r="AG121" s="10">
        <f t="shared" si="58"/>
        <v>-30.143368551899844</v>
      </c>
      <c r="AH121" s="10">
        <f t="shared" si="59"/>
        <v>-71.228500686999524</v>
      </c>
      <c r="AI121" s="17">
        <f t="shared" si="60"/>
        <v>-71</v>
      </c>
      <c r="AJ121" s="18">
        <f t="shared" si="61"/>
        <v>-13</v>
      </c>
      <c r="AK121" s="19">
        <f t="shared" si="62"/>
        <v>-42.601999999999997</v>
      </c>
      <c r="AL121" s="17">
        <f t="shared" si="63"/>
        <v>-30</v>
      </c>
      <c r="AM121" s="18">
        <f t="shared" si="64"/>
        <v>-8</v>
      </c>
      <c r="AN121" s="19">
        <f t="shared" si="65"/>
        <v>-36.127000000000002</v>
      </c>
      <c r="AO121" s="20" t="str">
        <f t="shared" si="66"/>
        <v>30°8 ' 36,127 "S</v>
      </c>
      <c r="AP121" s="20" t="str">
        <f t="shared" si="67"/>
        <v xml:space="preserve">71°13 ' 42,602 " </v>
      </c>
      <c r="AQ121" s="21">
        <v>-30.143136720000001</v>
      </c>
      <c r="AR121" s="21">
        <v>-71.22790243</v>
      </c>
      <c r="AS121" t="s">
        <v>325</v>
      </c>
      <c r="AT121" t="s">
        <v>55</v>
      </c>
    </row>
    <row r="122" spans="1:46" x14ac:dyDescent="0.3">
      <c r="A122" s="15">
        <v>357</v>
      </c>
      <c r="B122" s="15" t="s">
        <v>561</v>
      </c>
      <c r="C122" s="15" t="s">
        <v>553</v>
      </c>
      <c r="D122" s="16" t="s">
        <v>562</v>
      </c>
      <c r="E122" s="16">
        <v>296609.17</v>
      </c>
      <c r="F122" s="16">
        <v>6560190.7599999998</v>
      </c>
      <c r="G122" s="16" t="s">
        <v>351</v>
      </c>
      <c r="H122" t="str">
        <f t="shared" si="35"/>
        <v>19</v>
      </c>
      <c r="I122" t="str">
        <f t="shared" si="34"/>
        <v>J</v>
      </c>
      <c r="J122" t="s">
        <v>324</v>
      </c>
      <c r="K122">
        <f t="shared" si="36"/>
        <v>-69</v>
      </c>
      <c r="L122">
        <f t="shared" si="37"/>
        <v>-3439809.24</v>
      </c>
      <c r="M122">
        <f t="shared" si="38"/>
        <v>-0.5405401879543813</v>
      </c>
      <c r="N122">
        <f t="shared" si="39"/>
        <v>6381244.4446820803</v>
      </c>
      <c r="O122">
        <f t="shared" si="40"/>
        <v>-3.1873223438337213E-2</v>
      </c>
      <c r="P122">
        <f t="shared" si="41"/>
        <v>-0.88246650387979386</v>
      </c>
      <c r="Q122">
        <f t="shared" si="42"/>
        <v>-0.64877845018285663</v>
      </c>
      <c r="R122">
        <f t="shared" si="43"/>
        <v>-0.98177343989427823</v>
      </c>
      <c r="S122">
        <f t="shared" si="44"/>
        <v>-0.89852469246642275</v>
      </c>
      <c r="T122">
        <f t="shared" si="45"/>
        <v>-1.6565324493689795</v>
      </c>
      <c r="U122">
        <f t="shared" si="46"/>
        <v>5.0546225567071803E-3</v>
      </c>
      <c r="V122">
        <f t="shared" si="47"/>
        <v>4.2582015317955055E-5</v>
      </c>
      <c r="W122">
        <f t="shared" si="48"/>
        <v>1.6740578955036711E-7</v>
      </c>
      <c r="X122">
        <f t="shared" si="49"/>
        <v>-3426351.5862503173</v>
      </c>
      <c r="Y122">
        <f t="shared" si="50"/>
        <v>-2.108938760510594E-3</v>
      </c>
      <c r="Z122">
        <f t="shared" si="51"/>
        <v>2.5167937847469514E-6</v>
      </c>
      <c r="AA122">
        <f t="shared" si="52"/>
        <v>-3.1873196698893665E-2</v>
      </c>
      <c r="AB122">
        <f t="shared" si="53"/>
        <v>-0.54264912140712795</v>
      </c>
      <c r="AC122">
        <f t="shared" si="54"/>
        <v>-3.1878593639992792E-2</v>
      </c>
      <c r="AD122">
        <f t="shared" si="55"/>
        <v>-3.7209220256609186E-2</v>
      </c>
      <c r="AE122">
        <f t="shared" si="56"/>
        <v>-0.54234296675370763</v>
      </c>
      <c r="AF122">
        <f t="shared" si="57"/>
        <v>-0.54235188465554363</v>
      </c>
      <c r="AG122" s="10">
        <f t="shared" si="58"/>
        <v>-31.074474001728682</v>
      </c>
      <c r="AH122" s="10">
        <f t="shared" si="59"/>
        <v>-71.131931279676394</v>
      </c>
      <c r="AI122" s="17">
        <f t="shared" si="60"/>
        <v>-71</v>
      </c>
      <c r="AJ122" s="18">
        <f t="shared" si="61"/>
        <v>-7</v>
      </c>
      <c r="AK122" s="19">
        <f t="shared" si="62"/>
        <v>-54.953000000000003</v>
      </c>
      <c r="AL122" s="17">
        <f t="shared" si="63"/>
        <v>-31</v>
      </c>
      <c r="AM122" s="18">
        <f t="shared" si="64"/>
        <v>-4</v>
      </c>
      <c r="AN122" s="19">
        <f t="shared" si="65"/>
        <v>-28.106000000000002</v>
      </c>
      <c r="AO122" s="20" t="str">
        <f t="shared" si="66"/>
        <v>31°4 ' 28,106 "S</v>
      </c>
      <c r="AP122" s="20" t="str">
        <f t="shared" si="67"/>
        <v xml:space="preserve">71°7 ' 54,953 " </v>
      </c>
      <c r="AQ122" s="22"/>
      <c r="AR122" s="22"/>
      <c r="AS122" t="s">
        <v>329</v>
      </c>
    </row>
    <row r="123" spans="1:46" x14ac:dyDescent="0.3">
      <c r="A123" s="15">
        <v>358</v>
      </c>
      <c r="B123" s="15" t="s">
        <v>563</v>
      </c>
      <c r="C123" s="15" t="s">
        <v>553</v>
      </c>
      <c r="D123" s="16" t="s">
        <v>401</v>
      </c>
      <c r="E123" s="16">
        <v>662983.22</v>
      </c>
      <c r="F123" s="16">
        <v>5907184.0300000003</v>
      </c>
      <c r="G123" s="16" t="s">
        <v>339</v>
      </c>
      <c r="H123" t="str">
        <f t="shared" si="35"/>
        <v>18</v>
      </c>
      <c r="I123" t="str">
        <f t="shared" si="34"/>
        <v>H</v>
      </c>
      <c r="J123" t="s">
        <v>324</v>
      </c>
      <c r="K123">
        <f t="shared" si="36"/>
        <v>-75</v>
      </c>
      <c r="L123">
        <f t="shared" si="37"/>
        <v>-4092815.9699999997</v>
      </c>
      <c r="M123">
        <f t="shared" si="38"/>
        <v>-0.64315529127612114</v>
      </c>
      <c r="N123">
        <f t="shared" si="39"/>
        <v>6383275.0563856261</v>
      </c>
      <c r="O123">
        <f t="shared" si="40"/>
        <v>2.5532852424549168E-2</v>
      </c>
      <c r="P123">
        <f t="shared" si="41"/>
        <v>-0.95980611259350745</v>
      </c>
      <c r="Q123">
        <f t="shared" si="42"/>
        <v>-0.61459452095135081</v>
      </c>
      <c r="R123">
        <f t="shared" si="43"/>
        <v>-1.1230583475728748</v>
      </c>
      <c r="S123">
        <f t="shared" si="44"/>
        <v>-0.99594239091749381</v>
      </c>
      <c r="T123">
        <f t="shared" si="45"/>
        <v>-1.7910854878165114</v>
      </c>
      <c r="U123">
        <f t="shared" si="46"/>
        <v>5.0546225567071803E-3</v>
      </c>
      <c r="V123">
        <f t="shared" si="47"/>
        <v>4.2582015317955055E-5</v>
      </c>
      <c r="W123">
        <f t="shared" si="48"/>
        <v>1.6740578955036711E-7</v>
      </c>
      <c r="X123">
        <f t="shared" si="49"/>
        <v>-4078241.8719969224</v>
      </c>
      <c r="Y123">
        <f t="shared" si="50"/>
        <v>-2.2831693565355383E-3</v>
      </c>
      <c r="Z123">
        <f t="shared" si="51"/>
        <v>1.4066994415714482E-6</v>
      </c>
      <c r="AA123">
        <f t="shared" si="52"/>
        <v>2.5532840452199418E-2</v>
      </c>
      <c r="AB123">
        <f t="shared" si="53"/>
        <v>-0.64543845742092365</v>
      </c>
      <c r="AC123">
        <f t="shared" si="54"/>
        <v>2.5535614796139916E-2</v>
      </c>
      <c r="AD123">
        <f t="shared" si="55"/>
        <v>3.1955144213930975E-2</v>
      </c>
      <c r="AE123">
        <f t="shared" si="56"/>
        <v>-0.64519308635549311</v>
      </c>
      <c r="AF123">
        <f t="shared" si="57"/>
        <v>-0.64520186034472282</v>
      </c>
      <c r="AG123" s="10">
        <f t="shared" si="58"/>
        <v>-36.967343531741768</v>
      </c>
      <c r="AH123" s="10">
        <f t="shared" si="59"/>
        <v>-73.169105102809866</v>
      </c>
      <c r="AI123" s="17">
        <f t="shared" si="60"/>
        <v>-73</v>
      </c>
      <c r="AJ123" s="18">
        <f t="shared" si="61"/>
        <v>-10</v>
      </c>
      <c r="AK123" s="19">
        <f t="shared" si="62"/>
        <v>-8.7780000000000005</v>
      </c>
      <c r="AL123" s="17">
        <f t="shared" si="63"/>
        <v>-36</v>
      </c>
      <c r="AM123" s="18">
        <f t="shared" si="64"/>
        <v>-58</v>
      </c>
      <c r="AN123" s="19">
        <f t="shared" si="65"/>
        <v>-2.4369999999999998</v>
      </c>
      <c r="AO123" s="20" t="str">
        <f t="shared" si="66"/>
        <v>36°58 ' 2,437 "S</v>
      </c>
      <c r="AP123" s="20" t="str">
        <f t="shared" si="67"/>
        <v xml:space="preserve">73°10 ' 8,778 " </v>
      </c>
      <c r="AQ123" s="22"/>
      <c r="AR123" s="22"/>
      <c r="AS123" t="s">
        <v>329</v>
      </c>
    </row>
    <row r="124" spans="1:46" x14ac:dyDescent="0.3">
      <c r="A124" s="15">
        <v>359</v>
      </c>
      <c r="B124" s="15" t="s">
        <v>564</v>
      </c>
      <c r="C124" s="15" t="s">
        <v>553</v>
      </c>
      <c r="D124" s="16" t="s">
        <v>457</v>
      </c>
      <c r="E124" s="16">
        <v>300542.78999999998</v>
      </c>
      <c r="F124" s="16">
        <v>6130601.1100000003</v>
      </c>
      <c r="G124" s="16" t="s">
        <v>323</v>
      </c>
      <c r="H124" t="str">
        <f t="shared" si="35"/>
        <v>19</v>
      </c>
      <c r="I124" t="str">
        <f t="shared" si="34"/>
        <v>H</v>
      </c>
      <c r="J124" t="s">
        <v>324</v>
      </c>
      <c r="K124">
        <f t="shared" si="36"/>
        <v>-69</v>
      </c>
      <c r="L124">
        <f t="shared" si="37"/>
        <v>-3869398.8899999997</v>
      </c>
      <c r="M124">
        <f t="shared" si="38"/>
        <v>-0.60804697509070993</v>
      </c>
      <c r="N124">
        <f t="shared" si="39"/>
        <v>6382561.4624912832</v>
      </c>
      <c r="O124">
        <f t="shared" si="40"/>
        <v>-3.1250339095386728E-2</v>
      </c>
      <c r="P124">
        <f t="shared" si="41"/>
        <v>-0.93774989831123357</v>
      </c>
      <c r="Q124">
        <f t="shared" si="42"/>
        <v>-0.63172050993318141</v>
      </c>
      <c r="R124">
        <f t="shared" si="43"/>
        <v>-1.0769219242463266</v>
      </c>
      <c r="S124">
        <f t="shared" si="44"/>
        <v>-0.96562157066804033</v>
      </c>
      <c r="T124">
        <f t="shared" si="45"/>
        <v>-1.7512233130418187</v>
      </c>
      <c r="U124">
        <f t="shared" si="46"/>
        <v>5.0546225567071803E-3</v>
      </c>
      <c r="V124">
        <f t="shared" si="47"/>
        <v>4.2582015317955055E-5</v>
      </c>
      <c r="W124">
        <f t="shared" si="48"/>
        <v>1.6740578955036711E-7</v>
      </c>
      <c r="X124">
        <f t="shared" si="49"/>
        <v>-3855136.3728394499</v>
      </c>
      <c r="Y124">
        <f t="shared" si="50"/>
        <v>-2.234607100043925E-3</v>
      </c>
      <c r="Z124">
        <f t="shared" si="51"/>
        <v>2.2168938164159837E-6</v>
      </c>
      <c r="AA124">
        <f t="shared" si="52"/>
        <v>-3.1250316002492229E-2</v>
      </c>
      <c r="AB124">
        <f t="shared" si="53"/>
        <v>-0.61028157723686716</v>
      </c>
      <c r="AC124">
        <f t="shared" si="54"/>
        <v>-3.1255402668183718E-2</v>
      </c>
      <c r="AD124">
        <f t="shared" si="55"/>
        <v>-3.8121742777312846E-2</v>
      </c>
      <c r="AE124">
        <f t="shared" si="56"/>
        <v>-0.60994027628579517</v>
      </c>
      <c r="AF124">
        <f t="shared" si="57"/>
        <v>-0.60994885507170915</v>
      </c>
      <c r="AG124" s="10">
        <f t="shared" si="58"/>
        <v>-34.947495114445651</v>
      </c>
      <c r="AH124" s="10">
        <f t="shared" si="59"/>
        <v>-71.184214968823355</v>
      </c>
      <c r="AI124" s="17">
        <f t="shared" si="60"/>
        <v>-71</v>
      </c>
      <c r="AJ124" s="18">
        <f t="shared" si="61"/>
        <v>-11</v>
      </c>
      <c r="AK124" s="19">
        <f t="shared" si="62"/>
        <v>-3.1739999999999999</v>
      </c>
      <c r="AL124" s="17">
        <f t="shared" si="63"/>
        <v>-34</v>
      </c>
      <c r="AM124" s="18">
        <f t="shared" si="64"/>
        <v>-56</v>
      </c>
      <c r="AN124" s="19">
        <f t="shared" si="65"/>
        <v>-50.981999999999999</v>
      </c>
      <c r="AO124" s="20" t="str">
        <f t="shared" si="66"/>
        <v>34°56 ' 50,982 "S</v>
      </c>
      <c r="AP124" s="20" t="str">
        <f t="shared" si="67"/>
        <v xml:space="preserve">71°11 ' 3,174 " </v>
      </c>
      <c r="AQ124" s="22"/>
      <c r="AR124" s="22"/>
      <c r="AS124" t="s">
        <v>329</v>
      </c>
    </row>
    <row r="125" spans="1:46" x14ac:dyDescent="0.3">
      <c r="A125" s="15">
        <v>360</v>
      </c>
      <c r="B125" s="15" t="s">
        <v>565</v>
      </c>
      <c r="C125" s="15" t="s">
        <v>553</v>
      </c>
      <c r="D125" s="16" t="s">
        <v>566</v>
      </c>
      <c r="E125" s="16">
        <v>288705.96000000002</v>
      </c>
      <c r="F125" s="16">
        <v>6113993.0199999996</v>
      </c>
      <c r="G125" s="16" t="s">
        <v>323</v>
      </c>
      <c r="H125" t="str">
        <f t="shared" si="35"/>
        <v>19</v>
      </c>
      <c r="I125" t="str">
        <f t="shared" si="34"/>
        <v>H</v>
      </c>
      <c r="J125" t="s">
        <v>324</v>
      </c>
      <c r="K125">
        <f t="shared" si="36"/>
        <v>-69</v>
      </c>
      <c r="L125">
        <f t="shared" si="37"/>
        <v>-3886006.9800000004</v>
      </c>
      <c r="M125">
        <f t="shared" si="38"/>
        <v>-0.61065681170192965</v>
      </c>
      <c r="N125">
        <f t="shared" si="39"/>
        <v>6382613.9128559101</v>
      </c>
      <c r="O125">
        <f t="shared" si="40"/>
        <v>-3.3104624983568233E-2</v>
      </c>
      <c r="P125">
        <f t="shared" si="41"/>
        <v>-0.93954996702640048</v>
      </c>
      <c r="Q125">
        <f t="shared" si="42"/>
        <v>-0.63063149402801744</v>
      </c>
      <c r="R125">
        <f t="shared" si="43"/>
        <v>-1.0804317952151299</v>
      </c>
      <c r="S125">
        <f t="shared" si="44"/>
        <v>-0.96798171991835169</v>
      </c>
      <c r="T125">
        <f t="shared" si="45"/>
        <v>-1.7543973959035817</v>
      </c>
      <c r="U125">
        <f t="shared" si="46"/>
        <v>5.0546225567071803E-3</v>
      </c>
      <c r="V125">
        <f t="shared" si="47"/>
        <v>4.2582015317955055E-5</v>
      </c>
      <c r="W125">
        <f t="shared" si="48"/>
        <v>1.6740578955036711E-7</v>
      </c>
      <c r="X125">
        <f t="shared" si="49"/>
        <v>-3871718.7350823591</v>
      </c>
      <c r="Y125">
        <f t="shared" si="50"/>
        <v>-2.2386196490534857E-3</v>
      </c>
      <c r="Z125">
        <f t="shared" si="51"/>
        <v>2.4787378084189137E-6</v>
      </c>
      <c r="AA125">
        <f t="shared" si="52"/>
        <v>-3.3104597631006372E-2</v>
      </c>
      <c r="AB125">
        <f t="shared" si="53"/>
        <v>-0.61289542580203193</v>
      </c>
      <c r="AC125">
        <f t="shared" si="54"/>
        <v>-3.3110644596466399E-2</v>
      </c>
      <c r="AD125">
        <f t="shared" si="55"/>
        <v>-4.0456172872220725E-2</v>
      </c>
      <c r="AE125">
        <f t="shared" si="56"/>
        <v>-0.61251030982269361</v>
      </c>
      <c r="AF125">
        <f t="shared" si="57"/>
        <v>-0.61251867797316528</v>
      </c>
      <c r="AG125" s="10">
        <f t="shared" si="58"/>
        <v>-35.094735120795157</v>
      </c>
      <c r="AH125" s="10">
        <f t="shared" si="59"/>
        <v>-71.317967960829904</v>
      </c>
      <c r="AI125" s="17">
        <f t="shared" si="60"/>
        <v>-71</v>
      </c>
      <c r="AJ125" s="18">
        <f t="shared" si="61"/>
        <v>-19</v>
      </c>
      <c r="AK125" s="19">
        <f t="shared" si="62"/>
        <v>-4.6849999999999996</v>
      </c>
      <c r="AL125" s="17">
        <f t="shared" si="63"/>
        <v>-35</v>
      </c>
      <c r="AM125" s="18">
        <f t="shared" si="64"/>
        <v>-5</v>
      </c>
      <c r="AN125" s="19">
        <f t="shared" si="65"/>
        <v>-41.045999999999999</v>
      </c>
      <c r="AO125" s="20" t="str">
        <f t="shared" si="66"/>
        <v>35°5 ' 41,046 "S</v>
      </c>
      <c r="AP125" s="20" t="str">
        <f t="shared" si="67"/>
        <v xml:space="preserve">71°19 ' 4,685 " </v>
      </c>
      <c r="AQ125" s="22"/>
      <c r="AR125" s="22"/>
      <c r="AS125" t="s">
        <v>329</v>
      </c>
    </row>
    <row r="126" spans="1:46" ht="14.55" customHeight="1" x14ac:dyDescent="0.3">
      <c r="A126" s="15">
        <v>361</v>
      </c>
      <c r="B126" s="15" t="s">
        <v>567</v>
      </c>
      <c r="C126" s="15" t="s">
        <v>553</v>
      </c>
      <c r="D126" s="16" t="s">
        <v>568</v>
      </c>
      <c r="E126" s="16">
        <v>254556.11</v>
      </c>
      <c r="F126" s="16">
        <v>6059114.6900000004</v>
      </c>
      <c r="G126" s="16" t="s">
        <v>323</v>
      </c>
      <c r="H126" t="str">
        <f t="shared" si="35"/>
        <v>19</v>
      </c>
      <c r="I126" t="str">
        <f t="shared" si="34"/>
        <v>H</v>
      </c>
      <c r="J126" t="s">
        <v>324</v>
      </c>
      <c r="K126">
        <f t="shared" si="36"/>
        <v>-69</v>
      </c>
      <c r="L126">
        <f t="shared" si="37"/>
        <v>-3940885.3099999996</v>
      </c>
      <c r="M126">
        <f t="shared" si="38"/>
        <v>-0.61928052910691633</v>
      </c>
      <c r="N126">
        <f t="shared" si="39"/>
        <v>6382787.9369368907</v>
      </c>
      <c r="O126">
        <f t="shared" si="40"/>
        <v>-3.8454025486202963E-2</v>
      </c>
      <c r="P126">
        <f t="shared" si="41"/>
        <v>-0.9453156575171523</v>
      </c>
      <c r="Q126">
        <f t="shared" si="42"/>
        <v>-0.62681842952431666</v>
      </c>
      <c r="R126">
        <f t="shared" si="43"/>
        <v>-1.0919383578654924</v>
      </c>
      <c r="S126">
        <f t="shared" si="44"/>
        <v>-0.97565837578019843</v>
      </c>
      <c r="T126">
        <f t="shared" si="45"/>
        <v>-1.7646405546690467</v>
      </c>
      <c r="U126">
        <f t="shared" si="46"/>
        <v>5.0546225567071803E-3</v>
      </c>
      <c r="V126">
        <f t="shared" si="47"/>
        <v>4.2582015317955055E-5</v>
      </c>
      <c r="W126">
        <f t="shared" si="48"/>
        <v>1.6740578955036711E-7</v>
      </c>
      <c r="X126">
        <f t="shared" si="49"/>
        <v>-3926514.9668433508</v>
      </c>
      <c r="Y126">
        <f t="shared" si="50"/>
        <v>-2.2514210559132484E-3</v>
      </c>
      <c r="Z126">
        <f t="shared" si="51"/>
        <v>3.3040453326177959E-6</v>
      </c>
      <c r="AA126">
        <f t="shared" si="52"/>
        <v>-3.8453983134921821E-2</v>
      </c>
      <c r="AB126">
        <f t="shared" si="53"/>
        <v>-0.62153194272403234</v>
      </c>
      <c r="AC126">
        <f t="shared" si="54"/>
        <v>-3.8463460876299815E-2</v>
      </c>
      <c r="AD126">
        <f t="shared" si="55"/>
        <v>-4.7276011357640202E-2</v>
      </c>
      <c r="AE126">
        <f t="shared" si="56"/>
        <v>-0.62100282546244634</v>
      </c>
      <c r="AF126">
        <f t="shared" si="57"/>
        <v>-0.62101050791254819</v>
      </c>
      <c r="AG126" s="10">
        <f t="shared" si="58"/>
        <v>-35.581281136664629</v>
      </c>
      <c r="AH126" s="10">
        <f t="shared" si="59"/>
        <v>-71.708715923005329</v>
      </c>
      <c r="AI126" s="17">
        <f t="shared" si="60"/>
        <v>-71</v>
      </c>
      <c r="AJ126" s="18">
        <f t="shared" si="61"/>
        <v>-42</v>
      </c>
      <c r="AK126" s="19">
        <f t="shared" si="62"/>
        <v>-31.376999999999999</v>
      </c>
      <c r="AL126" s="17">
        <f t="shared" si="63"/>
        <v>-35</v>
      </c>
      <c r="AM126" s="18">
        <f t="shared" si="64"/>
        <v>-34</v>
      </c>
      <c r="AN126" s="19">
        <f t="shared" si="65"/>
        <v>-52.612000000000002</v>
      </c>
      <c r="AO126" s="20" t="str">
        <f t="shared" si="66"/>
        <v>35°34 ' 52,612 "S</v>
      </c>
      <c r="AP126" s="20" t="str">
        <f t="shared" si="67"/>
        <v xml:space="preserve">71°42 ' 31,377 " </v>
      </c>
      <c r="AQ126" s="22"/>
      <c r="AR126" s="22"/>
      <c r="AS126" t="s">
        <v>329</v>
      </c>
    </row>
    <row r="127" spans="1:46" x14ac:dyDescent="0.3">
      <c r="A127" s="15">
        <v>362</v>
      </c>
      <c r="B127" s="15" t="s">
        <v>569</v>
      </c>
      <c r="C127" s="15" t="s">
        <v>553</v>
      </c>
      <c r="D127" s="16" t="s">
        <v>570</v>
      </c>
      <c r="E127" s="16">
        <v>620365.53</v>
      </c>
      <c r="F127" s="16">
        <v>5832728.4500000002</v>
      </c>
      <c r="G127" s="16" t="s">
        <v>339</v>
      </c>
      <c r="H127" t="str">
        <f t="shared" si="35"/>
        <v>18</v>
      </c>
      <c r="I127" t="str">
        <f t="shared" si="34"/>
        <v>H</v>
      </c>
      <c r="J127" t="s">
        <v>324</v>
      </c>
      <c r="K127">
        <f t="shared" si="36"/>
        <v>-75</v>
      </c>
      <c r="L127">
        <f t="shared" si="37"/>
        <v>-4167271.55</v>
      </c>
      <c r="M127">
        <f t="shared" si="38"/>
        <v>-0.65485542648694828</v>
      </c>
      <c r="N127">
        <f t="shared" si="39"/>
        <v>6383516.387676904</v>
      </c>
      <c r="O127">
        <f t="shared" si="40"/>
        <v>1.8855678076171365E-2</v>
      </c>
      <c r="P127">
        <f t="shared" si="41"/>
        <v>-0.96611035465425488</v>
      </c>
      <c r="Q127">
        <f t="shared" si="42"/>
        <v>-0.60774591619329799</v>
      </c>
      <c r="R127">
        <f t="shared" si="43"/>
        <v>-1.1379106038140758</v>
      </c>
      <c r="S127">
        <f t="shared" si="44"/>
        <v>-1.0053694319088813</v>
      </c>
      <c r="T127">
        <f t="shared" si="45"/>
        <v>-1.8030528864444966</v>
      </c>
      <c r="U127">
        <f t="shared" si="46"/>
        <v>5.0546225567071803E-3</v>
      </c>
      <c r="V127">
        <f t="shared" si="47"/>
        <v>4.2582015317955055E-5</v>
      </c>
      <c r="W127">
        <f t="shared" si="48"/>
        <v>1.6740578955036711E-7</v>
      </c>
      <c r="X127">
        <f t="shared" si="49"/>
        <v>-4152610.3457299648</v>
      </c>
      <c r="Y127">
        <f t="shared" si="50"/>
        <v>-2.2967285395143395E-3</v>
      </c>
      <c r="Z127">
        <f t="shared" si="51"/>
        <v>7.5366282545002153E-7</v>
      </c>
      <c r="AA127">
        <f t="shared" si="52"/>
        <v>1.8855673339230161E-2</v>
      </c>
      <c r="AB127">
        <f t="shared" si="53"/>
        <v>-0.65715215329550369</v>
      </c>
      <c r="AC127">
        <f t="shared" si="54"/>
        <v>1.8856790672182711E-2</v>
      </c>
      <c r="AD127">
        <f t="shared" si="55"/>
        <v>2.3812543671892082E-2</v>
      </c>
      <c r="AE127">
        <f t="shared" si="56"/>
        <v>-0.65701502349284868</v>
      </c>
      <c r="AF127">
        <f t="shared" si="57"/>
        <v>-0.65702415650083967</v>
      </c>
      <c r="AG127" s="10">
        <f t="shared" si="58"/>
        <v>-37.644711205641002</v>
      </c>
      <c r="AH127" s="10">
        <f t="shared" si="59"/>
        <v>-73.635641748129629</v>
      </c>
      <c r="AI127" s="17">
        <f t="shared" si="60"/>
        <v>-73</v>
      </c>
      <c r="AJ127" s="18">
        <f t="shared" si="61"/>
        <v>-38</v>
      </c>
      <c r="AK127" s="19">
        <f t="shared" si="62"/>
        <v>-8.31</v>
      </c>
      <c r="AL127" s="17">
        <f t="shared" si="63"/>
        <v>-37</v>
      </c>
      <c r="AM127" s="18">
        <f t="shared" si="64"/>
        <v>-38</v>
      </c>
      <c r="AN127" s="19">
        <f t="shared" si="65"/>
        <v>-40.96</v>
      </c>
      <c r="AO127" s="20" t="str">
        <f t="shared" si="66"/>
        <v>37°38 ' 40,96 "S</v>
      </c>
      <c r="AP127" s="20" t="str">
        <f t="shared" si="67"/>
        <v xml:space="preserve">73°38 ' 8,31 " </v>
      </c>
      <c r="AQ127" s="22"/>
      <c r="AR127" s="22"/>
      <c r="AS127" t="s">
        <v>329</v>
      </c>
    </row>
    <row r="128" spans="1:46" x14ac:dyDescent="0.3">
      <c r="A128" s="15">
        <v>363</v>
      </c>
      <c r="B128" s="15" t="s">
        <v>571</v>
      </c>
      <c r="C128" s="15" t="s">
        <v>553</v>
      </c>
      <c r="D128" s="16" t="s">
        <v>572</v>
      </c>
      <c r="E128" s="16">
        <v>342169.44</v>
      </c>
      <c r="F128" s="16">
        <v>6229766.4699999997</v>
      </c>
      <c r="G128" s="16" t="s">
        <v>323</v>
      </c>
      <c r="H128" t="str">
        <f t="shared" si="35"/>
        <v>19</v>
      </c>
      <c r="I128" t="str">
        <f t="shared" si="34"/>
        <v>H</v>
      </c>
      <c r="J128" t="s">
        <v>324</v>
      </c>
      <c r="K128">
        <f t="shared" si="36"/>
        <v>-69</v>
      </c>
      <c r="L128">
        <f t="shared" si="37"/>
        <v>-3770233.5300000003</v>
      </c>
      <c r="M128">
        <f t="shared" si="38"/>
        <v>-0.59246388353155022</v>
      </c>
      <c r="N128">
        <f t="shared" si="39"/>
        <v>6382250.4700607955</v>
      </c>
      <c r="O128">
        <f t="shared" si="40"/>
        <v>-2.4729609209225623E-2</v>
      </c>
      <c r="P128">
        <f t="shared" si="41"/>
        <v>-0.9264718875846143</v>
      </c>
      <c r="Q128">
        <f t="shared" si="42"/>
        <v>-0.6375812648609146</v>
      </c>
      <c r="R128">
        <f t="shared" si="43"/>
        <v>-1.0556998273238574</v>
      </c>
      <c r="S128">
        <f t="shared" si="44"/>
        <v>-0.9511701867081217</v>
      </c>
      <c r="T128">
        <f t="shared" si="45"/>
        <v>-1.7315409585055264</v>
      </c>
      <c r="U128">
        <f t="shared" si="46"/>
        <v>5.0546225567071803E-3</v>
      </c>
      <c r="V128">
        <f t="shared" si="47"/>
        <v>4.2582015317955055E-5</v>
      </c>
      <c r="W128">
        <f t="shared" si="48"/>
        <v>1.6740578955036711E-7</v>
      </c>
      <c r="X128">
        <f t="shared" si="49"/>
        <v>-3756133.101980567</v>
      </c>
      <c r="Y128">
        <f t="shared" si="50"/>
        <v>-2.209319124277328E-3</v>
      </c>
      <c r="Z128">
        <f t="shared" si="51"/>
        <v>1.4181928127864701E-6</v>
      </c>
      <c r="AA128">
        <f t="shared" si="52"/>
        <v>-2.4729597518774273E-2</v>
      </c>
      <c r="AB128">
        <f t="shared" si="53"/>
        <v>-0.59467319952258701</v>
      </c>
      <c r="AC128">
        <f t="shared" si="54"/>
        <v>-2.4732118172413609E-2</v>
      </c>
      <c r="AD128">
        <f t="shared" si="55"/>
        <v>-2.9848881525362789E-2</v>
      </c>
      <c r="AE128">
        <f t="shared" si="56"/>
        <v>-0.59446645620810801</v>
      </c>
      <c r="AF128">
        <f t="shared" si="57"/>
        <v>-0.59447572536062199</v>
      </c>
      <c r="AG128" s="10">
        <f t="shared" si="58"/>
        <v>-34.060950086141879</v>
      </c>
      <c r="AH128" s="10">
        <f t="shared" si="59"/>
        <v>-70.710214934589303</v>
      </c>
      <c r="AI128" s="17">
        <f t="shared" si="60"/>
        <v>-70</v>
      </c>
      <c r="AJ128" s="18">
        <f t="shared" si="61"/>
        <v>-42</v>
      </c>
      <c r="AK128" s="19">
        <f t="shared" si="62"/>
        <v>-36.774000000000001</v>
      </c>
      <c r="AL128" s="17">
        <f t="shared" si="63"/>
        <v>-34</v>
      </c>
      <c r="AM128" s="18">
        <f t="shared" si="64"/>
        <v>-3</v>
      </c>
      <c r="AN128" s="19">
        <f t="shared" si="65"/>
        <v>-39.42</v>
      </c>
      <c r="AO128" s="20" t="str">
        <f t="shared" si="66"/>
        <v>34°3 ' 39,42 "S</v>
      </c>
      <c r="AP128" s="20" t="str">
        <f t="shared" si="67"/>
        <v xml:space="preserve">70°42 ' 36,774 " </v>
      </c>
      <c r="AQ128" s="22"/>
      <c r="AR128" s="22"/>
      <c r="AS128" t="s">
        <v>329</v>
      </c>
    </row>
    <row r="129" spans="1:46" x14ac:dyDescent="0.3">
      <c r="A129" s="15">
        <v>364</v>
      </c>
      <c r="B129" s="15" t="s">
        <v>573</v>
      </c>
      <c r="C129" s="15" t="s">
        <v>553</v>
      </c>
      <c r="D129" s="16" t="s">
        <v>574</v>
      </c>
      <c r="E129" s="16">
        <v>246757.52</v>
      </c>
      <c r="F129" s="16">
        <v>5742293.3300000001</v>
      </c>
      <c r="G129" s="16" t="s">
        <v>323</v>
      </c>
      <c r="H129" t="str">
        <f t="shared" si="35"/>
        <v>19</v>
      </c>
      <c r="I129" t="str">
        <f t="shared" si="34"/>
        <v>H</v>
      </c>
      <c r="J129" t="s">
        <v>324</v>
      </c>
      <c r="K129">
        <f t="shared" si="36"/>
        <v>-69</v>
      </c>
      <c r="L129">
        <f t="shared" si="37"/>
        <v>-4257706.67</v>
      </c>
      <c r="M129">
        <f t="shared" si="38"/>
        <v>-0.66906662639711456</v>
      </c>
      <c r="N129">
        <f t="shared" si="39"/>
        <v>6383811.5733378669</v>
      </c>
      <c r="O129">
        <f t="shared" si="40"/>
        <v>-3.9669479133386851E-2</v>
      </c>
      <c r="P129">
        <f t="shared" si="41"/>
        <v>-0.97305582210627661</v>
      </c>
      <c r="Q129">
        <f t="shared" si="42"/>
        <v>-0.59870648498006529</v>
      </c>
      <c r="R129">
        <f t="shared" si="43"/>
        <v>-1.155594537450253</v>
      </c>
      <c r="S129">
        <f t="shared" si="44"/>
        <v>-1.016372524332706</v>
      </c>
      <c r="T129">
        <f t="shared" si="45"/>
        <v>-1.8167458796048106</v>
      </c>
      <c r="U129">
        <f t="shared" si="46"/>
        <v>5.0546225567071803E-3</v>
      </c>
      <c r="V129">
        <f t="shared" si="47"/>
        <v>4.2582015317955055E-5</v>
      </c>
      <c r="W129">
        <f t="shared" si="48"/>
        <v>1.6740578955036711E-7</v>
      </c>
      <c r="X129">
        <f t="shared" si="49"/>
        <v>-4242951.0515243476</v>
      </c>
      <c r="Y129">
        <f t="shared" si="50"/>
        <v>-2.3114119685611451E-3</v>
      </c>
      <c r="Z129">
        <f t="shared" si="51"/>
        <v>3.262771612821203E-6</v>
      </c>
      <c r="AA129">
        <f t="shared" si="52"/>
        <v>-3.9669435989236709E-2</v>
      </c>
      <c r="AB129">
        <f t="shared" si="53"/>
        <v>-0.67137803082406633</v>
      </c>
      <c r="AC129">
        <f t="shared" si="54"/>
        <v>-3.9679841202807598E-2</v>
      </c>
      <c r="AD129">
        <f t="shared" si="55"/>
        <v>-5.0635613983963428E-2</v>
      </c>
      <c r="AE129">
        <f t="shared" si="56"/>
        <v>-0.6707534576124029</v>
      </c>
      <c r="AF129">
        <f t="shared" si="57"/>
        <v>-0.67076043841754163</v>
      </c>
      <c r="AG129" s="10">
        <f t="shared" si="58"/>
        <v>-38.431742185669897</v>
      </c>
      <c r="AH129" s="10">
        <f t="shared" si="59"/>
        <v>-71.901206974334713</v>
      </c>
      <c r="AI129" s="17">
        <f t="shared" si="60"/>
        <v>-71</v>
      </c>
      <c r="AJ129" s="18">
        <f t="shared" si="61"/>
        <v>-54</v>
      </c>
      <c r="AK129" s="19">
        <f t="shared" si="62"/>
        <v>-4.3449999999999998</v>
      </c>
      <c r="AL129" s="17">
        <f t="shared" si="63"/>
        <v>-38</v>
      </c>
      <c r="AM129" s="18">
        <f t="shared" si="64"/>
        <v>-25</v>
      </c>
      <c r="AN129" s="19">
        <f t="shared" si="65"/>
        <v>-54.271999999999998</v>
      </c>
      <c r="AO129" s="20" t="str">
        <f t="shared" si="66"/>
        <v>38°25 ' 54,272 "S</v>
      </c>
      <c r="AP129" s="20" t="str">
        <f t="shared" si="67"/>
        <v xml:space="preserve">71°54 ' 4,345 " </v>
      </c>
      <c r="AQ129" s="22"/>
      <c r="AR129" s="22"/>
      <c r="AS129" t="s">
        <v>329</v>
      </c>
    </row>
    <row r="130" spans="1:46" x14ac:dyDescent="0.3">
      <c r="A130" s="15">
        <v>365</v>
      </c>
      <c r="B130" s="15" t="s">
        <v>575</v>
      </c>
      <c r="C130" s="15" t="s">
        <v>553</v>
      </c>
      <c r="D130" s="16" t="s">
        <v>347</v>
      </c>
      <c r="E130" s="16">
        <v>658315.12</v>
      </c>
      <c r="F130" s="16">
        <v>5880120.4000000004</v>
      </c>
      <c r="G130" s="16" t="s">
        <v>339</v>
      </c>
      <c r="H130" t="str">
        <f t="shared" si="35"/>
        <v>18</v>
      </c>
      <c r="I130" t="str">
        <f t="shared" si="34"/>
        <v>H</v>
      </c>
      <c r="J130" t="s">
        <v>324</v>
      </c>
      <c r="K130">
        <f t="shared" si="36"/>
        <v>-75</v>
      </c>
      <c r="L130">
        <f t="shared" si="37"/>
        <v>-4119879.5999999996</v>
      </c>
      <c r="M130">
        <f t="shared" si="38"/>
        <v>-0.64740813747375736</v>
      </c>
      <c r="N130">
        <f t="shared" si="39"/>
        <v>6383362.5905323252</v>
      </c>
      <c r="O130">
        <f t="shared" si="40"/>
        <v>2.4801210608780048E-2</v>
      </c>
      <c r="P130">
        <f t="shared" si="41"/>
        <v>-0.96215860538818088</v>
      </c>
      <c r="Q130">
        <f t="shared" si="42"/>
        <v>-0.61216861775475551</v>
      </c>
      <c r="R130">
        <f t="shared" si="43"/>
        <v>-1.1284874401678477</v>
      </c>
      <c r="S130">
        <f t="shared" si="44"/>
        <v>-0.99940773456457466</v>
      </c>
      <c r="T130">
        <f t="shared" si="45"/>
        <v>-1.7955093017077237</v>
      </c>
      <c r="U130">
        <f t="shared" si="46"/>
        <v>5.0546225567071803E-3</v>
      </c>
      <c r="V130">
        <f t="shared" si="47"/>
        <v>4.2582015317955055E-5</v>
      </c>
      <c r="W130">
        <f t="shared" si="48"/>
        <v>1.6740578955036711E-7</v>
      </c>
      <c r="X130">
        <f t="shared" si="49"/>
        <v>-4105272.8645468475</v>
      </c>
      <c r="Y130">
        <f t="shared" si="50"/>
        <v>-2.2882509407841744E-3</v>
      </c>
      <c r="Z130">
        <f t="shared" si="51"/>
        <v>1.3187656496496768E-6</v>
      </c>
      <c r="AA130">
        <f t="shared" si="52"/>
        <v>2.4801199706451841E-2</v>
      </c>
      <c r="AB130">
        <f t="shared" si="53"/>
        <v>-0.6496963853968748</v>
      </c>
      <c r="AC130">
        <f t="shared" si="54"/>
        <v>2.4803742318933453E-2</v>
      </c>
      <c r="AD130">
        <f t="shared" si="55"/>
        <v>3.1139942635574985E-2</v>
      </c>
      <c r="AE130">
        <f t="shared" si="56"/>
        <v>-0.64946281261744243</v>
      </c>
      <c r="AF130">
        <f t="shared" si="57"/>
        <v>-0.64947160247376678</v>
      </c>
      <c r="AG130" s="10">
        <f t="shared" si="58"/>
        <v>-37.211981735345198</v>
      </c>
      <c r="AH130" s="10">
        <f t="shared" si="59"/>
        <v>-73.215812712702061</v>
      </c>
      <c r="AI130" s="17">
        <f t="shared" si="60"/>
        <v>-73</v>
      </c>
      <c r="AJ130" s="18">
        <f t="shared" si="61"/>
        <v>-12</v>
      </c>
      <c r="AK130" s="19">
        <f t="shared" si="62"/>
        <v>-56.926000000000002</v>
      </c>
      <c r="AL130" s="17">
        <f t="shared" si="63"/>
        <v>-37</v>
      </c>
      <c r="AM130" s="18">
        <f t="shared" si="64"/>
        <v>-12</v>
      </c>
      <c r="AN130" s="19">
        <f t="shared" si="65"/>
        <v>-43.134</v>
      </c>
      <c r="AO130" s="20" t="str">
        <f t="shared" si="66"/>
        <v>37°12 ' 43,134 "S</v>
      </c>
      <c r="AP130" s="20" t="str">
        <f t="shared" si="67"/>
        <v xml:space="preserve">73°12 ' 56,926 " </v>
      </c>
      <c r="AQ130" s="21">
        <v>-37.212451809999997</v>
      </c>
      <c r="AR130" s="21">
        <v>-73.216297139999995</v>
      </c>
      <c r="AS130" t="s">
        <v>325</v>
      </c>
      <c r="AT130" s="23" t="s">
        <v>181</v>
      </c>
    </row>
    <row r="131" spans="1:46" x14ac:dyDescent="0.3">
      <c r="A131" s="15">
        <v>366</v>
      </c>
      <c r="B131" s="15" t="s">
        <v>576</v>
      </c>
      <c r="C131" s="15" t="s">
        <v>553</v>
      </c>
      <c r="D131" s="16" t="s">
        <v>577</v>
      </c>
      <c r="E131" s="16">
        <v>338738.9</v>
      </c>
      <c r="F131" s="16">
        <v>6251497.0099999998</v>
      </c>
      <c r="G131" s="16" t="s">
        <v>323</v>
      </c>
      <c r="H131" t="str">
        <f t="shared" si="35"/>
        <v>19</v>
      </c>
      <c r="I131" t="str">
        <f t="shared" si="34"/>
        <v>H</v>
      </c>
      <c r="J131" t="s">
        <v>324</v>
      </c>
      <c r="K131">
        <f t="shared" si="36"/>
        <v>-69</v>
      </c>
      <c r="L131">
        <f t="shared" si="37"/>
        <v>-3748502.99</v>
      </c>
      <c r="M131">
        <f t="shared" si="38"/>
        <v>-0.58904909237413416</v>
      </c>
      <c r="N131">
        <f t="shared" si="39"/>
        <v>6382182.8391938908</v>
      </c>
      <c r="O131">
        <f t="shared" si="40"/>
        <v>-2.5267389553566638E-2</v>
      </c>
      <c r="P131">
        <f t="shared" si="41"/>
        <v>-0.92387989210016819</v>
      </c>
      <c r="Q131">
        <f t="shared" si="42"/>
        <v>-0.63871630912922439</v>
      </c>
      <c r="R131">
        <f t="shared" si="43"/>
        <v>-1.0509890384242182</v>
      </c>
      <c r="S131">
        <f t="shared" si="44"/>
        <v>-0.94792085610046983</v>
      </c>
      <c r="T131">
        <f t="shared" si="45"/>
        <v>-1.7270584108555227</v>
      </c>
      <c r="U131">
        <f t="shared" si="46"/>
        <v>5.0546225567071803E-3</v>
      </c>
      <c r="V131">
        <f t="shared" si="47"/>
        <v>4.2582015317955055E-5</v>
      </c>
      <c r="W131">
        <f t="shared" si="48"/>
        <v>1.6740578955036711E-7</v>
      </c>
      <c r="X131">
        <f t="shared" si="49"/>
        <v>-3734440.0086875325</v>
      </c>
      <c r="Y131">
        <f t="shared" si="50"/>
        <v>-2.2034751536895735E-3</v>
      </c>
      <c r="Z131">
        <f t="shared" si="51"/>
        <v>1.4873415650181183E-6</v>
      </c>
      <c r="AA131">
        <f t="shared" si="52"/>
        <v>-2.5267377026487067E-2</v>
      </c>
      <c r="AB131">
        <f t="shared" si="53"/>
        <v>-0.59125256425050354</v>
      </c>
      <c r="AC131">
        <f t="shared" si="54"/>
        <v>-2.5270065731118729E-2</v>
      </c>
      <c r="AD131">
        <f t="shared" si="55"/>
        <v>-3.0427552000383568E-2</v>
      </c>
      <c r="AE131">
        <f t="shared" si="56"/>
        <v>-0.59103832140383716</v>
      </c>
      <c r="AF131">
        <f t="shared" si="57"/>
        <v>-0.59104757132457286</v>
      </c>
      <c r="AG131" s="10">
        <f t="shared" si="58"/>
        <v>-33.864531328355525</v>
      </c>
      <c r="AH131" s="10">
        <f t="shared" si="59"/>
        <v>-70.743370310536818</v>
      </c>
      <c r="AI131" s="17">
        <f t="shared" si="60"/>
        <v>-70</v>
      </c>
      <c r="AJ131" s="18">
        <f t="shared" si="61"/>
        <v>-44</v>
      </c>
      <c r="AK131" s="19">
        <f t="shared" si="62"/>
        <v>-36.133000000000003</v>
      </c>
      <c r="AL131" s="17">
        <f t="shared" si="63"/>
        <v>-33</v>
      </c>
      <c r="AM131" s="18">
        <f t="shared" si="64"/>
        <v>-51</v>
      </c>
      <c r="AN131" s="19">
        <f t="shared" si="65"/>
        <v>-52.313000000000002</v>
      </c>
      <c r="AO131" s="20" t="str">
        <f t="shared" si="66"/>
        <v>33°51 ' 52,313 "S</v>
      </c>
      <c r="AP131" s="20" t="str">
        <f t="shared" si="67"/>
        <v xml:space="preserve">70°44 ' 36,133 " </v>
      </c>
      <c r="AQ131" s="21">
        <v>-33.823789869999999</v>
      </c>
      <c r="AR131" s="21">
        <v>-70.751649909999998</v>
      </c>
      <c r="AS131" t="s">
        <v>325</v>
      </c>
      <c r="AT131" t="s">
        <v>207</v>
      </c>
    </row>
    <row r="132" spans="1:46" x14ac:dyDescent="0.3">
      <c r="A132" s="15">
        <v>367</v>
      </c>
      <c r="B132" s="15" t="s">
        <v>578</v>
      </c>
      <c r="C132" s="15" t="s">
        <v>553</v>
      </c>
      <c r="D132" s="16" t="s">
        <v>579</v>
      </c>
      <c r="E132" s="16">
        <v>296362.15999999997</v>
      </c>
      <c r="F132" s="16">
        <v>6499232.7599999998</v>
      </c>
      <c r="G132" s="16" t="s">
        <v>351</v>
      </c>
      <c r="H132" t="str">
        <f t="shared" si="35"/>
        <v>19</v>
      </c>
      <c r="I132" t="str">
        <f t="shared" si="34"/>
        <v>J</v>
      </c>
      <c r="J132" t="s">
        <v>324</v>
      </c>
      <c r="K132">
        <f t="shared" si="36"/>
        <v>-69</v>
      </c>
      <c r="L132">
        <f t="shared" si="37"/>
        <v>-3500767.24</v>
      </c>
      <c r="M132">
        <f t="shared" si="38"/>
        <v>-0.55011927983952402</v>
      </c>
      <c r="N132">
        <f t="shared" si="39"/>
        <v>6381426.2400310189</v>
      </c>
      <c r="O132">
        <f t="shared" si="40"/>
        <v>-3.1911023075463799E-2</v>
      </c>
      <c r="P132">
        <f t="shared" si="41"/>
        <v>-0.89131554444592731</v>
      </c>
      <c r="Q132">
        <f t="shared" si="42"/>
        <v>-0.64771165385564267</v>
      </c>
      <c r="R132">
        <f t="shared" si="43"/>
        <v>-0.99577705206248768</v>
      </c>
      <c r="S132">
        <f t="shared" si="44"/>
        <v>-0.90876070251077645</v>
      </c>
      <c r="T132">
        <f t="shared" si="45"/>
        <v>-1.6714967428533161</v>
      </c>
      <c r="U132">
        <f t="shared" si="46"/>
        <v>5.0546225567071803E-3</v>
      </c>
      <c r="V132">
        <f t="shared" si="47"/>
        <v>4.2582015317955055E-5</v>
      </c>
      <c r="W132">
        <f t="shared" si="48"/>
        <v>1.6740578955036711E-7</v>
      </c>
      <c r="X132">
        <f t="shared" si="49"/>
        <v>-3487179.3318743897</v>
      </c>
      <c r="Y132">
        <f t="shared" si="50"/>
        <v>-2.1292901640659733E-3</v>
      </c>
      <c r="Z132">
        <f t="shared" si="51"/>
        <v>2.493613603725455E-6</v>
      </c>
      <c r="AA132">
        <f t="shared" si="52"/>
        <v>-3.1910996550876716E-2</v>
      </c>
      <c r="AB132">
        <f t="shared" si="53"/>
        <v>-0.55224856469396311</v>
      </c>
      <c r="AC132">
        <f t="shared" si="54"/>
        <v>-3.1916412716832376E-2</v>
      </c>
      <c r="AD132">
        <f t="shared" si="55"/>
        <v>-3.7471759851062991E-2</v>
      </c>
      <c r="AE132">
        <f t="shared" si="56"/>
        <v>-0.55193498454269463</v>
      </c>
      <c r="AF132">
        <f t="shared" si="57"/>
        <v>-0.55194386217021707</v>
      </c>
      <c r="AG132" s="10">
        <f t="shared" si="58"/>
        <v>-31.624053830503854</v>
      </c>
      <c r="AH132" s="10">
        <f t="shared" si="59"/>
        <v>-71.146973690393679</v>
      </c>
      <c r="AI132" s="17">
        <f t="shared" si="60"/>
        <v>-71</v>
      </c>
      <c r="AJ132" s="18">
        <f t="shared" si="61"/>
        <v>-8</v>
      </c>
      <c r="AK132" s="19">
        <f t="shared" si="62"/>
        <v>-49.104999999999997</v>
      </c>
      <c r="AL132" s="17">
        <f t="shared" si="63"/>
        <v>-31</v>
      </c>
      <c r="AM132" s="18">
        <f t="shared" si="64"/>
        <v>-37</v>
      </c>
      <c r="AN132" s="19">
        <f t="shared" si="65"/>
        <v>-26.594000000000001</v>
      </c>
      <c r="AO132" s="20" t="str">
        <f t="shared" si="66"/>
        <v>31°37 ' 26,594 "S</v>
      </c>
      <c r="AP132" s="20" t="str">
        <f t="shared" si="67"/>
        <v xml:space="preserve">71°8 ' 49,105 " </v>
      </c>
      <c r="AQ132" s="22"/>
      <c r="AR132" s="22"/>
      <c r="AS132" t="s">
        <v>329</v>
      </c>
    </row>
    <row r="133" spans="1:46" x14ac:dyDescent="0.3">
      <c r="A133" s="15">
        <v>368</v>
      </c>
      <c r="B133" s="15" t="s">
        <v>580</v>
      </c>
      <c r="C133" s="15" t="s">
        <v>553</v>
      </c>
      <c r="D133" s="16" t="s">
        <v>581</v>
      </c>
      <c r="E133" s="16">
        <v>303103.99990124803</v>
      </c>
      <c r="F133" s="16">
        <v>6761767.0141398804</v>
      </c>
      <c r="G133" s="16" t="s">
        <v>351</v>
      </c>
      <c r="H133" t="str">
        <f t="shared" si="35"/>
        <v>19</v>
      </c>
      <c r="I133" t="str">
        <f t="shared" si="34"/>
        <v>J</v>
      </c>
      <c r="J133" t="s">
        <v>324</v>
      </c>
      <c r="K133">
        <f t="shared" si="36"/>
        <v>-69</v>
      </c>
      <c r="L133">
        <f t="shared" si="37"/>
        <v>-3238232.9858601196</v>
      </c>
      <c r="M133">
        <f t="shared" si="38"/>
        <v>-0.50886399352102041</v>
      </c>
      <c r="N133">
        <f t="shared" si="39"/>
        <v>6380656.9022625294</v>
      </c>
      <c r="O133">
        <f t="shared" si="40"/>
        <v>-3.0858264770345863E-2</v>
      </c>
      <c r="P133">
        <f t="shared" si="41"/>
        <v>-0.85091672944126195</v>
      </c>
      <c r="Q133">
        <f t="shared" si="42"/>
        <v>-0.64895189865805769</v>
      </c>
      <c r="R133">
        <f t="shared" si="43"/>
        <v>-0.93432235824165133</v>
      </c>
      <c r="S133">
        <f t="shared" si="44"/>
        <v>-0.86297974334575289</v>
      </c>
      <c r="T133">
        <f t="shared" si="45"/>
        <v>-1.6032740255592606</v>
      </c>
      <c r="U133">
        <f t="shared" si="46"/>
        <v>5.0546225567071803E-3</v>
      </c>
      <c r="V133">
        <f t="shared" si="47"/>
        <v>4.2582015317955055E-5</v>
      </c>
      <c r="W133">
        <f t="shared" si="48"/>
        <v>1.6740578955036711E-7</v>
      </c>
      <c r="X133">
        <f t="shared" si="49"/>
        <v>-3225242.5861466564</v>
      </c>
      <c r="Y133">
        <f t="shared" si="50"/>
        <v>-2.0359031855884399E-3</v>
      </c>
      <c r="Z133">
        <f t="shared" si="51"/>
        <v>2.4471800267244984E-6</v>
      </c>
      <c r="AA133">
        <f t="shared" si="52"/>
        <v>-3.085823959843613E-2</v>
      </c>
      <c r="AB133">
        <f t="shared" si="53"/>
        <v>-0.51089989172438721</v>
      </c>
      <c r="AC133">
        <f t="shared" si="54"/>
        <v>-3.0863137193419432E-2</v>
      </c>
      <c r="AD133">
        <f t="shared" si="55"/>
        <v>-3.5366384270733388E-2</v>
      </c>
      <c r="AE133">
        <f t="shared" si="56"/>
        <v>-0.51063313538107469</v>
      </c>
      <c r="AF133">
        <f t="shared" si="57"/>
        <v>-0.51064221509480301</v>
      </c>
      <c r="AG133" s="10">
        <f t="shared" si="58"/>
        <v>-29.25764376614379</v>
      </c>
      <c r="AH133" s="10">
        <f t="shared" si="59"/>
        <v>-71.026344555350889</v>
      </c>
      <c r="AI133" s="17">
        <f t="shared" si="60"/>
        <v>-71</v>
      </c>
      <c r="AJ133" s="18">
        <f t="shared" si="61"/>
        <v>-1</v>
      </c>
      <c r="AK133" s="19">
        <f t="shared" si="62"/>
        <v>-34.840000000000003</v>
      </c>
      <c r="AL133" s="17">
        <f t="shared" si="63"/>
        <v>-29</v>
      </c>
      <c r="AM133" s="18">
        <f t="shared" si="64"/>
        <v>-15</v>
      </c>
      <c r="AN133" s="19">
        <f t="shared" si="65"/>
        <v>-27.518000000000001</v>
      </c>
      <c r="AO133" s="20" t="str">
        <f t="shared" si="66"/>
        <v>29°15 ' 27,518 "S</v>
      </c>
      <c r="AP133" s="20" t="str">
        <f t="shared" si="67"/>
        <v xml:space="preserve">71°1 ' 34,84 " </v>
      </c>
      <c r="AQ133" s="22"/>
      <c r="AR133" s="22"/>
      <c r="AS133" t="s">
        <v>329</v>
      </c>
    </row>
    <row r="134" spans="1:46" x14ac:dyDescent="0.3">
      <c r="A134" s="15">
        <v>369</v>
      </c>
      <c r="B134" s="15" t="s">
        <v>582</v>
      </c>
      <c r="C134" s="15" t="s">
        <v>553</v>
      </c>
      <c r="D134" s="16" t="s">
        <v>496</v>
      </c>
      <c r="E134" s="16">
        <v>320251.23</v>
      </c>
      <c r="F134" s="16">
        <v>6174256.3600000003</v>
      </c>
      <c r="G134" s="16" t="s">
        <v>323</v>
      </c>
      <c r="H134" t="str">
        <f t="shared" si="35"/>
        <v>19</v>
      </c>
      <c r="I134" t="str">
        <f t="shared" si="34"/>
        <v>H</v>
      </c>
      <c r="J134" t="s">
        <v>324</v>
      </c>
      <c r="K134">
        <f t="shared" si="36"/>
        <v>-69</v>
      </c>
      <c r="L134">
        <f t="shared" si="37"/>
        <v>-3825743.6399999997</v>
      </c>
      <c r="M134">
        <f t="shared" si="38"/>
        <v>-0.60118688041865909</v>
      </c>
      <c r="N134">
        <f t="shared" si="39"/>
        <v>6382424.0868185451</v>
      </c>
      <c r="O134">
        <f t="shared" si="40"/>
        <v>-2.8163087810355706E-2</v>
      </c>
      <c r="P134">
        <f t="shared" si="41"/>
        <v>-0.93289660990814871</v>
      </c>
      <c r="Q134">
        <f t="shared" si="42"/>
        <v>-0.63443700219141674</v>
      </c>
      <c r="R134">
        <f t="shared" si="43"/>
        <v>-1.0676351853727335</v>
      </c>
      <c r="S134">
        <f t="shared" si="44"/>
        <v>-0.95933563957740442</v>
      </c>
      <c r="T134">
        <f t="shared" si="45"/>
        <v>-1.7427137111006596</v>
      </c>
      <c r="U134">
        <f t="shared" si="46"/>
        <v>5.0546225567071803E-3</v>
      </c>
      <c r="V134">
        <f t="shared" si="47"/>
        <v>4.2582015317955055E-5</v>
      </c>
      <c r="W134">
        <f t="shared" si="48"/>
        <v>1.6740578955036711E-7</v>
      </c>
      <c r="X134">
        <f t="shared" si="49"/>
        <v>-3811550.6951713385</v>
      </c>
      <c r="Y134">
        <f t="shared" si="50"/>
        <v>-2.2237545853421867E-3</v>
      </c>
      <c r="Z134">
        <f t="shared" si="51"/>
        <v>1.8176614647612962E-6</v>
      </c>
      <c r="AA134">
        <f t="shared" si="52"/>
        <v>-2.8163070746702559E-2</v>
      </c>
      <c r="AB134">
        <f t="shared" si="53"/>
        <v>-0.60341063096196823</v>
      </c>
      <c r="AC134">
        <f t="shared" si="54"/>
        <v>-2.8166793857761441E-2</v>
      </c>
      <c r="AD134">
        <f t="shared" si="55"/>
        <v>-3.4194368361735596E-2</v>
      </c>
      <c r="AE134">
        <f t="shared" si="56"/>
        <v>-0.60313744218196885</v>
      </c>
      <c r="AF134">
        <f t="shared" si="57"/>
        <v>-0.6031463643367917</v>
      </c>
      <c r="AG134" s="10">
        <f t="shared" si="58"/>
        <v>-34.557741105158037</v>
      </c>
      <c r="AH134" s="10">
        <f t="shared" si="59"/>
        <v>-70.959192990243125</v>
      </c>
      <c r="AI134" s="17">
        <f t="shared" si="60"/>
        <v>-70</v>
      </c>
      <c r="AJ134" s="18">
        <f t="shared" si="61"/>
        <v>-57</v>
      </c>
      <c r="AK134" s="19">
        <f t="shared" si="62"/>
        <v>-33.094999999999999</v>
      </c>
      <c r="AL134" s="17">
        <f t="shared" si="63"/>
        <v>-34</v>
      </c>
      <c r="AM134" s="18">
        <f t="shared" si="64"/>
        <v>-33</v>
      </c>
      <c r="AN134" s="19">
        <f t="shared" si="65"/>
        <v>-27.867999999999999</v>
      </c>
      <c r="AO134" s="20" t="str">
        <f t="shared" si="66"/>
        <v>34°33 ' 27,868 "S</v>
      </c>
      <c r="AP134" s="20" t="str">
        <f t="shared" si="67"/>
        <v xml:space="preserve">70°57 ' 33,095 " </v>
      </c>
      <c r="AQ134" s="22"/>
      <c r="AR134" s="22"/>
      <c r="AS134" t="s">
        <v>329</v>
      </c>
    </row>
    <row r="135" spans="1:46" x14ac:dyDescent="0.3">
      <c r="A135" s="15">
        <v>370</v>
      </c>
      <c r="B135" s="15" t="s">
        <v>583</v>
      </c>
      <c r="C135" s="15" t="s">
        <v>553</v>
      </c>
      <c r="D135" s="16" t="s">
        <v>584</v>
      </c>
      <c r="E135" s="16">
        <v>288645.53999999998</v>
      </c>
      <c r="F135" s="16">
        <v>6202618.4900000002</v>
      </c>
      <c r="G135" s="16" t="s">
        <v>323</v>
      </c>
      <c r="H135" t="str">
        <f t="shared" si="35"/>
        <v>19</v>
      </c>
      <c r="I135" t="str">
        <f t="shared" si="34"/>
        <v>H</v>
      </c>
      <c r="J135" t="s">
        <v>324</v>
      </c>
      <c r="K135">
        <f t="shared" si="36"/>
        <v>-69</v>
      </c>
      <c r="L135">
        <f t="shared" si="37"/>
        <v>-3797381.51</v>
      </c>
      <c r="M135">
        <f t="shared" si="38"/>
        <v>-0.59672998469818983</v>
      </c>
      <c r="N135">
        <f t="shared" si="39"/>
        <v>6382335.2280202759</v>
      </c>
      <c r="O135">
        <f t="shared" si="40"/>
        <v>-3.3115537252273043E-2</v>
      </c>
      <c r="P135">
        <f t="shared" si="41"/>
        <v>-0.92964933954020335</v>
      </c>
      <c r="Q135">
        <f t="shared" si="42"/>
        <v>-0.6360872396349343</v>
      </c>
      <c r="R135">
        <f t="shared" si="43"/>
        <v>-1.0615546544682914</v>
      </c>
      <c r="S135">
        <f t="shared" si="44"/>
        <v>-0.95518780075995224</v>
      </c>
      <c r="T135">
        <f t="shared" si="45"/>
        <v>-1.7370547907842369</v>
      </c>
      <c r="U135">
        <f t="shared" si="46"/>
        <v>5.0546225567071803E-3</v>
      </c>
      <c r="V135">
        <f t="shared" si="47"/>
        <v>4.2582015317955055E-5</v>
      </c>
      <c r="W135">
        <f t="shared" si="48"/>
        <v>1.6740578955036711E-7</v>
      </c>
      <c r="X135">
        <f t="shared" si="49"/>
        <v>-3783235.2703327974</v>
      </c>
      <c r="Y135">
        <f t="shared" si="50"/>
        <v>-2.2164676661132294E-3</v>
      </c>
      <c r="Z135">
        <f t="shared" si="51"/>
        <v>2.5284746327024164E-6</v>
      </c>
      <c r="AA135">
        <f t="shared" si="52"/>
        <v>-3.3115509341674412E-2</v>
      </c>
      <c r="AB135">
        <f t="shared" si="53"/>
        <v>-0.59894644676002085</v>
      </c>
      <c r="AC135">
        <f t="shared" si="54"/>
        <v>-3.3121562288802309E-2</v>
      </c>
      <c r="AD135">
        <f t="shared" si="55"/>
        <v>-4.0080663892778569E-2</v>
      </c>
      <c r="AE135">
        <f t="shared" si="56"/>
        <v>-0.59857238804661128</v>
      </c>
      <c r="AF135">
        <f t="shared" si="57"/>
        <v>-0.59858086800203203</v>
      </c>
      <c r="AG135" s="10">
        <f t="shared" si="58"/>
        <v>-34.296157433793859</v>
      </c>
      <c r="AH135" s="10">
        <f t="shared" si="59"/>
        <v>-71.296452881138606</v>
      </c>
      <c r="AI135" s="17">
        <f t="shared" si="60"/>
        <v>-71</v>
      </c>
      <c r="AJ135" s="18">
        <f t="shared" si="61"/>
        <v>-17</v>
      </c>
      <c r="AK135" s="19">
        <f t="shared" si="62"/>
        <v>-47.23</v>
      </c>
      <c r="AL135" s="17">
        <f t="shared" si="63"/>
        <v>-34</v>
      </c>
      <c r="AM135" s="18">
        <f t="shared" si="64"/>
        <v>-17</v>
      </c>
      <c r="AN135" s="19">
        <f t="shared" si="65"/>
        <v>-46.167000000000002</v>
      </c>
      <c r="AO135" s="20" t="str">
        <f t="shared" si="66"/>
        <v>34°17 ' 46,167 "S</v>
      </c>
      <c r="AP135" s="20" t="str">
        <f t="shared" si="67"/>
        <v xml:space="preserve">71°17 ' 47,23 " </v>
      </c>
      <c r="AQ135" s="22"/>
      <c r="AR135" s="22"/>
      <c r="AS135" t="s">
        <v>329</v>
      </c>
    </row>
    <row r="136" spans="1:46" x14ac:dyDescent="0.3">
      <c r="A136" s="15">
        <v>371</v>
      </c>
      <c r="B136" s="15" t="s">
        <v>585</v>
      </c>
      <c r="C136" s="15" t="s">
        <v>553</v>
      </c>
      <c r="D136" s="16" t="s">
        <v>586</v>
      </c>
      <c r="E136" s="16">
        <v>284723.83</v>
      </c>
      <c r="F136" s="16">
        <v>6694556.1399999997</v>
      </c>
      <c r="G136" s="16" t="s">
        <v>351</v>
      </c>
      <c r="H136" t="str">
        <f t="shared" si="35"/>
        <v>19</v>
      </c>
      <c r="I136" t="str">
        <f t="shared" ref="I136:I199" si="68">RIGHT(G136,LEN(G136)-2)</f>
        <v>J</v>
      </c>
      <c r="J136" t="s">
        <v>324</v>
      </c>
      <c r="K136">
        <f t="shared" si="36"/>
        <v>-69</v>
      </c>
      <c r="L136">
        <f t="shared" si="37"/>
        <v>-3305443.8600000003</v>
      </c>
      <c r="M136">
        <f t="shared" si="38"/>
        <v>-0.51942567761608072</v>
      </c>
      <c r="N136">
        <f t="shared" si="39"/>
        <v>6380850.3958641803</v>
      </c>
      <c r="O136">
        <f t="shared" si="40"/>
        <v>-3.3737849447078971E-2</v>
      </c>
      <c r="P136">
        <f t="shared" si="41"/>
        <v>-0.86182219119990422</v>
      </c>
      <c r="Q136">
        <f t="shared" si="42"/>
        <v>-0.649473736114763</v>
      </c>
      <c r="R136">
        <f t="shared" si="43"/>
        <v>-0.95033677321603283</v>
      </c>
      <c r="S136">
        <f t="shared" si="44"/>
        <v>-0.8751210139407154</v>
      </c>
      <c r="T136">
        <f t="shared" si="45"/>
        <v>-1.6216839644005219</v>
      </c>
      <c r="U136">
        <f t="shared" si="46"/>
        <v>5.0546225567071803E-3</v>
      </c>
      <c r="V136">
        <f t="shared" si="47"/>
        <v>4.2582015317955055E-5</v>
      </c>
      <c r="W136">
        <f t="shared" si="48"/>
        <v>1.6740578955036711E-7</v>
      </c>
      <c r="X136">
        <f t="shared" si="49"/>
        <v>-3292291.504151158</v>
      </c>
      <c r="Y136">
        <f t="shared" si="50"/>
        <v>-2.0612230397012831E-3</v>
      </c>
      <c r="Z136">
        <f t="shared" si="51"/>
        <v>2.8905213709869144E-6</v>
      </c>
      <c r="AA136">
        <f t="shared" si="52"/>
        <v>-3.373781694042069E-2</v>
      </c>
      <c r="AB136">
        <f t="shared" si="53"/>
        <v>-0.52148689469777276</v>
      </c>
      <c r="AC136">
        <f t="shared" si="54"/>
        <v>-3.3744217595117754E-2</v>
      </c>
      <c r="AD136">
        <f t="shared" si="55"/>
        <v>-3.8897472272972584E-2</v>
      </c>
      <c r="AE136">
        <f t="shared" si="56"/>
        <v>-0.52116009930867768</v>
      </c>
      <c r="AF136">
        <f t="shared" si="57"/>
        <v>-0.52116889519367404</v>
      </c>
      <c r="AG136" s="10">
        <f t="shared" si="58"/>
        <v>-29.860778108093459</v>
      </c>
      <c r="AH136" s="10">
        <f t="shared" si="59"/>
        <v>-71.228660994968465</v>
      </c>
      <c r="AI136" s="17">
        <f t="shared" si="60"/>
        <v>-71</v>
      </c>
      <c r="AJ136" s="18">
        <f t="shared" si="61"/>
        <v>-13</v>
      </c>
      <c r="AK136" s="19">
        <f t="shared" si="62"/>
        <v>-43.18</v>
      </c>
      <c r="AL136" s="17">
        <f t="shared" si="63"/>
        <v>-29</v>
      </c>
      <c r="AM136" s="18">
        <f t="shared" si="64"/>
        <v>-51</v>
      </c>
      <c r="AN136" s="19">
        <f t="shared" si="65"/>
        <v>-38.801000000000002</v>
      </c>
      <c r="AO136" s="20" t="str">
        <f t="shared" si="66"/>
        <v>29°51 ' 38,801 "S</v>
      </c>
      <c r="AP136" s="20" t="str">
        <f t="shared" si="67"/>
        <v xml:space="preserve">71°13 ' 43,18 " </v>
      </c>
      <c r="AQ136" s="22"/>
      <c r="AR136" s="22"/>
      <c r="AS136" t="s">
        <v>329</v>
      </c>
    </row>
    <row r="137" spans="1:46" x14ac:dyDescent="0.3">
      <c r="A137" s="15">
        <v>372</v>
      </c>
      <c r="B137" s="15" t="s">
        <v>587</v>
      </c>
      <c r="C137" s="15" t="s">
        <v>553</v>
      </c>
      <c r="D137" s="16" t="s">
        <v>588</v>
      </c>
      <c r="E137" s="16">
        <v>667915.01</v>
      </c>
      <c r="F137" s="16">
        <v>5934671.29</v>
      </c>
      <c r="G137" s="16" t="s">
        <v>339</v>
      </c>
      <c r="H137" t="str">
        <f t="shared" ref="H137:H200" si="69">LEFT(G137,LEN(G137)-1)</f>
        <v>18</v>
      </c>
      <c r="I137" t="str">
        <f t="shared" si="68"/>
        <v>H</v>
      </c>
      <c r="J137" t="s">
        <v>324</v>
      </c>
      <c r="K137">
        <f t="shared" ref="K137:K200" si="70">6*H137-183</f>
        <v>-75</v>
      </c>
      <c r="L137">
        <f t="shared" ref="L137:L200" si="71">IF(J137="S",F137-10000000,F137)</f>
        <v>-4065328.71</v>
      </c>
      <c r="M137">
        <f t="shared" ref="M137:M200" si="72">L137/(6366197.724*0.9996)</f>
        <v>-0.63883587480558723</v>
      </c>
      <c r="N137">
        <f t="shared" ref="N137:N200" si="73">($F$4/(1+$F$3*(COS(M137))^2)^(1/2))*0.9996</f>
        <v>6383186.3783420864</v>
      </c>
      <c r="O137">
        <f t="shared" ref="O137:O200" si="74">(E137-500000)/N137</f>
        <v>2.6305829102801916E-2</v>
      </c>
      <c r="P137">
        <f t="shared" ref="P137:P200" si="75">SIN(2*M137)</f>
        <v>-0.95734571951301228</v>
      </c>
      <c r="Q137">
        <f t="shared" ref="Q137:Q200" si="76">P137*(COS(M137))^2</f>
        <v>-0.61698295633911937</v>
      </c>
      <c r="R137">
        <f t="shared" ref="R137:R200" si="77">M137+(P137/2)</f>
        <v>-1.1175087345620933</v>
      </c>
      <c r="S137">
        <f t="shared" ref="S137:S200" si="78">(3*R137+Q137)/4</f>
        <v>-0.99237729000634989</v>
      </c>
      <c r="T137">
        <f t="shared" ref="T137:T200" si="79">(5*S137+Q137*(COS(M137))^2)/3</f>
        <v>-1.7865049923903105</v>
      </c>
      <c r="U137">
        <f t="shared" ref="U137:U200" si="80">(3/4)*$F$3</f>
        <v>5.0546225567071803E-3</v>
      </c>
      <c r="V137">
        <f t="shared" ref="V137:V200" si="81">(5/3)*(U137)^2</f>
        <v>4.2582015317955055E-5</v>
      </c>
      <c r="W137">
        <f t="shared" ref="W137:W200" si="82">(35/27)*U137^3</f>
        <v>1.6740578955036711E-7</v>
      </c>
      <c r="X137">
        <f t="shared" ref="X137:X200" si="83">0.9996*$F$4*(M137-(U137*R137)+(V137*S137)-(W137*T137))</f>
        <v>-4050788.8971344111</v>
      </c>
      <c r="Y137">
        <f t="shared" ref="Y137:Y200" si="84">(L137-X137)/N137</f>
        <v>-2.2778299118637454E-3</v>
      </c>
      <c r="Z137">
        <f t="shared" ref="Z137:Z200" si="85">(($F$3*O137^2)/2)*(COS(M137))^2</f>
        <v>1.5028160620863644E-6</v>
      </c>
      <c r="AA137">
        <f t="shared" ref="AA137:AA200" si="86">O137*(1-(Z137/3))</f>
        <v>2.6305815925194417E-2</v>
      </c>
      <c r="AB137">
        <f t="shared" ref="AB137:AB200" si="87">Y137*(1-Z137)+M137</f>
        <v>-0.64111370129429157</v>
      </c>
      <c r="AC137">
        <f t="shared" ref="AC137:AC200" si="88">(EXP(AA137)-EXP(-AA137))/2</f>
        <v>2.6308849949855995E-2</v>
      </c>
      <c r="AD137">
        <f t="shared" ref="AD137:AD200" si="89">ATAN(AC137/COS(AB137))</f>
        <v>3.2815592425934702E-2</v>
      </c>
      <c r="AE137">
        <f t="shared" ref="AE137:AE200" si="90">ATAN(COS(AD137)*TAN(AB137))</f>
        <v>-0.64085559047788476</v>
      </c>
      <c r="AF137">
        <f t="shared" ref="AF137:AF200" si="91">M137+(1+$F$3*(COS(M137))^2-(3/2)*$F$3*SIN(M137)*COS(M137)*(AE137-M137))*(AE137-M137)</f>
        <v>-0.64086434321191299</v>
      </c>
      <c r="AG137" s="10">
        <f t="shared" ref="AG137:AG200" si="92">+(AF137/PI())*180</f>
        <v>-36.718822106466085</v>
      </c>
      <c r="AH137" s="10">
        <f t="shared" ref="AH137:AH200" si="93">+(AD137/PI())*180+K137</f>
        <v>-73.119805051772474</v>
      </c>
      <c r="AI137" s="17">
        <f t="shared" ref="AI137:AI200" si="94">TRUNC(AH137,0)</f>
        <v>-73</v>
      </c>
      <c r="AJ137" s="18">
        <f t="shared" ref="AJ137:AJ200" si="95">TRUNC((AH137-AI137)*60,0)</f>
        <v>-7</v>
      </c>
      <c r="AK137" s="19">
        <f t="shared" ref="AK137:AK200" si="96">ROUND((((AH137-AI137)*60)-AJ137)*60,3)</f>
        <v>-11.298</v>
      </c>
      <c r="AL137" s="17">
        <f t="shared" ref="AL137:AL200" si="97">TRUNC(AG137,0)</f>
        <v>-36</v>
      </c>
      <c r="AM137" s="18">
        <f t="shared" ref="AM137:AM200" si="98">TRUNC((AG137-AL137)*60,0)</f>
        <v>-43</v>
      </c>
      <c r="AN137" s="19">
        <f t="shared" ref="AN137:AN200" si="99">ROUND((((AG137-AL137)*60)-AM137)*60,3)</f>
        <v>-7.76</v>
      </c>
      <c r="AO137" s="20" t="str">
        <f t="shared" ref="AO137:AO200" si="100">CONCATENATE(-AL137,"°",-AM137," ' ",-AN137," ""S")</f>
        <v>36°43 ' 7,76 "S</v>
      </c>
      <c r="AP137" s="20" t="str">
        <f t="shared" ref="AP137:AP200" si="101">CONCATENATE(-AI137,"°",-AJ137," ' ",-AK137," "" ")</f>
        <v xml:space="preserve">73°7 ' 11,298 " </v>
      </c>
      <c r="AQ137" s="22"/>
      <c r="AR137" s="22"/>
      <c r="AS137" t="s">
        <v>329</v>
      </c>
    </row>
    <row r="138" spans="1:46" x14ac:dyDescent="0.3">
      <c r="A138" s="15">
        <v>373</v>
      </c>
      <c r="B138" s="15" t="s">
        <v>589</v>
      </c>
      <c r="C138" s="15" t="s">
        <v>553</v>
      </c>
      <c r="D138" s="16" t="s">
        <v>590</v>
      </c>
      <c r="E138" s="16">
        <v>340884.24</v>
      </c>
      <c r="F138" s="16">
        <v>6217879.3099999996</v>
      </c>
      <c r="G138" s="16" t="s">
        <v>323</v>
      </c>
      <c r="H138" t="str">
        <f t="shared" si="69"/>
        <v>19</v>
      </c>
      <c r="I138" t="str">
        <f t="shared" si="68"/>
        <v>H</v>
      </c>
      <c r="J138" t="s">
        <v>324</v>
      </c>
      <c r="K138">
        <f t="shared" si="70"/>
        <v>-69</v>
      </c>
      <c r="L138">
        <f t="shared" si="71"/>
        <v>-3782120.6900000004</v>
      </c>
      <c r="M138">
        <f t="shared" si="72"/>
        <v>-0.5943318614490245</v>
      </c>
      <c r="N138">
        <f t="shared" si="73"/>
        <v>6382287.5464904299</v>
      </c>
      <c r="O138">
        <f t="shared" si="74"/>
        <v>-2.4930835353461397E-2</v>
      </c>
      <c r="P138">
        <f t="shared" si="75"/>
        <v>-0.92787149795532398</v>
      </c>
      <c r="Q138">
        <f t="shared" si="76"/>
        <v>-0.63693743535765035</v>
      </c>
      <c r="R138">
        <f t="shared" si="77"/>
        <v>-1.0582676104266864</v>
      </c>
      <c r="S138">
        <f t="shared" si="78"/>
        <v>-0.9529350666594274</v>
      </c>
      <c r="T138">
        <f t="shared" si="79"/>
        <v>-1.7339670223636858</v>
      </c>
      <c r="U138">
        <f t="shared" si="80"/>
        <v>5.0546225567071803E-3</v>
      </c>
      <c r="V138">
        <f t="shared" si="81"/>
        <v>4.2582015317955055E-5</v>
      </c>
      <c r="W138">
        <f t="shared" si="82"/>
        <v>1.6740578955036711E-7</v>
      </c>
      <c r="X138">
        <f t="shared" si="83"/>
        <v>-3768000.0697700703</v>
      </c>
      <c r="Y138">
        <f t="shared" si="84"/>
        <v>-2.2124700786467963E-3</v>
      </c>
      <c r="Z138">
        <f t="shared" si="85"/>
        <v>1.4377390666238138E-6</v>
      </c>
      <c r="AA138">
        <f t="shared" si="86"/>
        <v>-2.4930823405449415E-2</v>
      </c>
      <c r="AB138">
        <f t="shared" si="87"/>
        <v>-0.59654432834671667</v>
      </c>
      <c r="AC138">
        <f t="shared" si="88"/>
        <v>-2.4933406094454269E-2</v>
      </c>
      <c r="AD138">
        <f t="shared" si="89"/>
        <v>-3.0129827175667385E-2</v>
      </c>
      <c r="AE138">
        <f t="shared" si="90"/>
        <v>-0.59633335972687262</v>
      </c>
      <c r="AF138">
        <f t="shared" si="91"/>
        <v>-0.59634260052585764</v>
      </c>
      <c r="AG138" s="10">
        <f t="shared" si="92"/>
        <v>-34.167914153987674</v>
      </c>
      <c r="AH138" s="10">
        <f t="shared" si="93"/>
        <v>-70.72631193462432</v>
      </c>
      <c r="AI138" s="17">
        <f t="shared" si="94"/>
        <v>-70</v>
      </c>
      <c r="AJ138" s="18">
        <f t="shared" si="95"/>
        <v>-43</v>
      </c>
      <c r="AK138" s="19">
        <f t="shared" si="96"/>
        <v>-34.722999999999999</v>
      </c>
      <c r="AL138" s="17">
        <f t="shared" si="97"/>
        <v>-34</v>
      </c>
      <c r="AM138" s="18">
        <f t="shared" si="98"/>
        <v>-10</v>
      </c>
      <c r="AN138" s="19">
        <f t="shared" si="99"/>
        <v>-4.4909999999999997</v>
      </c>
      <c r="AO138" s="20" t="str">
        <f t="shared" si="100"/>
        <v>34°10 ' 4,491 "S</v>
      </c>
      <c r="AP138" s="20" t="str">
        <f t="shared" si="101"/>
        <v xml:space="preserve">70°43 ' 34,723 " </v>
      </c>
      <c r="AQ138" s="21">
        <v>-34.166361379999998</v>
      </c>
      <c r="AR138" s="21">
        <v>-70.725990049999993</v>
      </c>
      <c r="AS138" t="s">
        <v>325</v>
      </c>
      <c r="AT138" t="s">
        <v>229</v>
      </c>
    </row>
    <row r="139" spans="1:46" x14ac:dyDescent="0.3">
      <c r="A139" s="15">
        <v>374</v>
      </c>
      <c r="B139" s="15" t="s">
        <v>591</v>
      </c>
      <c r="C139" s="15" t="s">
        <v>553</v>
      </c>
      <c r="D139" s="16" t="s">
        <v>577</v>
      </c>
      <c r="E139" s="16">
        <v>337543.54</v>
      </c>
      <c r="F139" s="16">
        <v>6257673.75</v>
      </c>
      <c r="G139" s="16" t="s">
        <v>323</v>
      </c>
      <c r="H139" t="str">
        <f t="shared" si="69"/>
        <v>19</v>
      </c>
      <c r="I139" t="str">
        <f t="shared" si="68"/>
        <v>H</v>
      </c>
      <c r="J139" t="s">
        <v>324</v>
      </c>
      <c r="K139">
        <f t="shared" si="70"/>
        <v>-69</v>
      </c>
      <c r="L139">
        <f t="shared" si="71"/>
        <v>-3742326.25</v>
      </c>
      <c r="M139">
        <f t="shared" si="72"/>
        <v>-0.58807846407250619</v>
      </c>
      <c r="N139">
        <f t="shared" si="73"/>
        <v>6382163.6507613054</v>
      </c>
      <c r="O139">
        <f t="shared" si="74"/>
        <v>-2.5454762505286301E-2</v>
      </c>
      <c r="P139">
        <f t="shared" si="75"/>
        <v>-0.92313526670237034</v>
      </c>
      <c r="Q139">
        <f t="shared" si="76"/>
        <v>-0.63902900149623976</v>
      </c>
      <c r="R139">
        <f t="shared" si="77"/>
        <v>-1.0496460974236914</v>
      </c>
      <c r="S139">
        <f t="shared" si="78"/>
        <v>-0.94699182344182853</v>
      </c>
      <c r="T139">
        <f t="shared" si="79"/>
        <v>-1.7257730203562491</v>
      </c>
      <c r="U139">
        <f t="shared" si="80"/>
        <v>5.0546225567071803E-3</v>
      </c>
      <c r="V139">
        <f t="shared" si="81"/>
        <v>4.2582015317955055E-5</v>
      </c>
      <c r="W139">
        <f t="shared" si="82"/>
        <v>1.6740578955036711E-7</v>
      </c>
      <c r="X139">
        <f t="shared" si="83"/>
        <v>-3728274.038403837</v>
      </c>
      <c r="Y139">
        <f t="shared" si="84"/>
        <v>-2.2017943075600625E-3</v>
      </c>
      <c r="Z139">
        <f t="shared" si="85"/>
        <v>1.5114395999891897E-6</v>
      </c>
      <c r="AA139">
        <f t="shared" si="86"/>
        <v>-2.5454749680840948E-2</v>
      </c>
      <c r="AB139">
        <f t="shared" si="87"/>
        <v>-0.59028025505218717</v>
      </c>
      <c r="AC139">
        <f t="shared" si="88"/>
        <v>-2.5457498646479615E-2</v>
      </c>
      <c r="AD139">
        <f t="shared" si="89"/>
        <v>-3.0633128439236934E-2</v>
      </c>
      <c r="AE139">
        <f t="shared" si="90"/>
        <v>-0.59006328050433787</v>
      </c>
      <c r="AF139">
        <f t="shared" si="91"/>
        <v>-0.59007252195282012</v>
      </c>
      <c r="AG139" s="10">
        <f t="shared" si="92"/>
        <v>-33.808665114537213</v>
      </c>
      <c r="AH139" s="10">
        <f t="shared" si="93"/>
        <v>-70.755148972850449</v>
      </c>
      <c r="AI139" s="17">
        <f t="shared" si="94"/>
        <v>-70</v>
      </c>
      <c r="AJ139" s="18">
        <f t="shared" si="95"/>
        <v>-45</v>
      </c>
      <c r="AK139" s="19">
        <f t="shared" si="96"/>
        <v>-18.536000000000001</v>
      </c>
      <c r="AL139" s="17">
        <f t="shared" si="97"/>
        <v>-33</v>
      </c>
      <c r="AM139" s="18">
        <f t="shared" si="98"/>
        <v>-48</v>
      </c>
      <c r="AN139" s="19">
        <f t="shared" si="99"/>
        <v>-31.193999999999999</v>
      </c>
      <c r="AO139" s="20" t="str">
        <f t="shared" si="100"/>
        <v>33°48 ' 31,194 "S</v>
      </c>
      <c r="AP139" s="20" t="str">
        <f t="shared" si="101"/>
        <v xml:space="preserve">70°45 ' 18,536 " </v>
      </c>
      <c r="AQ139" s="21">
        <v>-33.823789869999999</v>
      </c>
      <c r="AR139" s="21">
        <v>-70.751649909999998</v>
      </c>
      <c r="AS139" t="s">
        <v>325</v>
      </c>
      <c r="AT139" s="23" t="s">
        <v>207</v>
      </c>
    </row>
    <row r="140" spans="1:46" x14ac:dyDescent="0.3">
      <c r="A140" s="15">
        <v>375</v>
      </c>
      <c r="B140" s="15" t="s">
        <v>592</v>
      </c>
      <c r="C140" s="15" t="s">
        <v>553</v>
      </c>
      <c r="D140" s="16" t="s">
        <v>593</v>
      </c>
      <c r="E140" s="16">
        <v>759967.35</v>
      </c>
      <c r="F140" s="16">
        <v>5942749.96</v>
      </c>
      <c r="G140" s="16" t="s">
        <v>339</v>
      </c>
      <c r="H140" t="str">
        <f t="shared" si="69"/>
        <v>18</v>
      </c>
      <c r="I140" t="str">
        <f t="shared" si="68"/>
        <v>H</v>
      </c>
      <c r="J140" t="s">
        <v>324</v>
      </c>
      <c r="K140">
        <f t="shared" si="70"/>
        <v>-75</v>
      </c>
      <c r="L140">
        <f t="shared" si="71"/>
        <v>-4057250.04</v>
      </c>
      <c r="M140">
        <f t="shared" si="72"/>
        <v>-0.63756637248858627</v>
      </c>
      <c r="N140">
        <f t="shared" si="73"/>
        <v>6383160.3596478021</v>
      </c>
      <c r="O140">
        <f t="shared" si="74"/>
        <v>4.0727059223425802E-2</v>
      </c>
      <c r="P140">
        <f t="shared" si="75"/>
        <v>-0.95660900199742671</v>
      </c>
      <c r="Q140">
        <f t="shared" si="76"/>
        <v>-0.61767033271488514</v>
      </c>
      <c r="R140">
        <f t="shared" si="77"/>
        <v>-1.1158708734872995</v>
      </c>
      <c r="S140">
        <f t="shared" si="78"/>
        <v>-0.99132073829419598</v>
      </c>
      <c r="T140">
        <f t="shared" si="79"/>
        <v>-1.7851418708562787</v>
      </c>
      <c r="U140">
        <f t="shared" si="80"/>
        <v>5.0546225567071803E-3</v>
      </c>
      <c r="V140">
        <f t="shared" si="81"/>
        <v>4.2582015317955055E-5</v>
      </c>
      <c r="W140">
        <f t="shared" si="82"/>
        <v>1.6740578955036711E-7</v>
      </c>
      <c r="X140">
        <f t="shared" si="83"/>
        <v>-4042720.5211432213</v>
      </c>
      <c r="Y140">
        <f t="shared" si="84"/>
        <v>-2.2762265144754129E-3</v>
      </c>
      <c r="Z140">
        <f t="shared" si="85"/>
        <v>3.6089914667614956E-6</v>
      </c>
      <c r="AA140">
        <f t="shared" si="86"/>
        <v>4.0727010228889401E-2</v>
      </c>
      <c r="AB140">
        <f t="shared" si="87"/>
        <v>-0.63984259078817962</v>
      </c>
      <c r="AC140">
        <f t="shared" si="88"/>
        <v>4.0738270072447957E-2</v>
      </c>
      <c r="AD140">
        <f t="shared" si="89"/>
        <v>5.0740242893590498E-2</v>
      </c>
      <c r="AE140">
        <f t="shared" si="90"/>
        <v>-0.63922587804995057</v>
      </c>
      <c r="AF140">
        <f t="shared" si="91"/>
        <v>-0.63923308625108688</v>
      </c>
      <c r="AG140" s="10">
        <f t="shared" si="92"/>
        <v>-36.625357967309412</v>
      </c>
      <c r="AH140" s="10">
        <f t="shared" si="93"/>
        <v>-72.09279823072859</v>
      </c>
      <c r="AI140" s="17">
        <f t="shared" si="94"/>
        <v>-72</v>
      </c>
      <c r="AJ140" s="18">
        <f t="shared" si="95"/>
        <v>-5</v>
      </c>
      <c r="AK140" s="19">
        <f t="shared" si="96"/>
        <v>-34.073999999999998</v>
      </c>
      <c r="AL140" s="17">
        <f t="shared" si="97"/>
        <v>-36</v>
      </c>
      <c r="AM140" s="18">
        <f t="shared" si="98"/>
        <v>-37</v>
      </c>
      <c r="AN140" s="19">
        <f t="shared" si="99"/>
        <v>-31.289000000000001</v>
      </c>
      <c r="AO140" s="20" t="str">
        <f t="shared" si="100"/>
        <v>36°37 ' 31,289 "S</v>
      </c>
      <c r="AP140" s="20" t="str">
        <f t="shared" si="101"/>
        <v xml:space="preserve">72°5 ' 34,074 " </v>
      </c>
      <c r="AQ140" s="21">
        <v>-36.62564235</v>
      </c>
      <c r="AR140" s="21">
        <v>-72.092657239999994</v>
      </c>
      <c r="AS140" t="s">
        <v>325</v>
      </c>
      <c r="AT140" t="s">
        <v>152</v>
      </c>
    </row>
    <row r="141" spans="1:46" x14ac:dyDescent="0.3">
      <c r="A141" s="15">
        <v>376</v>
      </c>
      <c r="B141" s="15" t="s">
        <v>594</v>
      </c>
      <c r="C141" s="15" t="s">
        <v>553</v>
      </c>
      <c r="D141" s="16" t="s">
        <v>556</v>
      </c>
      <c r="E141" s="16">
        <v>675424.37</v>
      </c>
      <c r="F141" s="16">
        <v>5924962.1500000004</v>
      </c>
      <c r="G141" s="16" t="s">
        <v>339</v>
      </c>
      <c r="H141" t="str">
        <f t="shared" si="69"/>
        <v>18</v>
      </c>
      <c r="I141" t="str">
        <f t="shared" si="68"/>
        <v>H</v>
      </c>
      <c r="J141" t="s">
        <v>324</v>
      </c>
      <c r="K141">
        <f t="shared" si="70"/>
        <v>-75</v>
      </c>
      <c r="L141">
        <f t="shared" si="71"/>
        <v>-4075037.8499999996</v>
      </c>
      <c r="M141">
        <f t="shared" si="72"/>
        <v>-0.64036159323771613</v>
      </c>
      <c r="N141">
        <f t="shared" si="73"/>
        <v>6383217.6750325169</v>
      </c>
      <c r="O141">
        <f t="shared" si="74"/>
        <v>2.7482122485993143E-2</v>
      </c>
      <c r="P141">
        <f t="shared" si="75"/>
        <v>-0.95822295831255422</v>
      </c>
      <c r="Q141">
        <f t="shared" si="76"/>
        <v>-0.61614805146102514</v>
      </c>
      <c r="R141">
        <f t="shared" si="77"/>
        <v>-1.1194730723939932</v>
      </c>
      <c r="S141">
        <f t="shared" si="78"/>
        <v>-0.99364181716075117</v>
      </c>
      <c r="T141">
        <f t="shared" si="79"/>
        <v>-1.7881330520701697</v>
      </c>
      <c r="U141">
        <f t="shared" si="80"/>
        <v>5.0546225567071803E-3</v>
      </c>
      <c r="V141">
        <f t="shared" si="81"/>
        <v>4.2582015317955055E-5</v>
      </c>
      <c r="W141">
        <f t="shared" si="82"/>
        <v>1.6740578955036711E-7</v>
      </c>
      <c r="X141">
        <f t="shared" si="83"/>
        <v>-4060485.7961471747</v>
      </c>
      <c r="Y141">
        <f t="shared" si="84"/>
        <v>-2.2797364266213638E-3</v>
      </c>
      <c r="Z141">
        <f t="shared" si="85"/>
        <v>1.63650192773973E-6</v>
      </c>
      <c r="AA141">
        <f t="shared" si="86"/>
        <v>2.7482107494477669E-2</v>
      </c>
      <c r="AB141">
        <f t="shared" si="87"/>
        <v>-0.64264132593354439</v>
      </c>
      <c r="AC141">
        <f t="shared" si="88"/>
        <v>2.7485567009748579E-2</v>
      </c>
      <c r="AD141">
        <f t="shared" si="89"/>
        <v>3.4321348394104757E-2</v>
      </c>
      <c r="AE141">
        <f t="shared" si="90"/>
        <v>-0.64235872691931473</v>
      </c>
      <c r="AF141">
        <f t="shared" si="91"/>
        <v>-0.64236736232276181</v>
      </c>
      <c r="AG141" s="10">
        <f t="shared" si="92"/>
        <v>-36.804938758045225</v>
      </c>
      <c r="AH141" s="10">
        <f t="shared" si="93"/>
        <v>-73.033531589819688</v>
      </c>
      <c r="AI141" s="17">
        <f t="shared" si="94"/>
        <v>-73</v>
      </c>
      <c r="AJ141" s="18">
        <f t="shared" si="95"/>
        <v>-2</v>
      </c>
      <c r="AK141" s="19">
        <f t="shared" si="96"/>
        <v>-0.71399999999999997</v>
      </c>
      <c r="AL141" s="17">
        <f t="shared" si="97"/>
        <v>-36</v>
      </c>
      <c r="AM141" s="18">
        <f t="shared" si="98"/>
        <v>-48</v>
      </c>
      <c r="AN141" s="19">
        <f t="shared" si="99"/>
        <v>-17.78</v>
      </c>
      <c r="AO141" s="20" t="str">
        <f t="shared" si="100"/>
        <v>36°48 ' 17,78 "S</v>
      </c>
      <c r="AP141" s="20" t="str">
        <f t="shared" si="101"/>
        <v xml:space="preserve">73°2 ' 0,714 " </v>
      </c>
      <c r="AQ141" s="21">
        <v>-36.804479669999999</v>
      </c>
      <c r="AR141" s="21">
        <v>-73.032404189999994</v>
      </c>
      <c r="AS141" t="s">
        <v>325</v>
      </c>
      <c r="AT141" s="23" t="s">
        <v>557</v>
      </c>
    </row>
    <row r="142" spans="1:46" x14ac:dyDescent="0.3">
      <c r="A142" s="15">
        <v>377</v>
      </c>
      <c r="B142" s="15" t="s">
        <v>595</v>
      </c>
      <c r="C142" s="15" t="s">
        <v>553</v>
      </c>
      <c r="D142" s="16" t="s">
        <v>596</v>
      </c>
      <c r="E142" s="16">
        <v>298537.78999999998</v>
      </c>
      <c r="F142" s="16">
        <v>6653491.3099999996</v>
      </c>
      <c r="G142" s="16" t="s">
        <v>351</v>
      </c>
      <c r="H142" t="str">
        <f t="shared" si="69"/>
        <v>19</v>
      </c>
      <c r="I142" t="str">
        <f t="shared" si="68"/>
        <v>J</v>
      </c>
      <c r="J142" t="s">
        <v>324</v>
      </c>
      <c r="K142">
        <f t="shared" si="70"/>
        <v>-69</v>
      </c>
      <c r="L142">
        <f t="shared" si="71"/>
        <v>-3346508.6900000004</v>
      </c>
      <c r="M142">
        <f t="shared" si="72"/>
        <v>-0.52587870724004748</v>
      </c>
      <c r="N142">
        <f t="shared" si="73"/>
        <v>6380969.8231625101</v>
      </c>
      <c r="O142">
        <f t="shared" si="74"/>
        <v>-3.1572349593114384E-2</v>
      </c>
      <c r="P142">
        <f t="shared" si="75"/>
        <v>-0.86829632418791591</v>
      </c>
      <c r="Q142">
        <f t="shared" si="76"/>
        <v>-0.64950555973022006</v>
      </c>
      <c r="R142">
        <f t="shared" si="77"/>
        <v>-0.96002686933400549</v>
      </c>
      <c r="S142">
        <f t="shared" si="78"/>
        <v>-0.88239654193305905</v>
      </c>
      <c r="T142">
        <f t="shared" si="79"/>
        <v>-1.6326092536365897</v>
      </c>
      <c r="U142">
        <f t="shared" si="80"/>
        <v>5.0546225567071803E-3</v>
      </c>
      <c r="V142">
        <f t="shared" si="81"/>
        <v>4.2582015317955055E-5</v>
      </c>
      <c r="W142">
        <f t="shared" si="82"/>
        <v>1.6740578955036711E-7</v>
      </c>
      <c r="X142">
        <f t="shared" si="83"/>
        <v>-3333260.3975388398</v>
      </c>
      <c r="Y142">
        <f t="shared" si="84"/>
        <v>-2.076219262637808E-3</v>
      </c>
      <c r="Z142">
        <f t="shared" si="85"/>
        <v>2.5126163907550543E-6</v>
      </c>
      <c r="AA142">
        <f t="shared" si="86"/>
        <v>-3.157232315004669E-2</v>
      </c>
      <c r="AB142">
        <f t="shared" si="87"/>
        <v>-0.52795492128594279</v>
      </c>
      <c r="AC142">
        <f t="shared" si="88"/>
        <v>-3.1577568687748969E-2</v>
      </c>
      <c r="AD142">
        <f t="shared" si="89"/>
        <v>-3.6538649251418635E-2</v>
      </c>
      <c r="AE142">
        <f t="shared" si="90"/>
        <v>-0.52766440968820294</v>
      </c>
      <c r="AF142">
        <f t="shared" si="91"/>
        <v>-0.52767339795148693</v>
      </c>
      <c r="AG142" s="10">
        <f t="shared" si="92"/>
        <v>-30.233458663947339</v>
      </c>
      <c r="AH142" s="10">
        <f t="shared" si="93"/>
        <v>-71.093510391215133</v>
      </c>
      <c r="AI142" s="17">
        <f t="shared" si="94"/>
        <v>-71</v>
      </c>
      <c r="AJ142" s="18">
        <f t="shared" si="95"/>
        <v>-5</v>
      </c>
      <c r="AK142" s="19">
        <f t="shared" si="96"/>
        <v>-36.637</v>
      </c>
      <c r="AL142" s="17">
        <f t="shared" si="97"/>
        <v>-30</v>
      </c>
      <c r="AM142" s="18">
        <f t="shared" si="98"/>
        <v>-14</v>
      </c>
      <c r="AN142" s="19">
        <f t="shared" si="99"/>
        <v>-0.45100000000000001</v>
      </c>
      <c r="AO142" s="20" t="str">
        <f t="shared" si="100"/>
        <v>30°14 ' 0,451 "S</v>
      </c>
      <c r="AP142" s="20" t="str">
        <f t="shared" si="101"/>
        <v xml:space="preserve">71°5 ' 36,637 " </v>
      </c>
      <c r="AQ142" s="22"/>
      <c r="AR142" s="22"/>
      <c r="AS142" t="s">
        <v>329</v>
      </c>
    </row>
    <row r="143" spans="1:46" x14ac:dyDescent="0.3">
      <c r="A143" s="15">
        <v>378</v>
      </c>
      <c r="B143" s="15" t="s">
        <v>597</v>
      </c>
      <c r="C143" s="15" t="s">
        <v>553</v>
      </c>
      <c r="D143" s="16" t="s">
        <v>556</v>
      </c>
      <c r="E143" s="16">
        <v>675470.64143370604</v>
      </c>
      <c r="F143" s="16">
        <v>5925008.4760390501</v>
      </c>
      <c r="G143" s="16" t="s">
        <v>339</v>
      </c>
      <c r="H143" t="str">
        <f t="shared" si="69"/>
        <v>18</v>
      </c>
      <c r="I143" t="str">
        <f t="shared" si="68"/>
        <v>H</v>
      </c>
      <c r="J143" t="s">
        <v>324</v>
      </c>
      <c r="K143">
        <f t="shared" si="70"/>
        <v>-75</v>
      </c>
      <c r="L143">
        <f t="shared" si="71"/>
        <v>-4074991.5239609499</v>
      </c>
      <c r="M143">
        <f t="shared" si="72"/>
        <v>-0.64035431344860338</v>
      </c>
      <c r="N143">
        <f t="shared" si="73"/>
        <v>6383217.5256349379</v>
      </c>
      <c r="O143">
        <f t="shared" si="74"/>
        <v>2.7489372049286694E-2</v>
      </c>
      <c r="P143">
        <f t="shared" si="75"/>
        <v>-0.95821879384678632</v>
      </c>
      <c r="Q143">
        <f t="shared" si="76"/>
        <v>-0.61615205785808247</v>
      </c>
      <c r="R143">
        <f t="shared" si="77"/>
        <v>-1.1194637103719964</v>
      </c>
      <c r="S143">
        <f t="shared" si="78"/>
        <v>-0.99363579724351792</v>
      </c>
      <c r="T143">
        <f t="shared" si="79"/>
        <v>-1.7881253102803065</v>
      </c>
      <c r="U143">
        <f t="shared" si="80"/>
        <v>5.0546225567071803E-3</v>
      </c>
      <c r="V143">
        <f t="shared" si="81"/>
        <v>4.2582015317955055E-5</v>
      </c>
      <c r="W143">
        <f t="shared" si="82"/>
        <v>1.6740578955036711E-7</v>
      </c>
      <c r="X143">
        <f t="shared" si="83"/>
        <v>-4060439.5281758769</v>
      </c>
      <c r="Y143">
        <f t="shared" si="84"/>
        <v>-2.2797273830371975E-3</v>
      </c>
      <c r="Z143">
        <f t="shared" si="85"/>
        <v>1.6373831965646214E-6</v>
      </c>
      <c r="AA143">
        <f t="shared" si="86"/>
        <v>2.7489357045741399E-2</v>
      </c>
      <c r="AB143">
        <f t="shared" si="87"/>
        <v>-0.64263403709885325</v>
      </c>
      <c r="AC143">
        <f t="shared" si="88"/>
        <v>2.7492819299577531E-2</v>
      </c>
      <c r="AD143">
        <f t="shared" si="89"/>
        <v>3.4330210061079836E-2</v>
      </c>
      <c r="AE143">
        <f t="shared" si="90"/>
        <v>-0.64235129332790641</v>
      </c>
      <c r="AF143">
        <f t="shared" si="91"/>
        <v>-0.64235992816178222</v>
      </c>
      <c r="AG143" s="10">
        <f t="shared" si="92"/>
        <v>-36.804512811996872</v>
      </c>
      <c r="AH143" s="10">
        <f t="shared" si="93"/>
        <v>-73.033023853702574</v>
      </c>
      <c r="AI143" s="17">
        <f t="shared" si="94"/>
        <v>-73</v>
      </c>
      <c r="AJ143" s="18">
        <f t="shared" si="95"/>
        <v>-1</v>
      </c>
      <c r="AK143" s="19">
        <f t="shared" si="96"/>
        <v>-58.886000000000003</v>
      </c>
      <c r="AL143" s="17">
        <f t="shared" si="97"/>
        <v>-36</v>
      </c>
      <c r="AM143" s="18">
        <f t="shared" si="98"/>
        <v>-48</v>
      </c>
      <c r="AN143" s="19">
        <f t="shared" si="99"/>
        <v>-16.245999999999999</v>
      </c>
      <c r="AO143" s="20" t="str">
        <f t="shared" si="100"/>
        <v>36°48 ' 16,246 "S</v>
      </c>
      <c r="AP143" s="20" t="str">
        <f t="shared" si="101"/>
        <v xml:space="preserve">73°1 ' 58,886 " </v>
      </c>
      <c r="AQ143" s="22"/>
      <c r="AR143" s="22"/>
      <c r="AS143" t="s">
        <v>329</v>
      </c>
    </row>
    <row r="144" spans="1:46" x14ac:dyDescent="0.3">
      <c r="A144" s="15">
        <v>379</v>
      </c>
      <c r="B144" s="15" t="s">
        <v>598</v>
      </c>
      <c r="C144" s="15" t="s">
        <v>553</v>
      </c>
      <c r="D144" s="16" t="s">
        <v>599</v>
      </c>
      <c r="E144" s="16">
        <v>706164.46</v>
      </c>
      <c r="F144" s="16">
        <v>5811219</v>
      </c>
      <c r="G144" s="16" t="s">
        <v>339</v>
      </c>
      <c r="H144" t="str">
        <f t="shared" si="69"/>
        <v>18</v>
      </c>
      <c r="I144" t="str">
        <f t="shared" si="68"/>
        <v>H</v>
      </c>
      <c r="J144" t="s">
        <v>324</v>
      </c>
      <c r="K144">
        <f t="shared" si="70"/>
        <v>-75</v>
      </c>
      <c r="L144">
        <f t="shared" si="71"/>
        <v>-4188781</v>
      </c>
      <c r="M144">
        <f t="shared" si="72"/>
        <v>-0.65823547501132385</v>
      </c>
      <c r="N144">
        <f t="shared" si="73"/>
        <v>6383586.3985765437</v>
      </c>
      <c r="O144">
        <f t="shared" si="74"/>
        <v>3.2296024072921134E-2</v>
      </c>
      <c r="P144">
        <f t="shared" si="75"/>
        <v>-0.96783324608766841</v>
      </c>
      <c r="Q144">
        <f t="shared" si="76"/>
        <v>-0.60566643690676325</v>
      </c>
      <c r="R144">
        <f t="shared" si="77"/>
        <v>-1.142152098055158</v>
      </c>
      <c r="S144">
        <f t="shared" si="78"/>
        <v>-1.0080306827680594</v>
      </c>
      <c r="T144">
        <f t="shared" si="79"/>
        <v>-1.8063924039579653</v>
      </c>
      <c r="U144">
        <f t="shared" si="80"/>
        <v>5.0546225567071803E-3</v>
      </c>
      <c r="V144">
        <f t="shared" si="81"/>
        <v>4.2582015317955055E-5</v>
      </c>
      <c r="W144">
        <f t="shared" si="82"/>
        <v>1.6740578955036711E-7</v>
      </c>
      <c r="X144">
        <f t="shared" si="83"/>
        <v>-4174096.204708497</v>
      </c>
      <c r="Y144">
        <f t="shared" si="84"/>
        <v>-2.3003989254030428E-3</v>
      </c>
      <c r="Z144">
        <f t="shared" si="85"/>
        <v>2.1995232834084348E-6</v>
      </c>
      <c r="AA144">
        <f t="shared" si="86"/>
        <v>3.2296000394302166E-2</v>
      </c>
      <c r="AB144">
        <f t="shared" si="87"/>
        <v>-0.66053586887694593</v>
      </c>
      <c r="AC144">
        <f t="shared" si="88"/>
        <v>3.2301614978820947E-2</v>
      </c>
      <c r="AD144">
        <f t="shared" si="89"/>
        <v>4.0882748034818055E-2</v>
      </c>
      <c r="AE144">
        <f t="shared" si="90"/>
        <v>-0.66013090962407939</v>
      </c>
      <c r="AF144">
        <f t="shared" si="91"/>
        <v>-0.66013888614252814</v>
      </c>
      <c r="AG144" s="10">
        <f t="shared" si="92"/>
        <v>-37.823172068434047</v>
      </c>
      <c r="AH144" s="10">
        <f t="shared" si="93"/>
        <v>-72.657591082708166</v>
      </c>
      <c r="AI144" s="17">
        <f t="shared" si="94"/>
        <v>-72</v>
      </c>
      <c r="AJ144" s="18">
        <f t="shared" si="95"/>
        <v>-39</v>
      </c>
      <c r="AK144" s="19">
        <f t="shared" si="96"/>
        <v>-27.327999999999999</v>
      </c>
      <c r="AL144" s="17">
        <f t="shared" si="97"/>
        <v>-37</v>
      </c>
      <c r="AM144" s="18">
        <f t="shared" si="98"/>
        <v>-49</v>
      </c>
      <c r="AN144" s="19">
        <f t="shared" si="99"/>
        <v>-23.419</v>
      </c>
      <c r="AO144" s="20" t="str">
        <f t="shared" si="100"/>
        <v>37°49 ' 23,419 "S</v>
      </c>
      <c r="AP144" s="20" t="str">
        <f t="shared" si="101"/>
        <v xml:space="preserve">72°39 ' 27,328 " </v>
      </c>
      <c r="AQ144" s="22"/>
      <c r="AR144" s="22"/>
      <c r="AS144" t="s">
        <v>329</v>
      </c>
    </row>
    <row r="145" spans="1:46" x14ac:dyDescent="0.3">
      <c r="A145" s="15">
        <v>380</v>
      </c>
      <c r="B145" s="15" t="s">
        <v>600</v>
      </c>
      <c r="C145" s="15" t="s">
        <v>553</v>
      </c>
      <c r="D145" s="16" t="s">
        <v>401</v>
      </c>
      <c r="E145" s="16">
        <v>662212.17206630495</v>
      </c>
      <c r="F145" s="16">
        <v>5902235.2453004904</v>
      </c>
      <c r="G145" s="16" t="s">
        <v>339</v>
      </c>
      <c r="H145" t="str">
        <f t="shared" si="69"/>
        <v>18</v>
      </c>
      <c r="I145" t="str">
        <f t="shared" si="68"/>
        <v>H</v>
      </c>
      <c r="J145" t="s">
        <v>324</v>
      </c>
      <c r="K145">
        <f t="shared" si="70"/>
        <v>-75</v>
      </c>
      <c r="L145">
        <f t="shared" si="71"/>
        <v>-4097764.7546995096</v>
      </c>
      <c r="M145">
        <f t="shared" si="72"/>
        <v>-0.64393295562462993</v>
      </c>
      <c r="N145">
        <f t="shared" si="73"/>
        <v>6383291.0463230778</v>
      </c>
      <c r="O145">
        <f t="shared" si="74"/>
        <v>2.5411996866372383E-2</v>
      </c>
      <c r="P145">
        <f t="shared" si="75"/>
        <v>-0.96024147613147237</v>
      </c>
      <c r="Q145">
        <f t="shared" si="76"/>
        <v>-0.61415640448282238</v>
      </c>
      <c r="R145">
        <f t="shared" si="77"/>
        <v>-1.124053693690366</v>
      </c>
      <c r="S145">
        <f t="shared" si="78"/>
        <v>-0.99657937138848007</v>
      </c>
      <c r="T145">
        <f t="shared" si="79"/>
        <v>-1.7919007703786363</v>
      </c>
      <c r="U145">
        <f t="shared" si="80"/>
        <v>5.0546225567071803E-3</v>
      </c>
      <c r="V145">
        <f t="shared" si="81"/>
        <v>4.2582015317955055E-5</v>
      </c>
      <c r="W145">
        <f t="shared" si="82"/>
        <v>1.6740578955036711E-7</v>
      </c>
      <c r="X145">
        <f t="shared" si="83"/>
        <v>-4083184.6056398978</v>
      </c>
      <c r="Y145">
        <f t="shared" si="84"/>
        <v>-2.2841115897434035E-3</v>
      </c>
      <c r="Z145">
        <f t="shared" si="85"/>
        <v>1.3917895861721703E-6</v>
      </c>
      <c r="AA145">
        <f t="shared" si="86"/>
        <v>2.5411985076988181E-2</v>
      </c>
      <c r="AB145">
        <f t="shared" si="87"/>
        <v>-0.6462170640353706</v>
      </c>
      <c r="AC145">
        <f t="shared" si="88"/>
        <v>2.5414720210603925E-2</v>
      </c>
      <c r="AD145">
        <f t="shared" si="89"/>
        <v>3.1822614697166018E-2</v>
      </c>
      <c r="AE145">
        <f t="shared" si="90"/>
        <v>-0.64597361550716792</v>
      </c>
      <c r="AF145">
        <f t="shared" si="91"/>
        <v>-0.6459823915259697</v>
      </c>
      <c r="AG145" s="10">
        <f t="shared" si="92"/>
        <v>-37.012064674205575</v>
      </c>
      <c r="AH145" s="10">
        <f t="shared" si="93"/>
        <v>-73.176698484781397</v>
      </c>
      <c r="AI145" s="17">
        <f t="shared" si="94"/>
        <v>-73</v>
      </c>
      <c r="AJ145" s="18">
        <f t="shared" si="95"/>
        <v>-10</v>
      </c>
      <c r="AK145" s="19">
        <f t="shared" si="96"/>
        <v>-36.115000000000002</v>
      </c>
      <c r="AL145" s="17">
        <f t="shared" si="97"/>
        <v>-37</v>
      </c>
      <c r="AM145" s="18">
        <f t="shared" si="98"/>
        <v>0</v>
      </c>
      <c r="AN145" s="19">
        <f t="shared" si="99"/>
        <v>-43.433</v>
      </c>
      <c r="AO145" s="20" t="str">
        <f t="shared" si="100"/>
        <v>37°0 ' 43,433 "S</v>
      </c>
      <c r="AP145" s="20" t="str">
        <f t="shared" si="101"/>
        <v xml:space="preserve">73°10 ' 36,115 " </v>
      </c>
      <c r="AQ145" s="22"/>
      <c r="AR145" s="22"/>
      <c r="AS145" t="s">
        <v>329</v>
      </c>
    </row>
    <row r="146" spans="1:46" x14ac:dyDescent="0.3">
      <c r="A146" s="15">
        <v>381</v>
      </c>
      <c r="B146" s="15" t="s">
        <v>601</v>
      </c>
      <c r="C146" s="15" t="s">
        <v>553</v>
      </c>
      <c r="D146" s="16" t="s">
        <v>384</v>
      </c>
      <c r="E146" s="16">
        <v>339151.2</v>
      </c>
      <c r="F146" s="16">
        <v>6265856.79</v>
      </c>
      <c r="G146" s="16" t="s">
        <v>323</v>
      </c>
      <c r="H146" t="str">
        <f t="shared" si="69"/>
        <v>19</v>
      </c>
      <c r="I146" t="str">
        <f t="shared" si="68"/>
        <v>H</v>
      </c>
      <c r="J146" t="s">
        <v>324</v>
      </c>
      <c r="K146">
        <f t="shared" si="70"/>
        <v>-69</v>
      </c>
      <c r="L146">
        <f t="shared" si="71"/>
        <v>-3734143.21</v>
      </c>
      <c r="M146">
        <f t="shared" si="72"/>
        <v>-0.58679256079385855</v>
      </c>
      <c r="N146">
        <f t="shared" si="73"/>
        <v>6382138.2537909774</v>
      </c>
      <c r="O146">
        <f t="shared" si="74"/>
        <v>-2.5202963897633542E-2</v>
      </c>
      <c r="P146">
        <f t="shared" si="75"/>
        <v>-0.92214341872373362</v>
      </c>
      <c r="Q146">
        <f t="shared" si="76"/>
        <v>-0.63943646153530664</v>
      </c>
      <c r="R146">
        <f t="shared" si="77"/>
        <v>-1.0478642701557255</v>
      </c>
      <c r="S146">
        <f t="shared" si="78"/>
        <v>-0.94575731800062079</v>
      </c>
      <c r="T146">
        <f t="shared" si="79"/>
        <v>-1.7240624122808326</v>
      </c>
      <c r="U146">
        <f t="shared" si="80"/>
        <v>5.0546225567071803E-3</v>
      </c>
      <c r="V146">
        <f t="shared" si="81"/>
        <v>4.2582015317955055E-5</v>
      </c>
      <c r="W146">
        <f t="shared" si="82"/>
        <v>1.6740578955036711E-7</v>
      </c>
      <c r="X146">
        <f t="shared" si="83"/>
        <v>-3720105.3518926259</v>
      </c>
      <c r="Y146">
        <f t="shared" si="84"/>
        <v>-2.1995540599634598E-3</v>
      </c>
      <c r="Z146">
        <f t="shared" si="85"/>
        <v>1.4842246235045326E-6</v>
      </c>
      <c r="AA146">
        <f t="shared" si="86"/>
        <v>-2.5202951428680342E-2</v>
      </c>
      <c r="AB146">
        <f t="shared" si="87"/>
        <v>-0.58899211158918974</v>
      </c>
      <c r="AC146">
        <f t="shared" si="88"/>
        <v>-2.5205619618666575E-2</v>
      </c>
      <c r="AD146">
        <f t="shared" si="89"/>
        <v>-3.0304116494023169E-2</v>
      </c>
      <c r="AE146">
        <f t="shared" si="90"/>
        <v>-0.5887799989385426</v>
      </c>
      <c r="AF146">
        <f t="shared" si="91"/>
        <v>-0.5887892684807785</v>
      </c>
      <c r="AG146" s="10">
        <f t="shared" si="92"/>
        <v>-33.735140106543717</v>
      </c>
      <c r="AH146" s="10">
        <f t="shared" si="93"/>
        <v>-70.73629797698031</v>
      </c>
      <c r="AI146" s="17">
        <f t="shared" si="94"/>
        <v>-70</v>
      </c>
      <c r="AJ146" s="18">
        <f t="shared" si="95"/>
        <v>-44</v>
      </c>
      <c r="AK146" s="19">
        <f t="shared" si="96"/>
        <v>-10.673</v>
      </c>
      <c r="AL146" s="17">
        <f t="shared" si="97"/>
        <v>-33</v>
      </c>
      <c r="AM146" s="18">
        <f t="shared" si="98"/>
        <v>-44</v>
      </c>
      <c r="AN146" s="19">
        <f t="shared" si="99"/>
        <v>-6.5039999999999996</v>
      </c>
      <c r="AO146" s="20" t="str">
        <f t="shared" si="100"/>
        <v>33°44 ' 6,504 "S</v>
      </c>
      <c r="AP146" s="20" t="str">
        <f t="shared" si="101"/>
        <v xml:space="preserve">70°44 ' 10,673 " </v>
      </c>
      <c r="AQ146" s="21">
        <v>-33.710100959999998</v>
      </c>
      <c r="AR146" s="21">
        <v>-70.691092010000006</v>
      </c>
      <c r="AS146" t="s">
        <v>426</v>
      </c>
      <c r="AT146" s="23" t="s">
        <v>141</v>
      </c>
    </row>
    <row r="147" spans="1:46" x14ac:dyDescent="0.3">
      <c r="A147" s="15">
        <v>382</v>
      </c>
      <c r="B147" s="15" t="s">
        <v>602</v>
      </c>
      <c r="C147" s="15" t="s">
        <v>553</v>
      </c>
      <c r="D147" s="16" t="s">
        <v>603</v>
      </c>
      <c r="E147" s="16">
        <v>304761.40999999997</v>
      </c>
      <c r="F147" s="16">
        <v>6409239.9000000004</v>
      </c>
      <c r="G147" s="16" t="s">
        <v>323</v>
      </c>
      <c r="H147" t="str">
        <f t="shared" si="69"/>
        <v>19</v>
      </c>
      <c r="I147" t="str">
        <f t="shared" si="68"/>
        <v>H</v>
      </c>
      <c r="J147" t="s">
        <v>324</v>
      </c>
      <c r="K147">
        <f t="shared" si="70"/>
        <v>-69</v>
      </c>
      <c r="L147">
        <f t="shared" si="71"/>
        <v>-3590760.0999999996</v>
      </c>
      <c r="M147">
        <f t="shared" si="72"/>
        <v>-0.56426098191220997</v>
      </c>
      <c r="N147">
        <f t="shared" si="73"/>
        <v>6381697.8899157932</v>
      </c>
      <c r="O147">
        <f t="shared" si="74"/>
        <v>-3.0593518115063296E-2</v>
      </c>
      <c r="P147">
        <f t="shared" si="75"/>
        <v>-0.90378058309249043</v>
      </c>
      <c r="Q147">
        <f t="shared" si="76"/>
        <v>-0.64529757184941217</v>
      </c>
      <c r="R147">
        <f t="shared" si="77"/>
        <v>-1.0161512734584552</v>
      </c>
      <c r="S147">
        <f t="shared" si="78"/>
        <v>-0.92343784805619444</v>
      </c>
      <c r="T147">
        <f t="shared" si="79"/>
        <v>-1.6926434822490526</v>
      </c>
      <c r="U147">
        <f t="shared" si="80"/>
        <v>5.0546225567071803E-3</v>
      </c>
      <c r="V147">
        <f t="shared" si="81"/>
        <v>4.2582015317955055E-5</v>
      </c>
      <c r="W147">
        <f t="shared" si="82"/>
        <v>1.6740578955036711E-7</v>
      </c>
      <c r="X147">
        <f t="shared" si="83"/>
        <v>-3576989.4611237231</v>
      </c>
      <c r="Y147">
        <f t="shared" si="84"/>
        <v>-2.1578330898484855E-3</v>
      </c>
      <c r="Z147">
        <f t="shared" si="85"/>
        <v>2.2519219795177677E-6</v>
      </c>
      <c r="AA147">
        <f t="shared" si="86"/>
        <v>-3.0593495150324671E-2</v>
      </c>
      <c r="AB147">
        <f t="shared" si="87"/>
        <v>-0.56641881014278672</v>
      </c>
      <c r="AC147">
        <f t="shared" si="88"/>
        <v>-3.0598267764875342E-2</v>
      </c>
      <c r="AD147">
        <f t="shared" si="89"/>
        <v>-3.624537679224335E-2</v>
      </c>
      <c r="AE147">
        <f t="shared" si="90"/>
        <v>-0.5661213522652232</v>
      </c>
      <c r="AF147">
        <f t="shared" si="91"/>
        <v>-0.56613028853345715</v>
      </c>
      <c r="AG147" s="10">
        <f t="shared" si="92"/>
        <v>-32.43687618749064</v>
      </c>
      <c r="AH147" s="10">
        <f t="shared" si="93"/>
        <v>-71.076707117056969</v>
      </c>
      <c r="AI147" s="17">
        <f t="shared" si="94"/>
        <v>-71</v>
      </c>
      <c r="AJ147" s="18">
        <f t="shared" si="95"/>
        <v>-4</v>
      </c>
      <c r="AK147" s="19">
        <f t="shared" si="96"/>
        <v>-36.146000000000001</v>
      </c>
      <c r="AL147" s="17">
        <f t="shared" si="97"/>
        <v>-32</v>
      </c>
      <c r="AM147" s="18">
        <f t="shared" si="98"/>
        <v>-26</v>
      </c>
      <c r="AN147" s="19">
        <f t="shared" si="99"/>
        <v>-12.754</v>
      </c>
      <c r="AO147" s="20" t="str">
        <f t="shared" si="100"/>
        <v>32°26 ' 12,754 "S</v>
      </c>
      <c r="AP147" s="20" t="str">
        <f t="shared" si="101"/>
        <v xml:space="preserve">71°4 ' 36,146 " </v>
      </c>
      <c r="AQ147" s="22"/>
      <c r="AR147" s="22"/>
      <c r="AS147" t="s">
        <v>329</v>
      </c>
    </row>
    <row r="148" spans="1:46" x14ac:dyDescent="0.3">
      <c r="A148" s="15">
        <v>383</v>
      </c>
      <c r="B148" s="15" t="s">
        <v>604</v>
      </c>
      <c r="C148" s="15" t="s">
        <v>553</v>
      </c>
      <c r="D148" s="16" t="s">
        <v>590</v>
      </c>
      <c r="E148" s="16">
        <v>338613.19</v>
      </c>
      <c r="F148" s="16">
        <v>6215284.0300000003</v>
      </c>
      <c r="G148" s="16" t="s">
        <v>323</v>
      </c>
      <c r="H148" t="str">
        <f t="shared" si="69"/>
        <v>19</v>
      </c>
      <c r="I148" t="str">
        <f t="shared" si="68"/>
        <v>H</v>
      </c>
      <c r="J148" t="s">
        <v>324</v>
      </c>
      <c r="K148">
        <f t="shared" si="70"/>
        <v>-69</v>
      </c>
      <c r="L148">
        <f t="shared" si="71"/>
        <v>-3784715.9699999997</v>
      </c>
      <c r="M148">
        <f t="shared" si="72"/>
        <v>-0.59473969020960826</v>
      </c>
      <c r="N148">
        <f t="shared" si="73"/>
        <v>6382295.6487643579</v>
      </c>
      <c r="O148">
        <f t="shared" si="74"/>
        <v>-2.5286639617085938E-2</v>
      </c>
      <c r="P148">
        <f t="shared" si="75"/>
        <v>-0.92817534803625379</v>
      </c>
      <c r="Q148">
        <f t="shared" si="76"/>
        <v>-0.63679472240823065</v>
      </c>
      <c r="R148">
        <f t="shared" si="77"/>
        <v>-1.058827364227735</v>
      </c>
      <c r="S148">
        <f t="shared" si="78"/>
        <v>-0.95331920377285895</v>
      </c>
      <c r="T148">
        <f t="shared" si="79"/>
        <v>-1.7344942588929573</v>
      </c>
      <c r="U148">
        <f t="shared" si="80"/>
        <v>5.0546225567071803E-3</v>
      </c>
      <c r="V148">
        <f t="shared" si="81"/>
        <v>4.2582015317955055E-5</v>
      </c>
      <c r="W148">
        <f t="shared" si="82"/>
        <v>1.6740578955036711E-7</v>
      </c>
      <c r="X148">
        <f t="shared" si="83"/>
        <v>-3770590.968794784</v>
      </c>
      <c r="Y148">
        <f t="shared" si="84"/>
        <v>-2.2131536961861619E-3</v>
      </c>
      <c r="Z148">
        <f t="shared" si="85"/>
        <v>1.4782542493325935E-6</v>
      </c>
      <c r="AA148">
        <f t="shared" si="86"/>
        <v>-2.5286627157058449E-2</v>
      </c>
      <c r="AB148">
        <f t="shared" si="87"/>
        <v>-0.59695284063419052</v>
      </c>
      <c r="AC148">
        <f t="shared" si="88"/>
        <v>-2.5289322011730286E-2</v>
      </c>
      <c r="AD148">
        <f t="shared" si="89"/>
        <v>-3.0568131598215177E-2</v>
      </c>
      <c r="AE148">
        <f t="shared" si="90"/>
        <v>-0.59673561857833679</v>
      </c>
      <c r="AF148">
        <f t="shared" si="91"/>
        <v>-0.59674482861633082</v>
      </c>
      <c r="AG148" s="10">
        <f t="shared" si="92"/>
        <v>-34.19096012597339</v>
      </c>
      <c r="AH148" s="10">
        <f t="shared" si="93"/>
        <v>-70.751424928178224</v>
      </c>
      <c r="AI148" s="17">
        <f t="shared" si="94"/>
        <v>-70</v>
      </c>
      <c r="AJ148" s="18">
        <f t="shared" si="95"/>
        <v>-45</v>
      </c>
      <c r="AK148" s="19">
        <f t="shared" si="96"/>
        <v>-5.13</v>
      </c>
      <c r="AL148" s="17">
        <f t="shared" si="97"/>
        <v>-34</v>
      </c>
      <c r="AM148" s="18">
        <f t="shared" si="98"/>
        <v>-11</v>
      </c>
      <c r="AN148" s="19">
        <f t="shared" si="99"/>
        <v>-27.456</v>
      </c>
      <c r="AO148" s="20" t="str">
        <f t="shared" si="100"/>
        <v>34°11 ' 27,456 "S</v>
      </c>
      <c r="AP148" s="20" t="str">
        <f t="shared" si="101"/>
        <v xml:space="preserve">70°45 ' 5,13 " </v>
      </c>
      <c r="AQ148" s="21">
        <v>-34.166361379999998</v>
      </c>
      <c r="AR148" s="21">
        <v>-70.725990049999993</v>
      </c>
      <c r="AS148" t="s">
        <v>426</v>
      </c>
      <c r="AT148" s="23" t="s">
        <v>229</v>
      </c>
    </row>
    <row r="149" spans="1:46" x14ac:dyDescent="0.3">
      <c r="A149" s="15">
        <v>384</v>
      </c>
      <c r="B149" s="15" t="s">
        <v>605</v>
      </c>
      <c r="C149" s="15" t="s">
        <v>553</v>
      </c>
      <c r="D149" s="16" t="s">
        <v>347</v>
      </c>
      <c r="E149" s="16">
        <v>656611.98973321798</v>
      </c>
      <c r="F149" s="16">
        <v>5875179.2138495902</v>
      </c>
      <c r="G149" s="16" t="s">
        <v>339</v>
      </c>
      <c r="H149" t="str">
        <f t="shared" si="69"/>
        <v>18</v>
      </c>
      <c r="I149" t="str">
        <f t="shared" si="68"/>
        <v>H</v>
      </c>
      <c r="J149" t="s">
        <v>324</v>
      </c>
      <c r="K149">
        <f t="shared" si="70"/>
        <v>-75</v>
      </c>
      <c r="L149">
        <f t="shared" si="71"/>
        <v>-4124820.7861504098</v>
      </c>
      <c r="M149">
        <f t="shared" si="72"/>
        <v>-0.64818460776734266</v>
      </c>
      <c r="N149">
        <f t="shared" si="73"/>
        <v>6383378.5955879968</v>
      </c>
      <c r="O149">
        <f t="shared" si="74"/>
        <v>2.4534341397432321E-2</v>
      </c>
      <c r="P149">
        <f t="shared" si="75"/>
        <v>-0.96258060586753835</v>
      </c>
      <c r="Q149">
        <f t="shared" si="76"/>
        <v>-0.61171782359696558</v>
      </c>
      <c r="R149">
        <f t="shared" si="77"/>
        <v>-1.1294749107011119</v>
      </c>
      <c r="S149">
        <f t="shared" si="78"/>
        <v>-1.0000356389250753</v>
      </c>
      <c r="T149">
        <f t="shared" si="79"/>
        <v>-1.7963078347637043</v>
      </c>
      <c r="U149">
        <f t="shared" si="80"/>
        <v>5.0546225567071803E-3</v>
      </c>
      <c r="V149">
        <f t="shared" si="81"/>
        <v>4.2582015317955055E-5</v>
      </c>
      <c r="W149">
        <f t="shared" si="82"/>
        <v>1.6740578955036711E-7</v>
      </c>
      <c r="X149">
        <f t="shared" si="83"/>
        <v>-4110208.211979547</v>
      </c>
      <c r="Y149">
        <f t="shared" si="84"/>
        <v>-2.2891598785888356E-3</v>
      </c>
      <c r="Z149">
        <f t="shared" si="85"/>
        <v>1.2890219357742253E-6</v>
      </c>
      <c r="AA149">
        <f t="shared" si="86"/>
        <v>2.4534330855664241E-2</v>
      </c>
      <c r="AB149">
        <f t="shared" si="87"/>
        <v>-0.65047376469515417</v>
      </c>
      <c r="AC149">
        <f t="shared" si="88"/>
        <v>2.4536792268569529E-2</v>
      </c>
      <c r="AD149">
        <f t="shared" si="89"/>
        <v>3.082321424033635E-2</v>
      </c>
      <c r="AE149">
        <f t="shared" si="90"/>
        <v>-0.65024482078469314</v>
      </c>
      <c r="AF149">
        <f t="shared" si="91"/>
        <v>-0.65025362389194441</v>
      </c>
      <c r="AG149" s="10">
        <f t="shared" si="92"/>
        <v>-37.256788262095611</v>
      </c>
      <c r="AH149" s="10">
        <f t="shared" si="93"/>
        <v>-73.233959913001186</v>
      </c>
      <c r="AI149" s="17">
        <f t="shared" si="94"/>
        <v>-73</v>
      </c>
      <c r="AJ149" s="18">
        <f t="shared" si="95"/>
        <v>-14</v>
      </c>
      <c r="AK149" s="19">
        <f t="shared" si="96"/>
        <v>-2.2559999999999998</v>
      </c>
      <c r="AL149" s="17">
        <f t="shared" si="97"/>
        <v>-37</v>
      </c>
      <c r="AM149" s="18">
        <f t="shared" si="98"/>
        <v>-15</v>
      </c>
      <c r="AN149" s="19">
        <f t="shared" si="99"/>
        <v>-24.437999999999999</v>
      </c>
      <c r="AO149" s="20" t="str">
        <f t="shared" si="100"/>
        <v>37°15 ' 24,438 "S</v>
      </c>
      <c r="AP149" s="20" t="str">
        <f t="shared" si="101"/>
        <v xml:space="preserve">73°14 ' 2,256 " </v>
      </c>
      <c r="AQ149" s="22"/>
      <c r="AR149" s="22"/>
      <c r="AS149" t="s">
        <v>329</v>
      </c>
    </row>
    <row r="150" spans="1:46" x14ac:dyDescent="0.3">
      <c r="A150" s="15">
        <v>385</v>
      </c>
      <c r="B150" s="15" t="s">
        <v>606</v>
      </c>
      <c r="C150" s="15" t="s">
        <v>607</v>
      </c>
      <c r="D150" s="16" t="s">
        <v>434</v>
      </c>
      <c r="E150" s="16">
        <v>736615.76558874198</v>
      </c>
      <c r="F150" s="16">
        <v>5844254.1990159201</v>
      </c>
      <c r="G150" s="16" t="s">
        <v>339</v>
      </c>
      <c r="H150" t="str">
        <f t="shared" si="69"/>
        <v>18</v>
      </c>
      <c r="I150" t="str">
        <f t="shared" si="68"/>
        <v>H</v>
      </c>
      <c r="J150" t="s">
        <v>324</v>
      </c>
      <c r="K150">
        <f t="shared" si="70"/>
        <v>-75</v>
      </c>
      <c r="L150">
        <f t="shared" si="71"/>
        <v>-4155745.8009840799</v>
      </c>
      <c r="M150">
        <f t="shared" si="72"/>
        <v>-0.65304424159130559</v>
      </c>
      <c r="N150">
        <f t="shared" si="73"/>
        <v>6383478.9253583392</v>
      </c>
      <c r="O150">
        <f t="shared" si="74"/>
        <v>3.7066898529074327E-2</v>
      </c>
      <c r="P150">
        <f t="shared" si="75"/>
        <v>-0.96516897815802716</v>
      </c>
      <c r="Q150">
        <f t="shared" si="76"/>
        <v>-0.60884176551390101</v>
      </c>
      <c r="R150">
        <f t="shared" si="77"/>
        <v>-1.1356287306703192</v>
      </c>
      <c r="S150">
        <f t="shared" si="78"/>
        <v>-1.0039319893812146</v>
      </c>
      <c r="T150">
        <f t="shared" si="79"/>
        <v>-1.8012418809963935</v>
      </c>
      <c r="U150">
        <f t="shared" si="80"/>
        <v>5.0546225567071803E-3</v>
      </c>
      <c r="V150">
        <f t="shared" si="81"/>
        <v>4.2582015317955055E-5</v>
      </c>
      <c r="W150">
        <f t="shared" si="82"/>
        <v>1.6740578955036711E-7</v>
      </c>
      <c r="X150">
        <f t="shared" si="83"/>
        <v>-4141097.5285732145</v>
      </c>
      <c r="Y150">
        <f t="shared" si="84"/>
        <v>-2.2947161856640922E-3</v>
      </c>
      <c r="Z150">
        <f t="shared" si="85"/>
        <v>2.9205930833524907E-6</v>
      </c>
      <c r="AA150">
        <f t="shared" si="86"/>
        <v>3.7066862443298508E-2</v>
      </c>
      <c r="AB150">
        <f t="shared" si="87"/>
        <v>-0.65533895107503748</v>
      </c>
      <c r="AC150">
        <f t="shared" si="88"/>
        <v>3.7075351043188876E-2</v>
      </c>
      <c r="AD150">
        <f t="shared" si="89"/>
        <v>4.6728590783842422E-2</v>
      </c>
      <c r="AE150">
        <f t="shared" si="90"/>
        <v>-0.6548113069008421</v>
      </c>
      <c r="AF150">
        <f t="shared" si="91"/>
        <v>-0.65481880410975035</v>
      </c>
      <c r="AG150" s="10">
        <f t="shared" si="92"/>
        <v>-37.5183538212925</v>
      </c>
      <c r="AH150" s="10">
        <f t="shared" si="93"/>
        <v>-72.322648965491908</v>
      </c>
      <c r="AI150" s="17">
        <f t="shared" si="94"/>
        <v>-72</v>
      </c>
      <c r="AJ150" s="18">
        <f t="shared" si="95"/>
        <v>-19</v>
      </c>
      <c r="AK150" s="19">
        <f t="shared" si="96"/>
        <v>-21.536000000000001</v>
      </c>
      <c r="AL150" s="17">
        <f t="shared" si="97"/>
        <v>-37</v>
      </c>
      <c r="AM150" s="18">
        <f t="shared" si="98"/>
        <v>-31</v>
      </c>
      <c r="AN150" s="19">
        <f t="shared" si="99"/>
        <v>-6.0739999999999998</v>
      </c>
      <c r="AO150" s="20" t="str">
        <f t="shared" si="100"/>
        <v>37°31 ' 6,074 "S</v>
      </c>
      <c r="AP150" s="20" t="str">
        <f t="shared" si="101"/>
        <v xml:space="preserve">72°19 ' 21,536 " </v>
      </c>
      <c r="AQ150" s="21">
        <v>-37.518353650000002</v>
      </c>
      <c r="AR150" s="21">
        <v>-72.32264893</v>
      </c>
      <c r="AS150" t="s">
        <v>325</v>
      </c>
      <c r="AT150" s="23" t="s">
        <v>172</v>
      </c>
    </row>
    <row r="151" spans="1:46" x14ac:dyDescent="0.3">
      <c r="A151" s="15">
        <v>386</v>
      </c>
      <c r="B151" s="15" t="s">
        <v>608</v>
      </c>
      <c r="C151" s="15" t="s">
        <v>553</v>
      </c>
      <c r="D151" s="16" t="s">
        <v>609</v>
      </c>
      <c r="E151" s="16">
        <v>675180.86</v>
      </c>
      <c r="F151" s="16">
        <v>5913302.21</v>
      </c>
      <c r="G151" s="16" t="s">
        <v>339</v>
      </c>
      <c r="H151" t="str">
        <f t="shared" si="69"/>
        <v>18</v>
      </c>
      <c r="I151" t="str">
        <f t="shared" si="68"/>
        <v>H</v>
      </c>
      <c r="J151" t="s">
        <v>324</v>
      </c>
      <c r="K151">
        <f t="shared" si="70"/>
        <v>-75</v>
      </c>
      <c r="L151">
        <f t="shared" si="71"/>
        <v>-4086697.79</v>
      </c>
      <c r="M151">
        <f t="shared" si="72"/>
        <v>-0.64219386523868816</v>
      </c>
      <c r="N151">
        <f t="shared" si="73"/>
        <v>6383255.2982550114</v>
      </c>
      <c r="O151">
        <f t="shared" si="74"/>
        <v>2.7443812257969553E-2</v>
      </c>
      <c r="P151">
        <f t="shared" si="75"/>
        <v>-0.95926466338473004</v>
      </c>
      <c r="Q151">
        <f t="shared" si="76"/>
        <v>-0.61513275704481174</v>
      </c>
      <c r="R151">
        <f t="shared" si="77"/>
        <v>-1.1218261969310532</v>
      </c>
      <c r="S151">
        <f t="shared" si="78"/>
        <v>-0.99515283695949286</v>
      </c>
      <c r="T151">
        <f t="shared" si="79"/>
        <v>-1.7900736057639328</v>
      </c>
      <c r="U151">
        <f t="shared" si="80"/>
        <v>5.0546225567071803E-3</v>
      </c>
      <c r="V151">
        <f t="shared" si="81"/>
        <v>4.2582015317955055E-5</v>
      </c>
      <c r="W151">
        <f t="shared" si="82"/>
        <v>1.6740578955036711E-7</v>
      </c>
      <c r="X151">
        <f t="shared" si="83"/>
        <v>-4072131.2242481448</v>
      </c>
      <c r="Y151">
        <f t="shared" si="84"/>
        <v>-2.2819964220822122E-3</v>
      </c>
      <c r="Z151">
        <f t="shared" si="85"/>
        <v>1.6274841193751106E-6</v>
      </c>
      <c r="AA151">
        <f t="shared" si="86"/>
        <v>2.7443797369846677E-2</v>
      </c>
      <c r="AB151">
        <f t="shared" si="87"/>
        <v>-0.64447585794685747</v>
      </c>
      <c r="AC151">
        <f t="shared" si="88"/>
        <v>2.7447242437195596E-2</v>
      </c>
      <c r="AD151">
        <f t="shared" si="89"/>
        <v>3.4320687847478E-2</v>
      </c>
      <c r="AE151">
        <f t="shared" si="90"/>
        <v>-0.64419296707540419</v>
      </c>
      <c r="AF151">
        <f t="shared" si="91"/>
        <v>-0.64420158728119103</v>
      </c>
      <c r="AG151" s="10">
        <f t="shared" si="92"/>
        <v>-36.910032106840781</v>
      </c>
      <c r="AH151" s="10">
        <f t="shared" si="93"/>
        <v>-73.033569436353574</v>
      </c>
      <c r="AI151" s="17">
        <f t="shared" si="94"/>
        <v>-73</v>
      </c>
      <c r="AJ151" s="18">
        <f t="shared" si="95"/>
        <v>-2</v>
      </c>
      <c r="AK151" s="19">
        <f t="shared" si="96"/>
        <v>-0.85</v>
      </c>
      <c r="AL151" s="17">
        <f t="shared" si="97"/>
        <v>-36</v>
      </c>
      <c r="AM151" s="18">
        <f t="shared" si="98"/>
        <v>-54</v>
      </c>
      <c r="AN151" s="19">
        <f t="shared" si="99"/>
        <v>-36.116</v>
      </c>
      <c r="AO151" s="20" t="str">
        <f t="shared" si="100"/>
        <v>36°54 ' 36,116 "S</v>
      </c>
      <c r="AP151" s="20" t="str">
        <f t="shared" si="101"/>
        <v xml:space="preserve">73°2 ' 0,85 " </v>
      </c>
      <c r="AQ151" s="22"/>
      <c r="AR151" s="22"/>
      <c r="AS151" t="s">
        <v>329</v>
      </c>
    </row>
    <row r="152" spans="1:46" x14ac:dyDescent="0.3">
      <c r="A152" s="15">
        <v>387</v>
      </c>
      <c r="B152" s="15" t="s">
        <v>610</v>
      </c>
      <c r="C152" s="15" t="s">
        <v>553</v>
      </c>
      <c r="D152" s="16" t="s">
        <v>611</v>
      </c>
      <c r="E152" s="16">
        <v>645708.79</v>
      </c>
      <c r="F152" s="16">
        <v>5851339.8499999996</v>
      </c>
      <c r="G152" s="16" t="s">
        <v>339</v>
      </c>
      <c r="H152" t="str">
        <f t="shared" si="69"/>
        <v>18</v>
      </c>
      <c r="I152" t="str">
        <f t="shared" si="68"/>
        <v>H</v>
      </c>
      <c r="J152" t="s">
        <v>324</v>
      </c>
      <c r="K152">
        <f t="shared" si="70"/>
        <v>-75</v>
      </c>
      <c r="L152">
        <f t="shared" si="71"/>
        <v>-4148660.1500000004</v>
      </c>
      <c r="M152">
        <f t="shared" si="72"/>
        <v>-0.6519307847547533</v>
      </c>
      <c r="N152">
        <f t="shared" si="73"/>
        <v>6383455.9133033603</v>
      </c>
      <c r="O152">
        <f t="shared" si="74"/>
        <v>2.2826003966963646E-2</v>
      </c>
      <c r="P152">
        <f t="shared" si="75"/>
        <v>-0.96458396402486535</v>
      </c>
      <c r="Q152">
        <f t="shared" si="76"/>
        <v>-0.60950903018681502</v>
      </c>
      <c r="R152">
        <f t="shared" si="77"/>
        <v>-1.134222766767186</v>
      </c>
      <c r="S152">
        <f t="shared" si="78"/>
        <v>-1.0030443326220932</v>
      </c>
      <c r="T152">
        <f t="shared" si="79"/>
        <v>-1.8001210347066829</v>
      </c>
      <c r="U152">
        <f t="shared" si="80"/>
        <v>5.0546225567071803E-3</v>
      </c>
      <c r="V152">
        <f t="shared" si="81"/>
        <v>4.2582015317955055E-5</v>
      </c>
      <c r="W152">
        <f t="shared" si="82"/>
        <v>1.6740578955036711E-7</v>
      </c>
      <c r="X152">
        <f t="shared" si="83"/>
        <v>-4134019.9282399965</v>
      </c>
      <c r="Y152">
        <f t="shared" si="84"/>
        <v>-2.2934632836569073E-3</v>
      </c>
      <c r="Z152">
        <f t="shared" si="85"/>
        <v>1.1094234862562296E-6</v>
      </c>
      <c r="AA152">
        <f t="shared" si="86"/>
        <v>2.2825995525728678E-2</v>
      </c>
      <c r="AB152">
        <f t="shared" si="87"/>
        <v>-0.65422424549398817</v>
      </c>
      <c r="AC152">
        <f t="shared" si="88"/>
        <v>2.2827977733830773E-2</v>
      </c>
      <c r="AD152">
        <f t="shared" si="89"/>
        <v>2.8760051778976885E-2</v>
      </c>
      <c r="AE152">
        <f t="shared" si="90"/>
        <v>-0.65402451894608182</v>
      </c>
      <c r="AF152">
        <f t="shared" si="91"/>
        <v>-0.654033413964073</v>
      </c>
      <c r="AG152" s="10">
        <f t="shared" si="92"/>
        <v>-37.473354280674023</v>
      </c>
      <c r="AH152" s="10">
        <f t="shared" si="93"/>
        <v>-73.352170414486906</v>
      </c>
      <c r="AI152" s="17">
        <f t="shared" si="94"/>
        <v>-73</v>
      </c>
      <c r="AJ152" s="18">
        <f t="shared" si="95"/>
        <v>-21</v>
      </c>
      <c r="AK152" s="19">
        <f t="shared" si="96"/>
        <v>-7.8129999999999997</v>
      </c>
      <c r="AL152" s="17">
        <f t="shared" si="97"/>
        <v>-37</v>
      </c>
      <c r="AM152" s="18">
        <f t="shared" si="98"/>
        <v>-28</v>
      </c>
      <c r="AN152" s="19">
        <f t="shared" si="99"/>
        <v>-24.074999999999999</v>
      </c>
      <c r="AO152" s="20" t="str">
        <f t="shared" si="100"/>
        <v>37°28 ' 24,075 "S</v>
      </c>
      <c r="AP152" s="20" t="str">
        <f t="shared" si="101"/>
        <v xml:space="preserve">73°21 ' 7,813 " </v>
      </c>
      <c r="AQ152" s="22"/>
      <c r="AR152" s="22"/>
      <c r="AS152" t="s">
        <v>329</v>
      </c>
    </row>
    <row r="153" spans="1:46" x14ac:dyDescent="0.3">
      <c r="A153" s="15">
        <v>388</v>
      </c>
      <c r="B153" s="15" t="s">
        <v>612</v>
      </c>
      <c r="C153" s="15" t="s">
        <v>553</v>
      </c>
      <c r="D153" s="16" t="s">
        <v>613</v>
      </c>
      <c r="E153" s="16">
        <v>313500.74</v>
      </c>
      <c r="F153" s="16">
        <v>6154642.1200000001</v>
      </c>
      <c r="G153" s="16" t="s">
        <v>323</v>
      </c>
      <c r="H153" t="str">
        <f t="shared" si="69"/>
        <v>19</v>
      </c>
      <c r="I153" t="str">
        <f t="shared" si="68"/>
        <v>H</v>
      </c>
      <c r="J153" t="s">
        <v>324</v>
      </c>
      <c r="K153">
        <f t="shared" si="70"/>
        <v>-69</v>
      </c>
      <c r="L153">
        <f t="shared" si="71"/>
        <v>-3845357.88</v>
      </c>
      <c r="M153">
        <f t="shared" si="72"/>
        <v>-0.6042691109251922</v>
      </c>
      <c r="N153">
        <f t="shared" si="73"/>
        <v>6382485.720170131</v>
      </c>
      <c r="O153">
        <f t="shared" si="74"/>
        <v>-2.9220474306839297E-2</v>
      </c>
      <c r="P153">
        <f t="shared" si="75"/>
        <v>-0.93509896608028353</v>
      </c>
      <c r="Q153">
        <f t="shared" si="76"/>
        <v>-0.63324279515381221</v>
      </c>
      <c r="R153">
        <f t="shared" si="77"/>
        <v>-1.071818593965334</v>
      </c>
      <c r="S153">
        <f t="shared" si="78"/>
        <v>-0.96217464426245347</v>
      </c>
      <c r="T153">
        <f t="shared" si="79"/>
        <v>-1.746567008960481</v>
      </c>
      <c r="U153">
        <f t="shared" si="80"/>
        <v>5.0546225567071803E-3</v>
      </c>
      <c r="V153">
        <f t="shared" si="81"/>
        <v>4.2582015317955055E-5</v>
      </c>
      <c r="W153">
        <f t="shared" si="82"/>
        <v>1.6740578955036711E-7</v>
      </c>
      <c r="X153">
        <f t="shared" si="83"/>
        <v>-3831133.3282723539</v>
      </c>
      <c r="Y153">
        <f t="shared" si="84"/>
        <v>-2.228685241346198E-3</v>
      </c>
      <c r="Z153">
        <f t="shared" si="85"/>
        <v>1.9484294029925058E-6</v>
      </c>
      <c r="AA153">
        <f t="shared" si="86"/>
        <v>-2.9220455328828859E-2</v>
      </c>
      <c r="AB153">
        <f t="shared" si="87"/>
        <v>-0.60649779182410257</v>
      </c>
      <c r="AC153">
        <f t="shared" si="88"/>
        <v>-2.9224613747647954E-2</v>
      </c>
      <c r="AD153">
        <f t="shared" si="89"/>
        <v>-3.5553245773176534E-2</v>
      </c>
      <c r="AE153">
        <f t="shared" si="90"/>
        <v>-0.60620176693838657</v>
      </c>
      <c r="AF153">
        <f t="shared" si="91"/>
        <v>-0.60621056981447607</v>
      </c>
      <c r="AG153" s="10">
        <f t="shared" si="92"/>
        <v>-34.733307146590221</v>
      </c>
      <c r="AH153" s="10">
        <f t="shared" si="93"/>
        <v>-71.037050930794351</v>
      </c>
      <c r="AI153" s="17">
        <f t="shared" si="94"/>
        <v>-71</v>
      </c>
      <c r="AJ153" s="18">
        <f t="shared" si="95"/>
        <v>-2</v>
      </c>
      <c r="AK153" s="19">
        <f t="shared" si="96"/>
        <v>-13.382999999999999</v>
      </c>
      <c r="AL153" s="17">
        <f t="shared" si="97"/>
        <v>-34</v>
      </c>
      <c r="AM153" s="18">
        <f t="shared" si="98"/>
        <v>-43</v>
      </c>
      <c r="AN153" s="19">
        <f t="shared" si="99"/>
        <v>-59.905999999999999</v>
      </c>
      <c r="AO153" s="20" t="str">
        <f t="shared" si="100"/>
        <v>34°43 ' 59,906 "S</v>
      </c>
      <c r="AP153" s="20" t="str">
        <f t="shared" si="101"/>
        <v xml:space="preserve">71°2 ' 13,383 " </v>
      </c>
      <c r="AQ153" s="22"/>
      <c r="AR153" s="22"/>
      <c r="AS153" t="s">
        <v>329</v>
      </c>
    </row>
    <row r="154" spans="1:46" x14ac:dyDescent="0.3">
      <c r="A154" s="15">
        <v>389</v>
      </c>
      <c r="B154" s="15" t="s">
        <v>614</v>
      </c>
      <c r="C154" s="15" t="s">
        <v>553</v>
      </c>
      <c r="D154" s="16" t="s">
        <v>615</v>
      </c>
      <c r="E154" s="16">
        <v>708786.72</v>
      </c>
      <c r="F154" s="16">
        <v>5710804.0499999998</v>
      </c>
      <c r="G154" s="16" t="s">
        <v>339</v>
      </c>
      <c r="H154" t="str">
        <f t="shared" si="69"/>
        <v>18</v>
      </c>
      <c r="I154" t="str">
        <f t="shared" si="68"/>
        <v>H</v>
      </c>
      <c r="J154" t="s">
        <v>324</v>
      </c>
      <c r="K154">
        <f t="shared" si="70"/>
        <v>-75</v>
      </c>
      <c r="L154">
        <f t="shared" si="71"/>
        <v>-4289195.95</v>
      </c>
      <c r="M154">
        <f t="shared" si="72"/>
        <v>-0.67401493025414716</v>
      </c>
      <c r="N154">
        <f t="shared" si="73"/>
        <v>6383914.8463519467</v>
      </c>
      <c r="O154">
        <f t="shared" si="74"/>
        <v>3.2705122957476476E-2</v>
      </c>
      <c r="P154">
        <f t="shared" si="75"/>
        <v>-0.97528999077267919</v>
      </c>
      <c r="Q154">
        <f t="shared" si="76"/>
        <v>-0.59537970782982619</v>
      </c>
      <c r="R154">
        <f t="shared" si="77"/>
        <v>-1.1616599256404867</v>
      </c>
      <c r="S154">
        <f t="shared" si="78"/>
        <v>-1.0200898711878215</v>
      </c>
      <c r="T154">
        <f t="shared" si="79"/>
        <v>-1.8213024680533054</v>
      </c>
      <c r="U154">
        <f t="shared" si="80"/>
        <v>5.0546225567071803E-3</v>
      </c>
      <c r="V154">
        <f t="shared" si="81"/>
        <v>4.2582015317955055E-5</v>
      </c>
      <c r="W154">
        <f t="shared" si="82"/>
        <v>1.6740578955036711E-7</v>
      </c>
      <c r="X154">
        <f t="shared" si="83"/>
        <v>-4274410.4043648914</v>
      </c>
      <c r="Y154">
        <f t="shared" si="84"/>
        <v>-2.3160624774871416E-3</v>
      </c>
      <c r="Z154">
        <f t="shared" si="85"/>
        <v>2.2003375281662045E-6</v>
      </c>
      <c r="AA154">
        <f t="shared" si="86"/>
        <v>3.2705098970040009E-2</v>
      </c>
      <c r="AB154">
        <f t="shared" si="87"/>
        <v>-0.67633098763551514</v>
      </c>
      <c r="AC154">
        <f t="shared" si="88"/>
        <v>3.2710929638926189E-2</v>
      </c>
      <c r="AD154">
        <f t="shared" si="89"/>
        <v>4.1919265234888953E-2</v>
      </c>
      <c r="AE154">
        <f t="shared" si="90"/>
        <v>-0.67590200690211211</v>
      </c>
      <c r="AF154">
        <f t="shared" si="91"/>
        <v>-0.67590975319946833</v>
      </c>
      <c r="AG154" s="10">
        <f t="shared" si="92"/>
        <v>-38.726776190058629</v>
      </c>
      <c r="AH154" s="10">
        <f t="shared" si="93"/>
        <v>-72.598203021751388</v>
      </c>
      <c r="AI154" s="17">
        <f t="shared" si="94"/>
        <v>-72</v>
      </c>
      <c r="AJ154" s="18">
        <f t="shared" si="95"/>
        <v>-35</v>
      </c>
      <c r="AK154" s="19">
        <f t="shared" si="96"/>
        <v>-53.530999999999999</v>
      </c>
      <c r="AL154" s="17">
        <f t="shared" si="97"/>
        <v>-38</v>
      </c>
      <c r="AM154" s="18">
        <f t="shared" si="98"/>
        <v>-43</v>
      </c>
      <c r="AN154" s="19">
        <f t="shared" si="99"/>
        <v>-36.393999999999998</v>
      </c>
      <c r="AO154" s="20" t="str">
        <f t="shared" si="100"/>
        <v>38°43 ' 36,394 "S</v>
      </c>
      <c r="AP154" s="20" t="str">
        <f t="shared" si="101"/>
        <v xml:space="preserve">72°35 ' 53,531 " </v>
      </c>
      <c r="AQ154" s="21">
        <v>-38.708756880000003</v>
      </c>
      <c r="AR154" s="21">
        <v>-72.557797030000003</v>
      </c>
      <c r="AS154" t="s">
        <v>426</v>
      </c>
      <c r="AT154" t="s">
        <v>616</v>
      </c>
    </row>
    <row r="155" spans="1:46" x14ac:dyDescent="0.3">
      <c r="A155" s="15">
        <v>390</v>
      </c>
      <c r="B155" s="15" t="s">
        <v>617</v>
      </c>
      <c r="C155" s="15" t="s">
        <v>553</v>
      </c>
      <c r="D155" s="16" t="s">
        <v>501</v>
      </c>
      <c r="E155" s="16">
        <v>265848.02</v>
      </c>
      <c r="F155" s="16">
        <v>6463783.8799999999</v>
      </c>
      <c r="G155" s="16" t="s">
        <v>351</v>
      </c>
      <c r="H155" t="str">
        <f t="shared" si="69"/>
        <v>19</v>
      </c>
      <c r="I155" t="str">
        <f t="shared" si="68"/>
        <v>J</v>
      </c>
      <c r="J155" t="s">
        <v>324</v>
      </c>
      <c r="K155">
        <f t="shared" si="70"/>
        <v>-69</v>
      </c>
      <c r="L155">
        <f t="shared" si="71"/>
        <v>-3536216.12</v>
      </c>
      <c r="M155">
        <f t="shared" si="72"/>
        <v>-0.55568980509864341</v>
      </c>
      <c r="N155">
        <f t="shared" si="73"/>
        <v>6381532.7896329351</v>
      </c>
      <c r="O155">
        <f t="shared" si="74"/>
        <v>-3.6692122052618709E-2</v>
      </c>
      <c r="P155">
        <f t="shared" si="75"/>
        <v>-0.89631129264588327</v>
      </c>
      <c r="Q155">
        <f t="shared" si="76"/>
        <v>-0.64687923361141697</v>
      </c>
      <c r="R155">
        <f t="shared" si="77"/>
        <v>-1.0038454514215851</v>
      </c>
      <c r="S155">
        <f t="shared" si="78"/>
        <v>-0.9146038969690431</v>
      </c>
      <c r="T155">
        <f t="shared" si="79"/>
        <v>-1.6799601454308675</v>
      </c>
      <c r="U155">
        <f t="shared" si="80"/>
        <v>5.0546225567071803E-3</v>
      </c>
      <c r="V155">
        <f t="shared" si="81"/>
        <v>4.2582015317955055E-5</v>
      </c>
      <c r="W155">
        <f t="shared" si="82"/>
        <v>1.6740578955036711E-7</v>
      </c>
      <c r="X155">
        <f t="shared" si="83"/>
        <v>-3522554.8643944943</v>
      </c>
      <c r="Y155">
        <f t="shared" si="84"/>
        <v>-2.1407483211085361E-3</v>
      </c>
      <c r="Z155">
        <f t="shared" si="85"/>
        <v>3.2742170999528568E-6</v>
      </c>
      <c r="AA155">
        <f t="shared" si="86"/>
        <v>-3.6692082006627554E-2</v>
      </c>
      <c r="AB155">
        <f t="shared" si="87"/>
        <v>-0.55783054641047713</v>
      </c>
      <c r="AC155">
        <f t="shared" si="88"/>
        <v>-3.6700315706847231E-2</v>
      </c>
      <c r="AD155">
        <f t="shared" si="89"/>
        <v>-4.3231036932410434E-2</v>
      </c>
      <c r="AE155">
        <f t="shared" si="90"/>
        <v>-0.55741083460744512</v>
      </c>
      <c r="AF155">
        <f t="shared" si="91"/>
        <v>-0.55741919224197911</v>
      </c>
      <c r="AG155" s="10">
        <f t="shared" si="92"/>
        <v>-31.93776713505688</v>
      </c>
      <c r="AH155" s="10">
        <f t="shared" si="93"/>
        <v>-71.476955960201309</v>
      </c>
      <c r="AI155" s="17">
        <f t="shared" si="94"/>
        <v>-71</v>
      </c>
      <c r="AJ155" s="18">
        <f t="shared" si="95"/>
        <v>-28</v>
      </c>
      <c r="AK155" s="19">
        <f t="shared" si="96"/>
        <v>-37.040999999999997</v>
      </c>
      <c r="AL155" s="17">
        <f t="shared" si="97"/>
        <v>-31</v>
      </c>
      <c r="AM155" s="18">
        <f t="shared" si="98"/>
        <v>-56</v>
      </c>
      <c r="AN155" s="19">
        <f t="shared" si="99"/>
        <v>-15.962</v>
      </c>
      <c r="AO155" s="20" t="str">
        <f t="shared" si="100"/>
        <v>31°56 ' 15,962 "S</v>
      </c>
      <c r="AP155" s="20" t="str">
        <f t="shared" si="101"/>
        <v xml:space="preserve">71°28 ' 37,041 " </v>
      </c>
      <c r="AQ155" s="21">
        <v>-31.938034040000002</v>
      </c>
      <c r="AR155" s="21">
        <v>-71.478465099999994</v>
      </c>
      <c r="AS155" t="s">
        <v>325</v>
      </c>
      <c r="AT155" s="23" t="s">
        <v>80</v>
      </c>
    </row>
    <row r="156" spans="1:46" x14ac:dyDescent="0.3">
      <c r="A156" s="15">
        <v>391</v>
      </c>
      <c r="B156" s="15" t="s">
        <v>618</v>
      </c>
      <c r="C156" s="15" t="s">
        <v>553</v>
      </c>
      <c r="D156" s="16" t="s">
        <v>619</v>
      </c>
      <c r="E156" s="16">
        <v>334421.65000000002</v>
      </c>
      <c r="F156" s="16">
        <v>6205128.8899999997</v>
      </c>
      <c r="G156" s="16" t="s">
        <v>323</v>
      </c>
      <c r="H156" t="str">
        <f t="shared" si="69"/>
        <v>19</v>
      </c>
      <c r="I156" t="str">
        <f t="shared" si="68"/>
        <v>H</v>
      </c>
      <c r="J156" t="s">
        <v>324</v>
      </c>
      <c r="K156">
        <f t="shared" si="70"/>
        <v>-69</v>
      </c>
      <c r="L156">
        <f t="shared" si="71"/>
        <v>-3794871.1100000003</v>
      </c>
      <c r="M156">
        <f t="shared" si="72"/>
        <v>-0.59633549419212895</v>
      </c>
      <c r="N156">
        <f t="shared" si="73"/>
        <v>6382327.3780866293</v>
      </c>
      <c r="O156">
        <f t="shared" si="74"/>
        <v>-2.5943255522821368E-2</v>
      </c>
      <c r="P156">
        <f t="shared" si="75"/>
        <v>-0.92935835369731812</v>
      </c>
      <c r="Q156">
        <f t="shared" si="76"/>
        <v>-0.63622891804791515</v>
      </c>
      <c r="R156">
        <f t="shared" si="77"/>
        <v>-1.0610146710407879</v>
      </c>
      <c r="S156">
        <f t="shared" si="78"/>
        <v>-0.95481823279256972</v>
      </c>
      <c r="T156">
        <f t="shared" si="79"/>
        <v>-1.7365489216081633</v>
      </c>
      <c r="U156">
        <f t="shared" si="80"/>
        <v>5.0546225567071803E-3</v>
      </c>
      <c r="V156">
        <f t="shared" si="81"/>
        <v>4.2582015317955055E-5</v>
      </c>
      <c r="W156">
        <f t="shared" si="82"/>
        <v>1.6740578955036711E-7</v>
      </c>
      <c r="X156">
        <f t="shared" si="83"/>
        <v>-3780729.0612517293</v>
      </c>
      <c r="Y156">
        <f t="shared" si="84"/>
        <v>-2.2158137479482832E-3</v>
      </c>
      <c r="Z156">
        <f t="shared" si="85"/>
        <v>1.5526608991920335E-6</v>
      </c>
      <c r="AA156">
        <f t="shared" si="86"/>
        <v>-2.5943242095795217E-2</v>
      </c>
      <c r="AB156">
        <f t="shared" si="87"/>
        <v>-0.59855130449966987</v>
      </c>
      <c r="AC156">
        <f t="shared" si="88"/>
        <v>-2.5946152384742405E-2</v>
      </c>
      <c r="AD156">
        <f t="shared" si="89"/>
        <v>-3.1395679653169015E-2</v>
      </c>
      <c r="AE156">
        <f t="shared" si="90"/>
        <v>-0.59832187203385079</v>
      </c>
      <c r="AF156">
        <f t="shared" si="91"/>
        <v>-0.59833101822561163</v>
      </c>
      <c r="AG156" s="10">
        <f t="shared" si="92"/>
        <v>-34.281842096092682</v>
      </c>
      <c r="AH156" s="10">
        <f t="shared" si="93"/>
        <v>-70.798839939071343</v>
      </c>
      <c r="AI156" s="17">
        <f t="shared" si="94"/>
        <v>-70</v>
      </c>
      <c r="AJ156" s="18">
        <f t="shared" si="95"/>
        <v>-47</v>
      </c>
      <c r="AK156" s="19">
        <f t="shared" si="96"/>
        <v>-55.823999999999998</v>
      </c>
      <c r="AL156" s="17">
        <f t="shared" si="97"/>
        <v>-34</v>
      </c>
      <c r="AM156" s="18">
        <f t="shared" si="98"/>
        <v>-16</v>
      </c>
      <c r="AN156" s="19">
        <f t="shared" si="99"/>
        <v>-54.631999999999998</v>
      </c>
      <c r="AO156" s="20" t="str">
        <f t="shared" si="100"/>
        <v>34°16 ' 54,632 "S</v>
      </c>
      <c r="AP156" s="20" t="str">
        <f t="shared" si="101"/>
        <v xml:space="preserve">70°47 ' 55,824 " </v>
      </c>
      <c r="AQ156" s="22"/>
      <c r="AR156" s="22"/>
      <c r="AS156" t="s">
        <v>329</v>
      </c>
    </row>
    <row r="157" spans="1:46" x14ac:dyDescent="0.3">
      <c r="A157" s="15">
        <v>392</v>
      </c>
      <c r="B157" s="15" t="s">
        <v>620</v>
      </c>
      <c r="C157" s="15" t="s">
        <v>553</v>
      </c>
      <c r="D157" s="16" t="s">
        <v>496</v>
      </c>
      <c r="E157" s="16">
        <v>318481.51</v>
      </c>
      <c r="F157" s="16">
        <v>6169441.9100000001</v>
      </c>
      <c r="G157" s="16" t="s">
        <v>323</v>
      </c>
      <c r="H157" t="str">
        <f t="shared" si="69"/>
        <v>19</v>
      </c>
      <c r="I157" t="str">
        <f t="shared" si="68"/>
        <v>H</v>
      </c>
      <c r="J157" t="s">
        <v>324</v>
      </c>
      <c r="K157">
        <f t="shared" si="70"/>
        <v>-69</v>
      </c>
      <c r="L157">
        <f t="shared" si="71"/>
        <v>-3830558.09</v>
      </c>
      <c r="M157">
        <f t="shared" si="72"/>
        <v>-0.60194343507803805</v>
      </c>
      <c r="N157">
        <f t="shared" si="73"/>
        <v>6382439.2015064368</v>
      </c>
      <c r="O157">
        <f t="shared" si="74"/>
        <v>-2.8440300685850087E-2</v>
      </c>
      <c r="P157">
        <f t="shared" si="75"/>
        <v>-0.93344047946017272</v>
      </c>
      <c r="Q157">
        <f t="shared" si="76"/>
        <v>-0.63414787014645912</v>
      </c>
      <c r="R157">
        <f t="shared" si="77"/>
        <v>-1.0686636748081244</v>
      </c>
      <c r="S157">
        <f t="shared" si="78"/>
        <v>-0.96003472364270803</v>
      </c>
      <c r="T157">
        <f t="shared" si="79"/>
        <v>-1.7436640729760085</v>
      </c>
      <c r="U157">
        <f t="shared" si="80"/>
        <v>5.0546225567071803E-3</v>
      </c>
      <c r="V157">
        <f t="shared" si="81"/>
        <v>4.2582015317955055E-5</v>
      </c>
      <c r="W157">
        <f t="shared" si="82"/>
        <v>1.6740578955036711E-7</v>
      </c>
      <c r="X157">
        <f t="shared" si="83"/>
        <v>-3816357.3345163278</v>
      </c>
      <c r="Y157">
        <f t="shared" si="84"/>
        <v>-2.2249730918424168E-3</v>
      </c>
      <c r="Z157">
        <f t="shared" si="85"/>
        <v>1.8516962500055855E-6</v>
      </c>
      <c r="AA157">
        <f t="shared" si="86"/>
        <v>-2.8440283131584043E-2</v>
      </c>
      <c r="AB157">
        <f t="shared" si="87"/>
        <v>-0.60416840404990613</v>
      </c>
      <c r="AC157">
        <f t="shared" si="88"/>
        <v>-2.8444117272411307E-2</v>
      </c>
      <c r="AD157">
        <f t="shared" si="89"/>
        <v>-3.4548809321184565E-2</v>
      </c>
      <c r="AE157">
        <f t="shared" si="90"/>
        <v>-0.60388936111724179</v>
      </c>
      <c r="AF157">
        <f t="shared" si="91"/>
        <v>-0.60389825284092069</v>
      </c>
      <c r="AG157" s="10">
        <f t="shared" si="92"/>
        <v>-34.60082114310903</v>
      </c>
      <c r="AH157" s="10">
        <f t="shared" si="93"/>
        <v>-70.979500961306115</v>
      </c>
      <c r="AI157" s="17">
        <f t="shared" si="94"/>
        <v>-70</v>
      </c>
      <c r="AJ157" s="18">
        <f t="shared" si="95"/>
        <v>-58</v>
      </c>
      <c r="AK157" s="19">
        <f t="shared" si="96"/>
        <v>-46.203000000000003</v>
      </c>
      <c r="AL157" s="17">
        <f t="shared" si="97"/>
        <v>-34</v>
      </c>
      <c r="AM157" s="18">
        <f t="shared" si="98"/>
        <v>-36</v>
      </c>
      <c r="AN157" s="19">
        <f t="shared" si="99"/>
        <v>-2.956</v>
      </c>
      <c r="AO157" s="20" t="str">
        <f t="shared" si="100"/>
        <v>34°36 ' 2,956 "S</v>
      </c>
      <c r="AP157" s="20" t="str">
        <f t="shared" si="101"/>
        <v xml:space="preserve">70°58 ' 46,203 " </v>
      </c>
      <c r="AQ157" s="22"/>
      <c r="AR157" s="22"/>
      <c r="AS157" t="s">
        <v>329</v>
      </c>
    </row>
    <row r="158" spans="1:46" x14ac:dyDescent="0.3">
      <c r="A158" s="15">
        <v>394</v>
      </c>
      <c r="B158" s="15" t="s">
        <v>621</v>
      </c>
      <c r="C158" s="15" t="s">
        <v>553</v>
      </c>
      <c r="D158" s="16" t="s">
        <v>622</v>
      </c>
      <c r="E158" s="16">
        <v>723994.44</v>
      </c>
      <c r="F158" s="16">
        <v>5796859.6500000004</v>
      </c>
      <c r="G158" s="16" t="s">
        <v>339</v>
      </c>
      <c r="H158" t="str">
        <f t="shared" si="69"/>
        <v>18</v>
      </c>
      <c r="I158" t="str">
        <f t="shared" si="68"/>
        <v>H</v>
      </c>
      <c r="J158" t="s">
        <v>324</v>
      </c>
      <c r="K158">
        <f t="shared" si="70"/>
        <v>-75</v>
      </c>
      <c r="L158">
        <f t="shared" si="71"/>
        <v>-4203140.3499999996</v>
      </c>
      <c r="M158">
        <f t="shared" si="72"/>
        <v>-0.66049193902032877</v>
      </c>
      <c r="N158">
        <f t="shared" si="73"/>
        <v>6383633.2067105165</v>
      </c>
      <c r="O158">
        <f t="shared" si="74"/>
        <v>3.5088864404761784E-2</v>
      </c>
      <c r="P158">
        <f t="shared" si="75"/>
        <v>-0.96895880559016234</v>
      </c>
      <c r="Q158">
        <f t="shared" si="76"/>
        <v>-0.60425348316468219</v>
      </c>
      <c r="R158">
        <f t="shared" si="77"/>
        <v>-1.1449713418154099</v>
      </c>
      <c r="S158">
        <f t="shared" si="78"/>
        <v>-1.0097918771527281</v>
      </c>
      <c r="T158">
        <f t="shared" si="79"/>
        <v>-1.8085928584677509</v>
      </c>
      <c r="U158">
        <f t="shared" si="80"/>
        <v>5.0546225567071803E-3</v>
      </c>
      <c r="V158">
        <f t="shared" si="81"/>
        <v>4.2582015317955055E-5</v>
      </c>
      <c r="W158">
        <f t="shared" si="82"/>
        <v>1.6740578955036711E-7</v>
      </c>
      <c r="X158">
        <f t="shared" si="83"/>
        <v>-4188440.1995118898</v>
      </c>
      <c r="Y158">
        <f t="shared" si="84"/>
        <v>-2.302787458505119E-3</v>
      </c>
      <c r="Z158">
        <f t="shared" si="85"/>
        <v>2.5873188177429472E-6</v>
      </c>
      <c r="AA158">
        <f t="shared" si="86"/>
        <v>3.5088834142735392E-2</v>
      </c>
      <c r="AB158">
        <f t="shared" si="87"/>
        <v>-0.66279472052078858</v>
      </c>
      <c r="AC158">
        <f t="shared" si="88"/>
        <v>3.5096034968477352E-2</v>
      </c>
      <c r="AD158">
        <f t="shared" si="89"/>
        <v>4.4493157127193865E-2</v>
      </c>
      <c r="AE158">
        <f t="shared" si="90"/>
        <v>-0.66231451375148298</v>
      </c>
      <c r="AF158">
        <f t="shared" si="91"/>
        <v>-0.66232215744514999</v>
      </c>
      <c r="AG158" s="10">
        <f t="shared" si="92"/>
        <v>-37.948264299606308</v>
      </c>
      <c r="AH158" s="10">
        <f t="shared" si="93"/>
        <v>-72.450729879399375</v>
      </c>
      <c r="AI158" s="17">
        <f t="shared" si="94"/>
        <v>-72</v>
      </c>
      <c r="AJ158" s="18">
        <f t="shared" si="95"/>
        <v>-27</v>
      </c>
      <c r="AK158" s="19">
        <f t="shared" si="96"/>
        <v>-2.6280000000000001</v>
      </c>
      <c r="AL158" s="17">
        <f t="shared" si="97"/>
        <v>-37</v>
      </c>
      <c r="AM158" s="18">
        <f t="shared" si="98"/>
        <v>-56</v>
      </c>
      <c r="AN158" s="19">
        <f t="shared" si="99"/>
        <v>-53.750999999999998</v>
      </c>
      <c r="AO158" s="20" t="str">
        <f t="shared" si="100"/>
        <v>37°56 ' 53,751 "S</v>
      </c>
      <c r="AP158" s="20" t="str">
        <f t="shared" si="101"/>
        <v xml:space="preserve">72°27 ' 2,628 " </v>
      </c>
      <c r="AQ158" s="22"/>
      <c r="AR158" s="22"/>
      <c r="AS158" t="s">
        <v>329</v>
      </c>
    </row>
    <row r="159" spans="1:46" x14ac:dyDescent="0.3">
      <c r="A159" s="15">
        <v>395</v>
      </c>
      <c r="B159" s="15" t="s">
        <v>623</v>
      </c>
      <c r="C159" s="15" t="s">
        <v>553</v>
      </c>
      <c r="D159" s="16" t="s">
        <v>556</v>
      </c>
      <c r="E159" s="16">
        <v>673752.31</v>
      </c>
      <c r="F159" s="16">
        <v>5923288.1699999999</v>
      </c>
      <c r="G159" s="16" t="s">
        <v>339</v>
      </c>
      <c r="H159" t="str">
        <f t="shared" si="69"/>
        <v>18</v>
      </c>
      <c r="I159" t="str">
        <f t="shared" si="68"/>
        <v>H</v>
      </c>
      <c r="J159" t="s">
        <v>324</v>
      </c>
      <c r="K159">
        <f t="shared" si="70"/>
        <v>-75</v>
      </c>
      <c r="L159">
        <f t="shared" si="71"/>
        <v>-4076711.83</v>
      </c>
      <c r="M159">
        <f t="shared" si="72"/>
        <v>-0.64062464662256957</v>
      </c>
      <c r="N159">
        <f t="shared" si="73"/>
        <v>6383223.0739195859</v>
      </c>
      <c r="O159">
        <f t="shared" si="74"/>
        <v>2.7220153202840883E-2</v>
      </c>
      <c r="P159">
        <f t="shared" si="75"/>
        <v>-0.95837330396704334</v>
      </c>
      <c r="Q159">
        <f t="shared" si="76"/>
        <v>-0.61600313522736749</v>
      </c>
      <c r="R159">
        <f t="shared" si="77"/>
        <v>-1.1198112986060913</v>
      </c>
      <c r="S159">
        <f t="shared" si="78"/>
        <v>-0.99385925776141038</v>
      </c>
      <c r="T159">
        <f t="shared" si="79"/>
        <v>-1.7884126307292423</v>
      </c>
      <c r="U159">
        <f t="shared" si="80"/>
        <v>5.0546225567071803E-3</v>
      </c>
      <c r="V159">
        <f t="shared" si="81"/>
        <v>4.2582015317955055E-5</v>
      </c>
      <c r="W159">
        <f t="shared" si="82"/>
        <v>1.6740578955036711E-7</v>
      </c>
      <c r="X159">
        <f t="shared" si="83"/>
        <v>-4062157.6800629934</v>
      </c>
      <c r="Y159">
        <f t="shared" si="84"/>
        <v>-2.2800628723867772E-3</v>
      </c>
      <c r="Z159">
        <f t="shared" si="85"/>
        <v>1.6048218079327307E-6</v>
      </c>
      <c r="AA159">
        <f t="shared" si="86"/>
        <v>2.7220138641675728E-2</v>
      </c>
      <c r="AB159">
        <f t="shared" si="87"/>
        <v>-0.64290470583586168</v>
      </c>
      <c r="AC159">
        <f t="shared" si="88"/>
        <v>2.7223500162743608E-2</v>
      </c>
      <c r="AD159">
        <f t="shared" si="89"/>
        <v>3.4001058023224694E-2</v>
      </c>
      <c r="AE159">
        <f t="shared" si="90"/>
        <v>-0.64262731439482224</v>
      </c>
      <c r="AF159">
        <f t="shared" si="91"/>
        <v>-0.6426359702680231</v>
      </c>
      <c r="AG159" s="10">
        <f t="shared" si="92"/>
        <v>-36.820328859652378</v>
      </c>
      <c r="AH159" s="10">
        <f t="shared" si="93"/>
        <v>-73.051882876289795</v>
      </c>
      <c r="AI159" s="17">
        <f t="shared" si="94"/>
        <v>-73</v>
      </c>
      <c r="AJ159" s="18">
        <f t="shared" si="95"/>
        <v>-3</v>
      </c>
      <c r="AK159" s="19">
        <f t="shared" si="96"/>
        <v>-6.7779999999999996</v>
      </c>
      <c r="AL159" s="17">
        <f t="shared" si="97"/>
        <v>-36</v>
      </c>
      <c r="AM159" s="18">
        <f t="shared" si="98"/>
        <v>-49</v>
      </c>
      <c r="AN159" s="19">
        <f t="shared" si="99"/>
        <v>-13.183999999999999</v>
      </c>
      <c r="AO159" s="20" t="str">
        <f t="shared" si="100"/>
        <v>36°49 ' 13,184 "S</v>
      </c>
      <c r="AP159" s="20" t="str">
        <f t="shared" si="101"/>
        <v xml:space="preserve">73°3 ' 6,778 " </v>
      </c>
      <c r="AQ159" s="22"/>
      <c r="AR159" s="22"/>
      <c r="AS159" t="s">
        <v>329</v>
      </c>
    </row>
    <row r="160" spans="1:46" x14ac:dyDescent="0.3">
      <c r="A160" s="15">
        <v>396</v>
      </c>
      <c r="B160" s="15" t="s">
        <v>624</v>
      </c>
      <c r="C160" s="15" t="s">
        <v>553</v>
      </c>
      <c r="D160" s="16" t="s">
        <v>562</v>
      </c>
      <c r="E160" s="16">
        <v>308451.34000000003</v>
      </c>
      <c r="F160" s="16">
        <v>6549138.7800000003</v>
      </c>
      <c r="G160" s="16" t="s">
        <v>351</v>
      </c>
      <c r="H160" t="str">
        <f t="shared" si="69"/>
        <v>19</v>
      </c>
      <c r="I160" t="str">
        <f t="shared" si="68"/>
        <v>J</v>
      </c>
      <c r="J160" t="s">
        <v>324</v>
      </c>
      <c r="K160">
        <f t="shared" si="70"/>
        <v>-69</v>
      </c>
      <c r="L160">
        <f t="shared" si="71"/>
        <v>-3450861.2199999997</v>
      </c>
      <c r="M160">
        <f t="shared" si="72"/>
        <v>-0.54227692360733504</v>
      </c>
      <c r="N160">
        <f t="shared" si="73"/>
        <v>6381277.2687652111</v>
      </c>
      <c r="O160">
        <f t="shared" si="74"/>
        <v>-3.0017291512717013E-2</v>
      </c>
      <c r="P160">
        <f t="shared" si="75"/>
        <v>-0.88409501202999574</v>
      </c>
      <c r="Q160">
        <f t="shared" si="76"/>
        <v>-0.64861948383966506</v>
      </c>
      <c r="R160">
        <f t="shared" si="77"/>
        <v>-0.98432442962233291</v>
      </c>
      <c r="S160">
        <f t="shared" si="78"/>
        <v>-0.90039819317666603</v>
      </c>
      <c r="T160">
        <f t="shared" si="79"/>
        <v>-1.6592843273156686</v>
      </c>
      <c r="U160">
        <f t="shared" si="80"/>
        <v>5.0546225567071803E-3</v>
      </c>
      <c r="V160">
        <f t="shared" si="81"/>
        <v>4.2582015317955055E-5</v>
      </c>
      <c r="W160">
        <f t="shared" si="82"/>
        <v>1.6740578955036711E-7</v>
      </c>
      <c r="X160">
        <f t="shared" si="83"/>
        <v>-3437379.5650853659</v>
      </c>
      <c r="Y160">
        <f t="shared" si="84"/>
        <v>-2.1126890976236427E-3</v>
      </c>
      <c r="Z160">
        <f t="shared" si="85"/>
        <v>2.2275708587679629E-6</v>
      </c>
      <c r="AA160">
        <f t="shared" si="86"/>
        <v>-3.0017269224169068E-2</v>
      </c>
      <c r="AB160">
        <f t="shared" si="87"/>
        <v>-0.54438960799879399</v>
      </c>
      <c r="AC160">
        <f t="shared" si="88"/>
        <v>-3.0021777202882072E-2</v>
      </c>
      <c r="AD160">
        <f t="shared" si="89"/>
        <v>-3.508058491177142E-2</v>
      </c>
      <c r="AE160">
        <f t="shared" si="90"/>
        <v>-0.5441169835944486</v>
      </c>
      <c r="AF160">
        <f t="shared" si="91"/>
        <v>-0.54412606655967355</v>
      </c>
      <c r="AG160" s="10">
        <f t="shared" si="92"/>
        <v>-31.176127136923814</v>
      </c>
      <c r="AH160" s="10">
        <f t="shared" si="93"/>
        <v>-71.009969458294819</v>
      </c>
      <c r="AI160" s="17">
        <f t="shared" si="94"/>
        <v>-71</v>
      </c>
      <c r="AJ160" s="18">
        <f t="shared" si="95"/>
        <v>0</v>
      </c>
      <c r="AK160" s="19">
        <f t="shared" si="96"/>
        <v>-35.89</v>
      </c>
      <c r="AL160" s="17">
        <f t="shared" si="97"/>
        <v>-31</v>
      </c>
      <c r="AM160" s="18">
        <f t="shared" si="98"/>
        <v>-10</v>
      </c>
      <c r="AN160" s="19">
        <f t="shared" si="99"/>
        <v>-34.058</v>
      </c>
      <c r="AO160" s="20" t="str">
        <f t="shared" si="100"/>
        <v>31°10 ' 34,058 "S</v>
      </c>
      <c r="AP160" s="20" t="str">
        <f t="shared" si="101"/>
        <v xml:space="preserve">71°0 ' 35,89 " </v>
      </c>
      <c r="AQ160" s="22"/>
      <c r="AR160" s="22"/>
      <c r="AS160" t="s">
        <v>329</v>
      </c>
    </row>
    <row r="161" spans="1:46" x14ac:dyDescent="0.3">
      <c r="A161" s="15">
        <v>397</v>
      </c>
      <c r="B161" s="15" t="s">
        <v>625</v>
      </c>
      <c r="C161" s="15" t="s">
        <v>553</v>
      </c>
      <c r="D161" s="16" t="s">
        <v>626</v>
      </c>
      <c r="E161" s="16">
        <v>262616.18</v>
      </c>
      <c r="F161" s="16">
        <v>6030031.7000000002</v>
      </c>
      <c r="G161" s="16" t="s">
        <v>323</v>
      </c>
      <c r="H161" t="str">
        <f t="shared" si="69"/>
        <v>19</v>
      </c>
      <c r="I161" t="str">
        <f t="shared" si="68"/>
        <v>H</v>
      </c>
      <c r="J161" t="s">
        <v>324</v>
      </c>
      <c r="K161">
        <f t="shared" si="70"/>
        <v>-69</v>
      </c>
      <c r="L161">
        <f t="shared" si="71"/>
        <v>-3969968.3</v>
      </c>
      <c r="M161">
        <f t="shared" si="72"/>
        <v>-0.6238507025624872</v>
      </c>
      <c r="N161">
        <f t="shared" si="73"/>
        <v>6382880.5918906489</v>
      </c>
      <c r="O161">
        <f t="shared" si="74"/>
        <v>-3.7190703567538529E-2</v>
      </c>
      <c r="P161">
        <f t="shared" si="75"/>
        <v>-0.94825731463041874</v>
      </c>
      <c r="Q161">
        <f t="shared" si="76"/>
        <v>-0.62466586137991686</v>
      </c>
      <c r="R161">
        <f t="shared" si="77"/>
        <v>-1.0979793598776966</v>
      </c>
      <c r="S161">
        <f t="shared" si="78"/>
        <v>-0.97965098525325167</v>
      </c>
      <c r="T161">
        <f t="shared" si="79"/>
        <v>-1.7699181517667704</v>
      </c>
      <c r="U161">
        <f t="shared" si="80"/>
        <v>5.0546225567071803E-3</v>
      </c>
      <c r="V161">
        <f t="shared" si="81"/>
        <v>4.2582015317955055E-5</v>
      </c>
      <c r="W161">
        <f t="shared" si="82"/>
        <v>1.6740578955036711E-7</v>
      </c>
      <c r="X161">
        <f t="shared" si="83"/>
        <v>-3955556.2694554785</v>
      </c>
      <c r="Y161">
        <f t="shared" si="84"/>
        <v>-2.2579194984207519E-3</v>
      </c>
      <c r="Z161">
        <f t="shared" si="85"/>
        <v>3.0703496198381367E-6</v>
      </c>
      <c r="AA161">
        <f t="shared" si="86"/>
        <v>-3.7190665504717675E-2</v>
      </c>
      <c r="AB161">
        <f t="shared" si="87"/>
        <v>-0.62610861512830573</v>
      </c>
      <c r="AC161">
        <f t="shared" si="88"/>
        <v>-3.719923944854342E-2</v>
      </c>
      <c r="AD161">
        <f t="shared" si="89"/>
        <v>-4.5874983717318213E-2</v>
      </c>
      <c r="AE161">
        <f t="shared" si="90"/>
        <v>-0.62560886774972446</v>
      </c>
      <c r="AF161">
        <f t="shared" si="91"/>
        <v>-0.62561665857715609</v>
      </c>
      <c r="AG161" s="10">
        <f t="shared" si="92"/>
        <v>-35.845194129548041</v>
      </c>
      <c r="AH161" s="10">
        <f t="shared" si="93"/>
        <v>-71.628442952233712</v>
      </c>
      <c r="AI161" s="17">
        <f t="shared" si="94"/>
        <v>-71</v>
      </c>
      <c r="AJ161" s="18">
        <f t="shared" si="95"/>
        <v>-37</v>
      </c>
      <c r="AK161" s="19">
        <f t="shared" si="96"/>
        <v>-42.395000000000003</v>
      </c>
      <c r="AL161" s="17">
        <f t="shared" si="97"/>
        <v>-35</v>
      </c>
      <c r="AM161" s="18">
        <f t="shared" si="98"/>
        <v>-50</v>
      </c>
      <c r="AN161" s="19">
        <f t="shared" si="99"/>
        <v>-42.698999999999998</v>
      </c>
      <c r="AO161" s="20" t="str">
        <f t="shared" si="100"/>
        <v>35°50 ' 42,699 "S</v>
      </c>
      <c r="AP161" s="20" t="str">
        <f t="shared" si="101"/>
        <v xml:space="preserve">71°37 ' 42,395 " </v>
      </c>
      <c r="AQ161" s="21">
        <v>-35.845000579999997</v>
      </c>
      <c r="AR161" s="21">
        <v>-71.628095430000002</v>
      </c>
      <c r="AS161" t="s">
        <v>325</v>
      </c>
      <c r="AT161" t="s">
        <v>189</v>
      </c>
    </row>
    <row r="162" spans="1:46" x14ac:dyDescent="0.3">
      <c r="A162" s="15">
        <v>398</v>
      </c>
      <c r="B162" s="15" t="s">
        <v>627</v>
      </c>
      <c r="C162" s="15" t="s">
        <v>553</v>
      </c>
      <c r="D162" s="16" t="s">
        <v>628</v>
      </c>
      <c r="E162" s="16">
        <v>277964.23</v>
      </c>
      <c r="F162" s="16">
        <v>6390665.46</v>
      </c>
      <c r="G162" s="16" t="s">
        <v>323</v>
      </c>
      <c r="H162" t="str">
        <f t="shared" si="69"/>
        <v>19</v>
      </c>
      <c r="I162" t="str">
        <f t="shared" si="68"/>
        <v>H</v>
      </c>
      <c r="J162" t="s">
        <v>324</v>
      </c>
      <c r="K162">
        <f t="shared" si="70"/>
        <v>-69</v>
      </c>
      <c r="L162">
        <f t="shared" si="71"/>
        <v>-3609334.54</v>
      </c>
      <c r="M162">
        <f t="shared" si="72"/>
        <v>-0.56717981565798692</v>
      </c>
      <c r="N162">
        <f t="shared" si="73"/>
        <v>6381754.4258359782</v>
      </c>
      <c r="O162">
        <f t="shared" si="74"/>
        <v>-3.4792277355754631E-2</v>
      </c>
      <c r="P162">
        <f t="shared" si="75"/>
        <v>-0.90626366815690251</v>
      </c>
      <c r="Q162">
        <f t="shared" si="76"/>
        <v>-0.64467648856717163</v>
      </c>
      <c r="R162">
        <f t="shared" si="77"/>
        <v>-1.0203116497364382</v>
      </c>
      <c r="S162">
        <f t="shared" si="78"/>
        <v>-0.92640285944412148</v>
      </c>
      <c r="T162">
        <f t="shared" si="79"/>
        <v>-1.6968696877691058</v>
      </c>
      <c r="U162">
        <f t="shared" si="80"/>
        <v>5.0546225567071803E-3</v>
      </c>
      <c r="V162">
        <f t="shared" si="81"/>
        <v>4.2582015317955055E-5</v>
      </c>
      <c r="W162">
        <f t="shared" si="82"/>
        <v>1.6740578955036711E-7</v>
      </c>
      <c r="X162">
        <f t="shared" si="83"/>
        <v>-3595527.6182904602</v>
      </c>
      <c r="Y162">
        <f t="shared" si="84"/>
        <v>-2.1634993746615684E-3</v>
      </c>
      <c r="Z162">
        <f t="shared" si="85"/>
        <v>2.9016862228014392E-6</v>
      </c>
      <c r="AA162">
        <f t="shared" si="86"/>
        <v>-3.4792243703664009E-2</v>
      </c>
      <c r="AB162">
        <f t="shared" si="87"/>
        <v>-0.56934330875485217</v>
      </c>
      <c r="AC162">
        <f t="shared" si="88"/>
        <v>-3.4799263464975805E-2</v>
      </c>
      <c r="AD162">
        <f t="shared" si="89"/>
        <v>-4.1293284386987879E-2</v>
      </c>
      <c r="AE162">
        <f t="shared" si="90"/>
        <v>-0.56895616623463463</v>
      </c>
      <c r="AF162">
        <f t="shared" si="91"/>
        <v>-0.5689646679323489</v>
      </c>
      <c r="AG162" s="10">
        <f t="shared" si="92"/>
        <v>-32.599274164585964</v>
      </c>
      <c r="AH162" s="10">
        <f t="shared" si="93"/>
        <v>-71.365930917607869</v>
      </c>
      <c r="AI162" s="17">
        <f t="shared" si="94"/>
        <v>-71</v>
      </c>
      <c r="AJ162" s="18">
        <f t="shared" si="95"/>
        <v>-21</v>
      </c>
      <c r="AK162" s="19">
        <f t="shared" si="96"/>
        <v>-57.350999999999999</v>
      </c>
      <c r="AL162" s="17">
        <f t="shared" si="97"/>
        <v>-32</v>
      </c>
      <c r="AM162" s="18">
        <f t="shared" si="98"/>
        <v>-35</v>
      </c>
      <c r="AN162" s="19">
        <f t="shared" si="99"/>
        <v>-57.387</v>
      </c>
      <c r="AO162" s="20" t="str">
        <f t="shared" si="100"/>
        <v>32°35 ' 57,387 "S</v>
      </c>
      <c r="AP162" s="20" t="str">
        <f t="shared" si="101"/>
        <v xml:space="preserve">71°21 ' 57,351 " </v>
      </c>
      <c r="AQ162" s="22"/>
      <c r="AR162" s="22"/>
      <c r="AS162" t="s">
        <v>329</v>
      </c>
    </row>
    <row r="163" spans="1:46" x14ac:dyDescent="0.3">
      <c r="A163" s="15">
        <v>399</v>
      </c>
      <c r="B163" s="15" t="s">
        <v>629</v>
      </c>
      <c r="C163" s="15" t="s">
        <v>553</v>
      </c>
      <c r="D163" s="16" t="s">
        <v>593</v>
      </c>
      <c r="E163" s="16">
        <v>759542.84</v>
      </c>
      <c r="F163" s="16">
        <v>5946016.9199999999</v>
      </c>
      <c r="G163" s="16" t="s">
        <v>339</v>
      </c>
      <c r="H163" t="str">
        <f t="shared" si="69"/>
        <v>18</v>
      </c>
      <c r="I163" t="str">
        <f t="shared" si="68"/>
        <v>H</v>
      </c>
      <c r="J163" t="s">
        <v>324</v>
      </c>
      <c r="K163">
        <f t="shared" si="70"/>
        <v>-75</v>
      </c>
      <c r="L163">
        <f t="shared" si="71"/>
        <v>-4053983.08</v>
      </c>
      <c r="M163">
        <f t="shared" si="72"/>
        <v>-0.63705299426054263</v>
      </c>
      <c r="N163">
        <f t="shared" si="73"/>
        <v>6383149.8436547061</v>
      </c>
      <c r="O163">
        <f t="shared" si="74"/>
        <v>4.0660621535933951E-2</v>
      </c>
      <c r="P163">
        <f t="shared" si="75"/>
        <v>-0.95630932695064319</v>
      </c>
      <c r="Q163">
        <f t="shared" si="76"/>
        <v>-0.617946408453664</v>
      </c>
      <c r="R163">
        <f t="shared" si="77"/>
        <v>-1.1152076577358643</v>
      </c>
      <c r="S163">
        <f t="shared" si="78"/>
        <v>-0.99089234541531424</v>
      </c>
      <c r="T163">
        <f t="shared" si="79"/>
        <v>-1.7845884447136788</v>
      </c>
      <c r="U163">
        <f t="shared" si="80"/>
        <v>5.0546225567071803E-3</v>
      </c>
      <c r="V163">
        <f t="shared" si="81"/>
        <v>4.2582015317955055E-5</v>
      </c>
      <c r="W163">
        <f t="shared" si="82"/>
        <v>1.6740578955036711E-7</v>
      </c>
      <c r="X163">
        <f t="shared" si="83"/>
        <v>-4039457.7519815466</v>
      </c>
      <c r="Y163">
        <f t="shared" si="84"/>
        <v>-2.275573717401076E-3</v>
      </c>
      <c r="Z163">
        <f t="shared" si="85"/>
        <v>3.5999620196495703E-6</v>
      </c>
      <c r="AA163">
        <f t="shared" si="86"/>
        <v>4.0660572743702876E-2</v>
      </c>
      <c r="AB163">
        <f t="shared" si="87"/>
        <v>-0.6393285597859647</v>
      </c>
      <c r="AC163">
        <f t="shared" si="88"/>
        <v>4.0671777569929235E-2</v>
      </c>
      <c r="AD163">
        <f t="shared" si="89"/>
        <v>5.063823299533092E-2</v>
      </c>
      <c r="AE163">
        <f t="shared" si="90"/>
        <v>-0.63871451479339936</v>
      </c>
      <c r="AF163">
        <f t="shared" si="91"/>
        <v>-0.63872173723313608</v>
      </c>
      <c r="AG163" s="10">
        <f t="shared" si="92"/>
        <v>-36.596059826722673</v>
      </c>
      <c r="AH163" s="10">
        <f t="shared" si="93"/>
        <v>-72.098642967367425</v>
      </c>
      <c r="AI163" s="17">
        <f t="shared" si="94"/>
        <v>-72</v>
      </c>
      <c r="AJ163" s="18">
        <f t="shared" si="95"/>
        <v>-5</v>
      </c>
      <c r="AK163" s="19">
        <f t="shared" si="96"/>
        <v>-55.115000000000002</v>
      </c>
      <c r="AL163" s="17">
        <f t="shared" si="97"/>
        <v>-36</v>
      </c>
      <c r="AM163" s="18">
        <f t="shared" si="98"/>
        <v>-35</v>
      </c>
      <c r="AN163" s="19">
        <f t="shared" si="99"/>
        <v>-45.814999999999998</v>
      </c>
      <c r="AO163" s="20" t="str">
        <f t="shared" si="100"/>
        <v>36°35 ' 45,815 "S</v>
      </c>
      <c r="AP163" s="20" t="str">
        <f t="shared" si="101"/>
        <v xml:space="preserve">72°5 ' 55,115 " </v>
      </c>
      <c r="AQ163" s="21">
        <v>-36.662042239999998</v>
      </c>
      <c r="AR163" s="21">
        <v>-72.478174949999996</v>
      </c>
      <c r="AS163" t="s">
        <v>426</v>
      </c>
      <c r="AT163" t="s">
        <v>234</v>
      </c>
    </row>
    <row r="164" spans="1:46" x14ac:dyDescent="0.3">
      <c r="A164" s="15">
        <v>400</v>
      </c>
      <c r="B164" s="15" t="s">
        <v>630</v>
      </c>
      <c r="C164" s="15" t="s">
        <v>553</v>
      </c>
      <c r="D164" s="16" t="s">
        <v>590</v>
      </c>
      <c r="E164" s="16">
        <v>330454.40000000002</v>
      </c>
      <c r="F164" s="16">
        <v>6215967.2300000004</v>
      </c>
      <c r="G164" s="16" t="s">
        <v>323</v>
      </c>
      <c r="H164" t="str">
        <f t="shared" si="69"/>
        <v>19</v>
      </c>
      <c r="I164" t="str">
        <f t="shared" si="68"/>
        <v>H</v>
      </c>
      <c r="J164" t="s">
        <v>324</v>
      </c>
      <c r="K164">
        <f t="shared" si="70"/>
        <v>-69</v>
      </c>
      <c r="L164">
        <f t="shared" si="71"/>
        <v>-3784032.7699999996</v>
      </c>
      <c r="M164">
        <f t="shared" si="72"/>
        <v>-0.59463233046066755</v>
      </c>
      <c r="N164">
        <f t="shared" si="73"/>
        <v>6382293.515603831</v>
      </c>
      <c r="O164">
        <f t="shared" si="74"/>
        <v>-2.6564995731625986E-2</v>
      </c>
      <c r="P164">
        <f t="shared" si="75"/>
        <v>-0.92809542025027603</v>
      </c>
      <c r="Q164">
        <f t="shared" si="76"/>
        <v>-0.63683236572104163</v>
      </c>
      <c r="R164">
        <f t="shared" si="77"/>
        <v>-1.0586800405858057</v>
      </c>
      <c r="S164">
        <f t="shared" si="78"/>
        <v>-0.95321812186961463</v>
      </c>
      <c r="T164">
        <f t="shared" si="79"/>
        <v>-1.7343555499790637</v>
      </c>
      <c r="U164">
        <f t="shared" si="80"/>
        <v>5.0546225567071803E-3</v>
      </c>
      <c r="V164">
        <f t="shared" si="81"/>
        <v>4.2582015317955055E-5</v>
      </c>
      <c r="W164">
        <f t="shared" si="82"/>
        <v>1.6740578955036711E-7</v>
      </c>
      <c r="X164">
        <f t="shared" si="83"/>
        <v>-3769908.9211170296</v>
      </c>
      <c r="Y164">
        <f t="shared" si="84"/>
        <v>-2.2129738860237409E-3</v>
      </c>
      <c r="Z164">
        <f t="shared" si="85"/>
        <v>1.6317344053671477E-6</v>
      </c>
      <c r="AA164">
        <f t="shared" si="86"/>
        <v>-2.6564981282620151E-2</v>
      </c>
      <c r="AB164">
        <f t="shared" si="87"/>
        <v>-0.59684530073570563</v>
      </c>
      <c r="AC164">
        <f t="shared" si="88"/>
        <v>-2.6568105869583192E-2</v>
      </c>
      <c r="AD164">
        <f t="shared" si="89"/>
        <v>-3.2110462461233398E-2</v>
      </c>
      <c r="AE164">
        <f t="shared" si="90"/>
        <v>-0.59660562427732178</v>
      </c>
      <c r="AF164">
        <f t="shared" si="91"/>
        <v>-0.5966147314064344</v>
      </c>
      <c r="AG164" s="10">
        <f t="shared" si="92"/>
        <v>-34.1835061049199</v>
      </c>
      <c r="AH164" s="10">
        <f t="shared" si="93"/>
        <v>-70.839793977241939</v>
      </c>
      <c r="AI164" s="17">
        <f t="shared" si="94"/>
        <v>-70</v>
      </c>
      <c r="AJ164" s="18">
        <f t="shared" si="95"/>
        <v>-50</v>
      </c>
      <c r="AK164" s="19">
        <f t="shared" si="96"/>
        <v>-23.257999999999999</v>
      </c>
      <c r="AL164" s="17">
        <f t="shared" si="97"/>
        <v>-34</v>
      </c>
      <c r="AM164" s="18">
        <f t="shared" si="98"/>
        <v>-11</v>
      </c>
      <c r="AN164" s="19">
        <f t="shared" si="99"/>
        <v>-0.622</v>
      </c>
      <c r="AO164" s="20" t="str">
        <f t="shared" si="100"/>
        <v>34°11 ' 0,622 "S</v>
      </c>
      <c r="AP164" s="20" t="str">
        <f t="shared" si="101"/>
        <v xml:space="preserve">70°50 ' 23,258 " </v>
      </c>
      <c r="AQ164" s="21">
        <v>-34.183026890000001</v>
      </c>
      <c r="AR164" s="21">
        <v>-70.840612530000001</v>
      </c>
      <c r="AS164" t="s">
        <v>325</v>
      </c>
      <c r="AT164" t="s">
        <v>211</v>
      </c>
    </row>
    <row r="165" spans="1:46" x14ac:dyDescent="0.3">
      <c r="A165" s="15">
        <v>401</v>
      </c>
      <c r="B165" s="15" t="s">
        <v>631</v>
      </c>
      <c r="C165" s="15" t="s">
        <v>553</v>
      </c>
      <c r="D165" s="16" t="s">
        <v>632</v>
      </c>
      <c r="E165" s="16">
        <v>281394.90999999997</v>
      </c>
      <c r="F165" s="16">
        <v>6408662.7000000002</v>
      </c>
      <c r="G165" s="16" t="s">
        <v>323</v>
      </c>
      <c r="H165" t="str">
        <f t="shared" si="69"/>
        <v>19</v>
      </c>
      <c r="I165" t="str">
        <f t="shared" si="68"/>
        <v>H</v>
      </c>
      <c r="J165" t="s">
        <v>324</v>
      </c>
      <c r="K165">
        <f t="shared" si="70"/>
        <v>-69</v>
      </c>
      <c r="L165">
        <f t="shared" si="71"/>
        <v>-3591337.3</v>
      </c>
      <c r="M165">
        <f t="shared" si="72"/>
        <v>-0.56435168455724594</v>
      </c>
      <c r="N165">
        <f t="shared" si="73"/>
        <v>6381699.6444049748</v>
      </c>
      <c r="O165">
        <f t="shared" si="74"/>
        <v>-3.4254995092358756E-2</v>
      </c>
      <c r="P165">
        <f t="shared" si="75"/>
        <v>-0.90385820897713798</v>
      </c>
      <c r="Q165">
        <f t="shared" si="76"/>
        <v>-0.64527889935904625</v>
      </c>
      <c r="R165">
        <f t="shared" si="77"/>
        <v>-1.016280789045815</v>
      </c>
      <c r="S165">
        <f t="shared" si="78"/>
        <v>-0.92353031662412277</v>
      </c>
      <c r="T165">
        <f t="shared" si="79"/>
        <v>-1.6927755194229315</v>
      </c>
      <c r="U165">
        <f t="shared" si="80"/>
        <v>5.0546225567071803E-3</v>
      </c>
      <c r="V165">
        <f t="shared" si="81"/>
        <v>4.2582015317955055E-5</v>
      </c>
      <c r="W165">
        <f t="shared" si="82"/>
        <v>1.6740578955036711E-7</v>
      </c>
      <c r="X165">
        <f t="shared" si="83"/>
        <v>-3577565.5262220344</v>
      </c>
      <c r="Y165">
        <f t="shared" si="84"/>
        <v>-2.1580103335072467E-3</v>
      </c>
      <c r="Z165">
        <f t="shared" si="85"/>
        <v>2.8228802063047431E-6</v>
      </c>
      <c r="AA165">
        <f t="shared" si="86"/>
        <v>-3.4254962859776215E-2</v>
      </c>
      <c r="AB165">
        <f t="shared" si="87"/>
        <v>-0.56650968879894847</v>
      </c>
      <c r="AC165">
        <f t="shared" si="88"/>
        <v>-3.426166239589179E-2</v>
      </c>
      <c r="AD165">
        <f t="shared" si="89"/>
        <v>-4.0582709342761876E-2</v>
      </c>
      <c r="AE165">
        <f t="shared" si="90"/>
        <v>-0.56613674098490396</v>
      </c>
      <c r="AF165">
        <f t="shared" si="91"/>
        <v>-0.56614531511020749</v>
      </c>
      <c r="AG165" s="10">
        <f t="shared" si="92"/>
        <v>-32.437737146918963</v>
      </c>
      <c r="AH165" s="10">
        <f t="shared" si="93"/>
        <v>-71.32521796654639</v>
      </c>
      <c r="AI165" s="17">
        <f t="shared" si="94"/>
        <v>-71</v>
      </c>
      <c r="AJ165" s="18">
        <f t="shared" si="95"/>
        <v>-19</v>
      </c>
      <c r="AK165" s="19">
        <f t="shared" si="96"/>
        <v>-30.785</v>
      </c>
      <c r="AL165" s="17">
        <f t="shared" si="97"/>
        <v>-32</v>
      </c>
      <c r="AM165" s="18">
        <f t="shared" si="98"/>
        <v>-26</v>
      </c>
      <c r="AN165" s="19">
        <f t="shared" si="99"/>
        <v>-15.853999999999999</v>
      </c>
      <c r="AO165" s="20" t="str">
        <f t="shared" si="100"/>
        <v>32°26 ' 15,854 "S</v>
      </c>
      <c r="AP165" s="20" t="str">
        <f t="shared" si="101"/>
        <v xml:space="preserve">71°19 ' 30,785 " </v>
      </c>
      <c r="AQ165" s="22"/>
      <c r="AR165" s="22"/>
      <c r="AS165" t="s">
        <v>329</v>
      </c>
    </row>
    <row r="166" spans="1:46" x14ac:dyDescent="0.3">
      <c r="A166" s="15">
        <v>402</v>
      </c>
      <c r="B166" s="15" t="s">
        <v>633</v>
      </c>
      <c r="C166" s="15" t="s">
        <v>553</v>
      </c>
      <c r="D166" s="16" t="s">
        <v>634</v>
      </c>
      <c r="E166" s="16">
        <v>328729.62</v>
      </c>
      <c r="F166" s="16">
        <v>6190289.4500000002</v>
      </c>
      <c r="G166" s="16" t="s">
        <v>323</v>
      </c>
      <c r="H166" t="str">
        <f t="shared" si="69"/>
        <v>19</v>
      </c>
      <c r="I166" t="str">
        <f t="shared" si="68"/>
        <v>H</v>
      </c>
      <c r="J166" t="s">
        <v>324</v>
      </c>
      <c r="K166">
        <f t="shared" si="70"/>
        <v>-69</v>
      </c>
      <c r="L166">
        <f t="shared" si="71"/>
        <v>-3809710.55</v>
      </c>
      <c r="M166">
        <f t="shared" si="72"/>
        <v>-0.59866740073899827</v>
      </c>
      <c r="N166">
        <f t="shared" si="73"/>
        <v>6382373.8164646793</v>
      </c>
      <c r="O166">
        <f t="shared" si="74"/>
        <v>-2.6834902643617011E-2</v>
      </c>
      <c r="P166">
        <f t="shared" si="75"/>
        <v>-0.93107002149208395</v>
      </c>
      <c r="Q166">
        <f t="shared" si="76"/>
        <v>-0.63538105255343347</v>
      </c>
      <c r="R166">
        <f t="shared" si="77"/>
        <v>-1.0642024114850401</v>
      </c>
      <c r="S166">
        <f t="shared" si="78"/>
        <v>-0.95699707175213844</v>
      </c>
      <c r="T166">
        <f t="shared" si="79"/>
        <v>-1.7395274220722128</v>
      </c>
      <c r="U166">
        <f t="shared" si="80"/>
        <v>5.0546225567071803E-3</v>
      </c>
      <c r="V166">
        <f t="shared" si="81"/>
        <v>4.2582015317955055E-5</v>
      </c>
      <c r="W166">
        <f t="shared" si="82"/>
        <v>1.6740578955036711E-7</v>
      </c>
      <c r="X166">
        <f t="shared" si="83"/>
        <v>-3795543.8622618346</v>
      </c>
      <c r="Y166">
        <f t="shared" si="84"/>
        <v>-2.2196580998780266E-3</v>
      </c>
      <c r="Z166">
        <f t="shared" si="85"/>
        <v>1.6559584528136124E-6</v>
      </c>
      <c r="AA166">
        <f t="shared" si="86"/>
        <v>-2.6834887831122391E-2</v>
      </c>
      <c r="AB166">
        <f t="shared" si="87"/>
        <v>-0.60088705516321472</v>
      </c>
      <c r="AC166">
        <f t="shared" si="88"/>
        <v>-2.6838108630988566E-2</v>
      </c>
      <c r="AD166">
        <f t="shared" si="89"/>
        <v>-3.2526095954685787E-2</v>
      </c>
      <c r="AE166">
        <f t="shared" si="90"/>
        <v>-0.60064035359527113</v>
      </c>
      <c r="AF166">
        <f t="shared" si="91"/>
        <v>-0.60064940922009769</v>
      </c>
      <c r="AG166" s="10">
        <f t="shared" si="92"/>
        <v>-34.414676115337876</v>
      </c>
      <c r="AH166" s="10">
        <f t="shared" si="93"/>
        <v>-70.863608022241038</v>
      </c>
      <c r="AI166" s="17">
        <f t="shared" si="94"/>
        <v>-70</v>
      </c>
      <c r="AJ166" s="18">
        <f t="shared" si="95"/>
        <v>-51</v>
      </c>
      <c r="AK166" s="19">
        <f t="shared" si="96"/>
        <v>-48.988999999999997</v>
      </c>
      <c r="AL166" s="17">
        <f t="shared" si="97"/>
        <v>-34</v>
      </c>
      <c r="AM166" s="18">
        <f t="shared" si="98"/>
        <v>-24</v>
      </c>
      <c r="AN166" s="19">
        <f t="shared" si="99"/>
        <v>-52.834000000000003</v>
      </c>
      <c r="AO166" s="20" t="str">
        <f t="shared" si="100"/>
        <v>34°24 ' 52,834 "S</v>
      </c>
      <c r="AP166" s="20" t="str">
        <f t="shared" si="101"/>
        <v xml:space="preserve">70°51 ' 48,989 " </v>
      </c>
      <c r="AQ166" s="22"/>
      <c r="AR166" s="22"/>
      <c r="AS166" t="s">
        <v>329</v>
      </c>
    </row>
    <row r="167" spans="1:46" x14ac:dyDescent="0.3">
      <c r="A167" s="15">
        <v>403</v>
      </c>
      <c r="B167" s="15" t="s">
        <v>635</v>
      </c>
      <c r="C167" s="15" t="s">
        <v>553</v>
      </c>
      <c r="D167" s="16" t="s">
        <v>636</v>
      </c>
      <c r="E167" s="16">
        <v>312007.93</v>
      </c>
      <c r="F167" s="16">
        <v>6484346.29</v>
      </c>
      <c r="G167" s="16" t="s">
        <v>351</v>
      </c>
      <c r="H167" t="str">
        <f t="shared" si="69"/>
        <v>19</v>
      </c>
      <c r="I167" t="str">
        <f t="shared" si="68"/>
        <v>J</v>
      </c>
      <c r="J167" t="s">
        <v>324</v>
      </c>
      <c r="K167">
        <f t="shared" si="70"/>
        <v>-69</v>
      </c>
      <c r="L167">
        <f t="shared" si="71"/>
        <v>-3515653.71</v>
      </c>
      <c r="M167">
        <f t="shared" si="72"/>
        <v>-0.5524585767976824</v>
      </c>
      <c r="N167">
        <f t="shared" si="73"/>
        <v>6381470.9114479814</v>
      </c>
      <c r="O167">
        <f t="shared" si="74"/>
        <v>-2.9459049897532771E-2</v>
      </c>
      <c r="P167">
        <f t="shared" si="75"/>
        <v>-0.89342697891075562</v>
      </c>
      <c r="Q167">
        <f t="shared" si="76"/>
        <v>-0.64738096454421123</v>
      </c>
      <c r="R167">
        <f t="shared" si="77"/>
        <v>-0.99917206625306021</v>
      </c>
      <c r="S167">
        <f t="shared" si="78"/>
        <v>-0.91122429082584799</v>
      </c>
      <c r="T167">
        <f t="shared" si="79"/>
        <v>-1.6750721456240507</v>
      </c>
      <c r="U167">
        <f t="shared" si="80"/>
        <v>5.0546225567071803E-3</v>
      </c>
      <c r="V167">
        <f t="shared" si="81"/>
        <v>4.2582015317955055E-5</v>
      </c>
      <c r="W167">
        <f t="shared" si="82"/>
        <v>1.6740578955036711E-7</v>
      </c>
      <c r="X167">
        <f t="shared" si="83"/>
        <v>-3502034.7844094494</v>
      </c>
      <c r="Y167">
        <f t="shared" si="84"/>
        <v>-2.1341358096797058E-3</v>
      </c>
      <c r="Z167">
        <f t="shared" si="85"/>
        <v>2.1190236640286571E-6</v>
      </c>
      <c r="AA167">
        <f t="shared" si="86"/>
        <v>-2.9459029089391488E-2</v>
      </c>
      <c r="AB167">
        <f t="shared" si="87"/>
        <v>-0.55459270808507777</v>
      </c>
      <c r="AC167">
        <f t="shared" si="88"/>
        <v>-2.9463290200731518E-2</v>
      </c>
      <c r="AD167">
        <f t="shared" si="89"/>
        <v>-3.4644138945506241E-2</v>
      </c>
      <c r="AE167">
        <f t="shared" si="90"/>
        <v>-0.55432404097328181</v>
      </c>
      <c r="AF167">
        <f t="shared" si="91"/>
        <v>-0.55433313519229199</v>
      </c>
      <c r="AG167" s="10">
        <f t="shared" si="92"/>
        <v>-31.760949090773217</v>
      </c>
      <c r="AH167" s="10">
        <f t="shared" si="93"/>
        <v>-70.984962946442309</v>
      </c>
      <c r="AI167" s="17">
        <f t="shared" si="94"/>
        <v>-70</v>
      </c>
      <c r="AJ167" s="18">
        <f t="shared" si="95"/>
        <v>-59</v>
      </c>
      <c r="AK167" s="19">
        <f t="shared" si="96"/>
        <v>-5.867</v>
      </c>
      <c r="AL167" s="17">
        <f t="shared" si="97"/>
        <v>-31</v>
      </c>
      <c r="AM167" s="18">
        <f t="shared" si="98"/>
        <v>-45</v>
      </c>
      <c r="AN167" s="19">
        <f t="shared" si="99"/>
        <v>-39.417000000000002</v>
      </c>
      <c r="AO167" s="20" t="str">
        <f t="shared" si="100"/>
        <v>31°45 ' 39,417 "S</v>
      </c>
      <c r="AP167" s="20" t="str">
        <f t="shared" si="101"/>
        <v xml:space="preserve">70°59 ' 5,867 " </v>
      </c>
      <c r="AQ167" s="22"/>
      <c r="AR167" s="22"/>
      <c r="AS167" t="s">
        <v>329</v>
      </c>
    </row>
    <row r="168" spans="1:46" x14ac:dyDescent="0.3">
      <c r="A168" s="15">
        <v>404</v>
      </c>
      <c r="B168" s="15" t="s">
        <v>637</v>
      </c>
      <c r="C168" s="15" t="s">
        <v>553</v>
      </c>
      <c r="D168" s="16" t="s">
        <v>496</v>
      </c>
      <c r="E168" s="16">
        <v>318135.75</v>
      </c>
      <c r="F168" s="16">
        <v>6169766.6500000004</v>
      </c>
      <c r="G168" s="16" t="s">
        <v>323</v>
      </c>
      <c r="H168" t="str">
        <f t="shared" si="69"/>
        <v>19</v>
      </c>
      <c r="I168" t="str">
        <f t="shared" si="68"/>
        <v>H</v>
      </c>
      <c r="J168" t="s">
        <v>324</v>
      </c>
      <c r="K168">
        <f t="shared" si="70"/>
        <v>-69</v>
      </c>
      <c r="L168">
        <f t="shared" si="71"/>
        <v>-3830233.3499999996</v>
      </c>
      <c r="M168">
        <f t="shared" si="72"/>
        <v>-0.60189240462594351</v>
      </c>
      <c r="N168">
        <f t="shared" si="73"/>
        <v>6382438.1817236766</v>
      </c>
      <c r="O168">
        <f t="shared" si="74"/>
        <v>-2.8494478884382196E-2</v>
      </c>
      <c r="P168">
        <f t="shared" si="75"/>
        <v>-0.93340386205460613</v>
      </c>
      <c r="Q168">
        <f t="shared" si="76"/>
        <v>-0.63416745430494703</v>
      </c>
      <c r="R168">
        <f t="shared" si="77"/>
        <v>-1.0685943356532466</v>
      </c>
      <c r="S168">
        <f t="shared" si="78"/>
        <v>-0.95998761531617172</v>
      </c>
      <c r="T168">
        <f t="shared" si="79"/>
        <v>-1.7436000631266275</v>
      </c>
      <c r="U168">
        <f t="shared" si="80"/>
        <v>5.0546225567071803E-3</v>
      </c>
      <c r="V168">
        <f t="shared" si="81"/>
        <v>4.2582015317955055E-5</v>
      </c>
      <c r="W168">
        <f t="shared" si="82"/>
        <v>1.6740578955036711E-7</v>
      </c>
      <c r="X168">
        <f t="shared" si="83"/>
        <v>-3816033.1202795859</v>
      </c>
      <c r="Y168">
        <f t="shared" si="84"/>
        <v>-2.2248910707943106E-3</v>
      </c>
      <c r="Z168">
        <f t="shared" si="85"/>
        <v>1.8588881822589693E-6</v>
      </c>
      <c r="AA168">
        <f t="shared" si="86"/>
        <v>-2.8494461228365509E-2</v>
      </c>
      <c r="AB168">
        <f t="shared" si="87"/>
        <v>-0.60411729156091409</v>
      </c>
      <c r="AC168">
        <f t="shared" si="88"/>
        <v>-2.8498317323410516E-2</v>
      </c>
      <c r="AD168">
        <f t="shared" si="89"/>
        <v>-3.4613369098765431E-2</v>
      </c>
      <c r="AE168">
        <f t="shared" si="90"/>
        <v>-0.603837215553928</v>
      </c>
      <c r="AF168">
        <f t="shared" si="91"/>
        <v>-0.60384610281747209</v>
      </c>
      <c r="AG168" s="10">
        <f t="shared" si="92"/>
        <v>-34.597833166863921</v>
      </c>
      <c r="AH168" s="10">
        <f t="shared" si="93"/>
        <v>-70.983199964087802</v>
      </c>
      <c r="AI168" s="17">
        <f t="shared" si="94"/>
        <v>-70</v>
      </c>
      <c r="AJ168" s="18">
        <f t="shared" si="95"/>
        <v>-58</v>
      </c>
      <c r="AK168" s="19">
        <f t="shared" si="96"/>
        <v>-59.52</v>
      </c>
      <c r="AL168" s="17">
        <f t="shared" si="97"/>
        <v>-34</v>
      </c>
      <c r="AM168" s="18">
        <f t="shared" si="98"/>
        <v>-35</v>
      </c>
      <c r="AN168" s="19">
        <f t="shared" si="99"/>
        <v>-52.198999999999998</v>
      </c>
      <c r="AO168" s="20" t="str">
        <f t="shared" si="100"/>
        <v>34°35 ' 52,199 "S</v>
      </c>
      <c r="AP168" s="20" t="str">
        <f t="shared" si="101"/>
        <v xml:space="preserve">70°58 ' 59,52 " </v>
      </c>
      <c r="AQ168" s="22"/>
      <c r="AR168" s="22"/>
      <c r="AS168" t="s">
        <v>329</v>
      </c>
    </row>
    <row r="169" spans="1:46" x14ac:dyDescent="0.3">
      <c r="A169" s="15">
        <v>405</v>
      </c>
      <c r="B169" s="15" t="s">
        <v>638</v>
      </c>
      <c r="C169" s="15" t="s">
        <v>553</v>
      </c>
      <c r="D169" s="16" t="s">
        <v>377</v>
      </c>
      <c r="E169" s="16">
        <v>342793.82</v>
      </c>
      <c r="F169" s="16">
        <v>6238579.6500000004</v>
      </c>
      <c r="G169" s="16" t="s">
        <v>323</v>
      </c>
      <c r="H169" t="str">
        <f t="shared" si="69"/>
        <v>19</v>
      </c>
      <c r="I169" t="str">
        <f t="shared" si="68"/>
        <v>H</v>
      </c>
      <c r="J169" t="s">
        <v>324</v>
      </c>
      <c r="K169">
        <f t="shared" si="70"/>
        <v>-69</v>
      </c>
      <c r="L169">
        <f t="shared" si="71"/>
        <v>-3761420.3499999996</v>
      </c>
      <c r="M169">
        <f t="shared" si="72"/>
        <v>-0.59107895848446357</v>
      </c>
      <c r="N169">
        <f t="shared" si="73"/>
        <v>6382223.0181569718</v>
      </c>
      <c r="O169">
        <f t="shared" si="74"/>
        <v>-2.4631884462946462E-2</v>
      </c>
      <c r="P169">
        <f t="shared" si="75"/>
        <v>-0.92542586315049624</v>
      </c>
      <c r="Q169">
        <f t="shared" si="76"/>
        <v>-0.63804814861533199</v>
      </c>
      <c r="R169">
        <f t="shared" si="77"/>
        <v>-1.0537918900597116</v>
      </c>
      <c r="S169">
        <f t="shared" si="78"/>
        <v>-0.94985595469861672</v>
      </c>
      <c r="T169">
        <f t="shared" si="79"/>
        <v>-1.7297304102174664</v>
      </c>
      <c r="U169">
        <f t="shared" si="80"/>
        <v>5.0546225567071803E-3</v>
      </c>
      <c r="V169">
        <f t="shared" si="81"/>
        <v>4.2582015317955055E-5</v>
      </c>
      <c r="W169">
        <f t="shared" si="82"/>
        <v>1.6740578955036711E-7</v>
      </c>
      <c r="X169">
        <f t="shared" si="83"/>
        <v>-3747335.0259756777</v>
      </c>
      <c r="Y169">
        <f t="shared" si="84"/>
        <v>-2.2069620544832467E-3</v>
      </c>
      <c r="Z169">
        <f t="shared" si="85"/>
        <v>1.4096281692098078E-6</v>
      </c>
      <c r="AA169">
        <f t="shared" si="86"/>
        <v>-2.463187288901373E-2</v>
      </c>
      <c r="AB169">
        <f t="shared" si="87"/>
        <v>-0.59328591742795089</v>
      </c>
      <c r="AC169">
        <f t="shared" si="88"/>
        <v>-2.463436377717676E-2</v>
      </c>
      <c r="AD169">
        <f t="shared" si="89"/>
        <v>-2.9703147700059458E-2</v>
      </c>
      <c r="AE169">
        <f t="shared" si="90"/>
        <v>-0.59308141685773796</v>
      </c>
      <c r="AF169">
        <f t="shared" si="91"/>
        <v>-0.59309070280976983</v>
      </c>
      <c r="AG169" s="10">
        <f t="shared" si="92"/>
        <v>-33.981594139447608</v>
      </c>
      <c r="AH169" s="10">
        <f t="shared" si="93"/>
        <v>-70.701865001467127</v>
      </c>
      <c r="AI169" s="17">
        <f t="shared" si="94"/>
        <v>-70</v>
      </c>
      <c r="AJ169" s="18">
        <f t="shared" si="95"/>
        <v>-42</v>
      </c>
      <c r="AK169" s="19">
        <f t="shared" si="96"/>
        <v>-6.7140000000000004</v>
      </c>
      <c r="AL169" s="17">
        <f t="shared" si="97"/>
        <v>-33</v>
      </c>
      <c r="AM169" s="18">
        <f t="shared" si="98"/>
        <v>-58</v>
      </c>
      <c r="AN169" s="19">
        <f t="shared" si="99"/>
        <v>-53.738999999999997</v>
      </c>
      <c r="AO169" s="20" t="str">
        <f t="shared" si="100"/>
        <v>33°58 ' 53,739 "S</v>
      </c>
      <c r="AP169" s="20" t="str">
        <f t="shared" si="101"/>
        <v xml:space="preserve">70°42 ' 6,714 " </v>
      </c>
      <c r="AQ169" s="21">
        <v>-33.981039289999998</v>
      </c>
      <c r="AR169" s="21">
        <v>-70.701321620000002</v>
      </c>
      <c r="AS169" t="s">
        <v>325</v>
      </c>
      <c r="AT169" s="24" t="s">
        <v>242</v>
      </c>
    </row>
    <row r="170" spans="1:46" x14ac:dyDescent="0.3">
      <c r="A170" s="15">
        <v>406</v>
      </c>
      <c r="B170" s="15" t="s">
        <v>639</v>
      </c>
      <c r="C170" s="15" t="s">
        <v>553</v>
      </c>
      <c r="D170" s="16" t="s">
        <v>586</v>
      </c>
      <c r="E170" s="16">
        <v>283491.93</v>
      </c>
      <c r="F170" s="16">
        <v>6687802.0800000001</v>
      </c>
      <c r="G170" s="16" t="s">
        <v>351</v>
      </c>
      <c r="H170" t="str">
        <f t="shared" si="69"/>
        <v>19</v>
      </c>
      <c r="I170" t="str">
        <f t="shared" si="68"/>
        <v>J</v>
      </c>
      <c r="J170" t="s">
        <v>324</v>
      </c>
      <c r="K170">
        <f t="shared" si="70"/>
        <v>-69</v>
      </c>
      <c r="L170">
        <f t="shared" si="71"/>
        <v>-3312197.92</v>
      </c>
      <c r="M170">
        <f t="shared" si="72"/>
        <v>-0.52048702741984332</v>
      </c>
      <c r="N170">
        <f t="shared" si="73"/>
        <v>6380869.9764171336</v>
      </c>
      <c r="O170">
        <f t="shared" si="74"/>
        <v>-3.3930807366422712E-2</v>
      </c>
      <c r="P170">
        <f t="shared" si="75"/>
        <v>-0.86289690433974187</v>
      </c>
      <c r="Q170">
        <f t="shared" si="76"/>
        <v>-0.649493865839743</v>
      </c>
      <c r="R170">
        <f t="shared" si="77"/>
        <v>-0.95193547958971425</v>
      </c>
      <c r="S170">
        <f t="shared" si="78"/>
        <v>-0.87632507615222144</v>
      </c>
      <c r="T170">
        <f t="shared" si="79"/>
        <v>-1.6234976382701782</v>
      </c>
      <c r="U170">
        <f t="shared" si="80"/>
        <v>5.0546225567071803E-3</v>
      </c>
      <c r="V170">
        <f t="shared" si="81"/>
        <v>4.2582015317955055E-5</v>
      </c>
      <c r="W170">
        <f t="shared" si="82"/>
        <v>1.6740578955036711E-7</v>
      </c>
      <c r="X170">
        <f t="shared" si="83"/>
        <v>-3299029.6272324533</v>
      </c>
      <c r="Y170">
        <f t="shared" si="84"/>
        <v>-2.0637143236290514E-3</v>
      </c>
      <c r="Z170">
        <f t="shared" si="85"/>
        <v>2.9201287625036341E-6</v>
      </c>
      <c r="AA170">
        <f t="shared" si="86"/>
        <v>-3.3930774338980535E-2</v>
      </c>
      <c r="AB170">
        <f t="shared" si="87"/>
        <v>-0.52255073571716082</v>
      </c>
      <c r="AC170">
        <f t="shared" si="88"/>
        <v>-3.3937285449427035E-2</v>
      </c>
      <c r="AD170">
        <f t="shared" si="89"/>
        <v>-3.914372119865038E-2</v>
      </c>
      <c r="AE170">
        <f t="shared" si="90"/>
        <v>-0.52221937927328266</v>
      </c>
      <c r="AF170">
        <f t="shared" si="91"/>
        <v>-0.52222815397479827</v>
      </c>
      <c r="AG170" s="10">
        <f t="shared" si="92"/>
        <v>-29.92146916566405</v>
      </c>
      <c r="AH170" s="10">
        <f t="shared" si="93"/>
        <v>-71.242770019119433</v>
      </c>
      <c r="AI170" s="17">
        <f t="shared" si="94"/>
        <v>-71</v>
      </c>
      <c r="AJ170" s="18">
        <f t="shared" si="95"/>
        <v>-14</v>
      </c>
      <c r="AK170" s="19">
        <f t="shared" si="96"/>
        <v>-33.972000000000001</v>
      </c>
      <c r="AL170" s="17">
        <f t="shared" si="97"/>
        <v>-29</v>
      </c>
      <c r="AM170" s="18">
        <f t="shared" si="98"/>
        <v>-55</v>
      </c>
      <c r="AN170" s="19">
        <f t="shared" si="99"/>
        <v>-17.289000000000001</v>
      </c>
      <c r="AO170" s="20" t="str">
        <f t="shared" si="100"/>
        <v>29°55 ' 17,289 "S</v>
      </c>
      <c r="AP170" s="20" t="str">
        <f t="shared" si="101"/>
        <v xml:space="preserve">71°14 ' 33,972 " </v>
      </c>
      <c r="AQ170" s="22"/>
      <c r="AR170" s="22"/>
      <c r="AS170" t="s">
        <v>329</v>
      </c>
    </row>
    <row r="171" spans="1:46" x14ac:dyDescent="0.3">
      <c r="A171" s="15">
        <v>407</v>
      </c>
      <c r="B171" s="15" t="s">
        <v>640</v>
      </c>
      <c r="C171" s="15" t="s">
        <v>553</v>
      </c>
      <c r="D171" s="16" t="s">
        <v>641</v>
      </c>
      <c r="E171" s="16">
        <v>262491.39</v>
      </c>
      <c r="F171" s="16">
        <v>6075105.2199999997</v>
      </c>
      <c r="G171" s="16" t="s">
        <v>323</v>
      </c>
      <c r="H171" t="str">
        <f t="shared" si="69"/>
        <v>19</v>
      </c>
      <c r="I171" t="str">
        <f t="shared" si="68"/>
        <v>H</v>
      </c>
      <c r="J171" t="s">
        <v>324</v>
      </c>
      <c r="K171">
        <f t="shared" si="70"/>
        <v>-69</v>
      </c>
      <c r="L171">
        <f t="shared" si="71"/>
        <v>-3924894.7800000003</v>
      </c>
      <c r="M171">
        <f t="shared" si="72"/>
        <v>-0.61676773741161584</v>
      </c>
      <c r="N171">
        <f t="shared" si="73"/>
        <v>6382737.1185274608</v>
      </c>
      <c r="O171">
        <f t="shared" si="74"/>
        <v>-3.7211090726355152E-2</v>
      </c>
      <c r="P171">
        <f t="shared" si="75"/>
        <v>-0.94366459818714932</v>
      </c>
      <c r="Q171">
        <f t="shared" si="76"/>
        <v>-0.62796325814552922</v>
      </c>
      <c r="R171">
        <f t="shared" si="77"/>
        <v>-1.0886000365051904</v>
      </c>
      <c r="S171">
        <f t="shared" si="78"/>
        <v>-0.97344084191527513</v>
      </c>
      <c r="T171">
        <f t="shared" si="79"/>
        <v>-1.7616944861859141</v>
      </c>
      <c r="U171">
        <f t="shared" si="80"/>
        <v>5.0546225567071803E-3</v>
      </c>
      <c r="V171">
        <f t="shared" si="81"/>
        <v>4.2582015317955055E-5</v>
      </c>
      <c r="W171">
        <f t="shared" si="82"/>
        <v>1.6740578955036711E-7</v>
      </c>
      <c r="X171">
        <f t="shared" si="83"/>
        <v>-3910547.8958241353</v>
      </c>
      <c r="Y171">
        <f t="shared" si="84"/>
        <v>-2.2477636019537181E-3</v>
      </c>
      <c r="Z171">
        <f t="shared" si="85"/>
        <v>3.1049802625979833E-6</v>
      </c>
      <c r="AA171">
        <f t="shared" si="86"/>
        <v>-3.7211052213121064E-2</v>
      </c>
      <c r="AB171">
        <f t="shared" si="87"/>
        <v>-0.61901549403430789</v>
      </c>
      <c r="AC171">
        <f t="shared" si="88"/>
        <v>-3.7219640265196641E-2</v>
      </c>
      <c r="AD171">
        <f t="shared" si="89"/>
        <v>-4.5667331847915639E-2</v>
      </c>
      <c r="AE171">
        <f t="shared" si="90"/>
        <v>-0.61852263174071787</v>
      </c>
      <c r="AF171">
        <f t="shared" si="91"/>
        <v>-0.61853048741863437</v>
      </c>
      <c r="AG171" s="10">
        <f t="shared" si="92"/>
        <v>-35.439186429257418</v>
      </c>
      <c r="AH171" s="10">
        <f t="shared" si="93"/>
        <v>-71.616545376508938</v>
      </c>
      <c r="AI171" s="17">
        <f t="shared" si="94"/>
        <v>-71</v>
      </c>
      <c r="AJ171" s="18">
        <f t="shared" si="95"/>
        <v>-36</v>
      </c>
      <c r="AK171" s="19">
        <f t="shared" si="96"/>
        <v>-59.563000000000002</v>
      </c>
      <c r="AL171" s="17">
        <f t="shared" si="97"/>
        <v>-35</v>
      </c>
      <c r="AM171" s="18">
        <f t="shared" si="98"/>
        <v>-26</v>
      </c>
      <c r="AN171" s="19">
        <f t="shared" si="99"/>
        <v>-21.071000000000002</v>
      </c>
      <c r="AO171" s="20" t="str">
        <f t="shared" si="100"/>
        <v>35°26 ' 21,071 "S</v>
      </c>
      <c r="AP171" s="20" t="str">
        <f t="shared" si="101"/>
        <v xml:space="preserve">71°36 ' 59,563 " </v>
      </c>
      <c r="AQ171" s="21">
        <v>-35.43737848</v>
      </c>
      <c r="AR171" s="21">
        <v>-71.640864769999993</v>
      </c>
      <c r="AS171" s="24" t="s">
        <v>325</v>
      </c>
      <c r="AT171" t="s">
        <v>246</v>
      </c>
    </row>
    <row r="172" spans="1:46" x14ac:dyDescent="0.3">
      <c r="A172" s="15">
        <v>408</v>
      </c>
      <c r="B172" s="15" t="s">
        <v>642</v>
      </c>
      <c r="C172" s="15" t="s">
        <v>553</v>
      </c>
      <c r="D172" s="16" t="s">
        <v>546</v>
      </c>
      <c r="E172" s="16">
        <v>721259.32882739604</v>
      </c>
      <c r="F172" s="16">
        <v>5731061.6438869797</v>
      </c>
      <c r="G172" s="16" t="s">
        <v>339</v>
      </c>
      <c r="H172" t="str">
        <f t="shared" si="69"/>
        <v>18</v>
      </c>
      <c r="I172" t="str">
        <f t="shared" si="68"/>
        <v>H</v>
      </c>
      <c r="J172" t="s">
        <v>324</v>
      </c>
      <c r="K172">
        <f t="shared" si="70"/>
        <v>-75</v>
      </c>
      <c r="L172">
        <f t="shared" si="71"/>
        <v>-4268938.3561130203</v>
      </c>
      <c r="M172">
        <f t="shared" si="72"/>
        <v>-0.6708316015160769</v>
      </c>
      <c r="N172">
        <f t="shared" si="73"/>
        <v>6383848.3812472718</v>
      </c>
      <c r="O172">
        <f t="shared" si="74"/>
        <v>3.4659239319867204E-2</v>
      </c>
      <c r="P172">
        <f t="shared" si="75"/>
        <v>-0.97386365743573688</v>
      </c>
      <c r="Q172">
        <f t="shared" si="76"/>
        <v>-0.59753030553732256</v>
      </c>
      <c r="R172">
        <f t="shared" si="77"/>
        <v>-1.1577634302339455</v>
      </c>
      <c r="S172">
        <f t="shared" si="78"/>
        <v>-1.0177051490597897</v>
      </c>
      <c r="T172">
        <f t="shared" si="79"/>
        <v>-1.8183834799820986</v>
      </c>
      <c r="U172">
        <f t="shared" si="80"/>
        <v>5.0546225567071803E-3</v>
      </c>
      <c r="V172">
        <f t="shared" si="81"/>
        <v>4.2582015317955055E-5</v>
      </c>
      <c r="W172">
        <f t="shared" si="82"/>
        <v>1.6740578955036711E-7</v>
      </c>
      <c r="X172">
        <f t="shared" si="83"/>
        <v>-4254171.8879855666</v>
      </c>
      <c r="Y172">
        <f t="shared" si="84"/>
        <v>-2.313098188677319E-3</v>
      </c>
      <c r="Z172">
        <f t="shared" si="85"/>
        <v>2.4836895114666362E-6</v>
      </c>
      <c r="AA172">
        <f t="shared" si="86"/>
        <v>3.4659210625604148E-2</v>
      </c>
      <c r="AB172">
        <f t="shared" si="87"/>
        <v>-0.67314469395973653</v>
      </c>
      <c r="AC172">
        <f t="shared" si="88"/>
        <v>3.4666150168050636E-2</v>
      </c>
      <c r="AD172">
        <f t="shared" si="89"/>
        <v>4.4308751108735799E-2</v>
      </c>
      <c r="AE172">
        <f t="shared" si="90"/>
        <v>-0.67266609087016127</v>
      </c>
      <c r="AF172">
        <f t="shared" si="91"/>
        <v>-0.67267366015749808</v>
      </c>
      <c r="AG172" s="10">
        <f t="shared" si="92"/>
        <v>-38.541361716642079</v>
      </c>
      <c r="AH172" s="10">
        <f t="shared" si="93"/>
        <v>-72.461295565973828</v>
      </c>
      <c r="AI172" s="17">
        <f t="shared" si="94"/>
        <v>-72</v>
      </c>
      <c r="AJ172" s="18">
        <f t="shared" si="95"/>
        <v>-27</v>
      </c>
      <c r="AK172" s="19">
        <f t="shared" si="96"/>
        <v>-40.664000000000001</v>
      </c>
      <c r="AL172" s="17">
        <f t="shared" si="97"/>
        <v>-38</v>
      </c>
      <c r="AM172" s="18">
        <f t="shared" si="98"/>
        <v>-32</v>
      </c>
      <c r="AN172" s="19">
        <f t="shared" si="99"/>
        <v>-28.902000000000001</v>
      </c>
      <c r="AO172" s="20" t="str">
        <f t="shared" si="100"/>
        <v>38°32 ' 28,902 "S</v>
      </c>
      <c r="AP172" s="20" t="str">
        <f t="shared" si="101"/>
        <v xml:space="preserve">72°27 ' 40,664 " </v>
      </c>
      <c r="AQ172" s="21">
        <v>-38.541361559999999</v>
      </c>
      <c r="AR172" s="21">
        <v>-72.461295530000001</v>
      </c>
      <c r="AS172" t="s">
        <v>325</v>
      </c>
      <c r="AT172" s="25" t="s">
        <v>188</v>
      </c>
    </row>
    <row r="173" spans="1:46" ht="17.55" customHeight="1" x14ac:dyDescent="0.3">
      <c r="A173" s="15">
        <v>409</v>
      </c>
      <c r="B173" s="15" t="s">
        <v>643</v>
      </c>
      <c r="C173" s="15" t="s">
        <v>553</v>
      </c>
      <c r="D173" s="16" t="s">
        <v>644</v>
      </c>
      <c r="E173" s="16">
        <v>307661.94</v>
      </c>
      <c r="F173" s="16">
        <v>6187554.4500000002</v>
      </c>
      <c r="G173" s="16" t="s">
        <v>323</v>
      </c>
      <c r="H173" t="str">
        <f t="shared" si="69"/>
        <v>19</v>
      </c>
      <c r="I173" t="str">
        <f t="shared" si="68"/>
        <v>H</v>
      </c>
      <c r="J173" t="s">
        <v>324</v>
      </c>
      <c r="K173">
        <f t="shared" si="70"/>
        <v>-69</v>
      </c>
      <c r="L173">
        <f t="shared" si="71"/>
        <v>-3812445.55</v>
      </c>
      <c r="M173">
        <f t="shared" si="72"/>
        <v>-0.59909718544823853</v>
      </c>
      <c r="N173">
        <f t="shared" si="73"/>
        <v>6382382.3847546084</v>
      </c>
      <c r="O173">
        <f t="shared" si="74"/>
        <v>-3.0135778210254486E-2</v>
      </c>
      <c r="P173">
        <f t="shared" si="75"/>
        <v>-0.93138328325392927</v>
      </c>
      <c r="Q173">
        <f t="shared" si="76"/>
        <v>-0.63522206399062575</v>
      </c>
      <c r="R173">
        <f t="shared" si="77"/>
        <v>-1.0647888270752031</v>
      </c>
      <c r="S173">
        <f t="shared" si="78"/>
        <v>-0.95739713630405876</v>
      </c>
      <c r="T173">
        <f t="shared" si="79"/>
        <v>-1.7400732863124491</v>
      </c>
      <c r="U173">
        <f t="shared" si="80"/>
        <v>5.0546225567071803E-3</v>
      </c>
      <c r="V173">
        <f t="shared" si="81"/>
        <v>4.2582015317955055E-5</v>
      </c>
      <c r="W173">
        <f t="shared" si="82"/>
        <v>1.6740578955036711E-7</v>
      </c>
      <c r="X173">
        <f t="shared" si="83"/>
        <v>-3798274.3564525675</v>
      </c>
      <c r="Y173">
        <f t="shared" si="84"/>
        <v>-2.2203610960826454E-3</v>
      </c>
      <c r="Z173">
        <f t="shared" si="85"/>
        <v>2.0871777178540426E-6</v>
      </c>
      <c r="AA173">
        <f t="shared" si="86"/>
        <v>-3.0135757244012889E-2</v>
      </c>
      <c r="AB173">
        <f t="shared" si="87"/>
        <v>-0.60131754191003295</v>
      </c>
      <c r="AC173">
        <f t="shared" si="88"/>
        <v>-3.0140318818768053E-2</v>
      </c>
      <c r="AD173">
        <f t="shared" si="89"/>
        <v>-3.6535577294967689E-2</v>
      </c>
      <c r="AE173">
        <f t="shared" si="90"/>
        <v>-0.60100615976067395</v>
      </c>
      <c r="AF173">
        <f t="shared" si="91"/>
        <v>-0.60101491715128708</v>
      </c>
      <c r="AG173" s="10">
        <f t="shared" si="92"/>
        <v>-34.435618177173581</v>
      </c>
      <c r="AH173" s="10">
        <f t="shared" si="93"/>
        <v>-71.09333438107565</v>
      </c>
      <c r="AI173" s="17">
        <f t="shared" si="94"/>
        <v>-71</v>
      </c>
      <c r="AJ173" s="18">
        <f t="shared" si="95"/>
        <v>-5</v>
      </c>
      <c r="AK173" s="19">
        <f t="shared" si="96"/>
        <v>-36.003999999999998</v>
      </c>
      <c r="AL173" s="17">
        <f t="shared" si="97"/>
        <v>-34</v>
      </c>
      <c r="AM173" s="18">
        <f t="shared" si="98"/>
        <v>-26</v>
      </c>
      <c r="AN173" s="19">
        <f t="shared" si="99"/>
        <v>-8.2249999999999996</v>
      </c>
      <c r="AO173" s="20" t="str">
        <f t="shared" si="100"/>
        <v>34°26 ' 8,225 "S</v>
      </c>
      <c r="AP173" s="20" t="str">
        <f t="shared" si="101"/>
        <v xml:space="preserve">71°5 ' 36,004 " </v>
      </c>
      <c r="AQ173" s="21">
        <v>-36.747371399999999</v>
      </c>
      <c r="AR173" s="21">
        <v>-73.123879939999995</v>
      </c>
      <c r="AS173" t="s">
        <v>426</v>
      </c>
      <c r="AT173" s="24" t="s">
        <v>245</v>
      </c>
    </row>
    <row r="174" spans="1:46" x14ac:dyDescent="0.3">
      <c r="A174" s="15">
        <v>410</v>
      </c>
      <c r="B174" s="15" t="s">
        <v>645</v>
      </c>
      <c r="C174" s="15" t="s">
        <v>553</v>
      </c>
      <c r="D174" s="16" t="s">
        <v>401</v>
      </c>
      <c r="E174" s="16">
        <v>662172.07999999996</v>
      </c>
      <c r="F174" s="16">
        <v>5901040.8600000003</v>
      </c>
      <c r="G174" s="16" t="s">
        <v>339</v>
      </c>
      <c r="H174" t="str">
        <f t="shared" si="69"/>
        <v>18</v>
      </c>
      <c r="I174" t="str">
        <f t="shared" si="68"/>
        <v>H</v>
      </c>
      <c r="J174" t="s">
        <v>324</v>
      </c>
      <c r="K174">
        <f t="shared" si="70"/>
        <v>-75</v>
      </c>
      <c r="L174">
        <f t="shared" si="71"/>
        <v>-4098959.1399999997</v>
      </c>
      <c r="M174">
        <f t="shared" si="72"/>
        <v>-0.64412064430437099</v>
      </c>
      <c r="N174">
        <f t="shared" si="73"/>
        <v>6383294.9065847406</v>
      </c>
      <c r="O174">
        <f t="shared" si="74"/>
        <v>2.5405700719343238E-2</v>
      </c>
      <c r="P174">
        <f t="shared" si="75"/>
        <v>-0.96034620285496775</v>
      </c>
      <c r="Q174">
        <f t="shared" si="76"/>
        <v>-0.61405029693159852</v>
      </c>
      <c r="R174">
        <f t="shared" si="77"/>
        <v>-1.1242937457318549</v>
      </c>
      <c r="S174">
        <f t="shared" si="78"/>
        <v>-0.9967328835317909</v>
      </c>
      <c r="T174">
        <f t="shared" si="79"/>
        <v>-1.7920971109567352</v>
      </c>
      <c r="U174">
        <f t="shared" si="80"/>
        <v>5.0546225567071803E-3</v>
      </c>
      <c r="V174">
        <f t="shared" si="81"/>
        <v>4.2582015317955055E-5</v>
      </c>
      <c r="W174">
        <f t="shared" si="82"/>
        <v>1.6740578955036711E-7</v>
      </c>
      <c r="X174">
        <f t="shared" si="83"/>
        <v>-4084377.5360874669</v>
      </c>
      <c r="Y174">
        <f t="shared" si="84"/>
        <v>-2.2843381241075076E-3</v>
      </c>
      <c r="Z174">
        <f t="shared" si="85"/>
        <v>1.3907079898595491E-6</v>
      </c>
      <c r="AA174">
        <f t="shared" si="86"/>
        <v>2.5405688942039577E-2</v>
      </c>
      <c r="AB174">
        <f t="shared" si="87"/>
        <v>-0.64640497925163121</v>
      </c>
      <c r="AC174">
        <f t="shared" si="88"/>
        <v>2.5408422043125323E-2</v>
      </c>
      <c r="AD174">
        <f t="shared" si="89"/>
        <v>3.181924130811821E-2</v>
      </c>
      <c r="AE174">
        <f t="shared" si="90"/>
        <v>-0.64616155619257865</v>
      </c>
      <c r="AF174">
        <f t="shared" si="91"/>
        <v>-0.64617033081135</v>
      </c>
      <c r="AG174" s="10">
        <f t="shared" si="92"/>
        <v>-37.022832802062574</v>
      </c>
      <c r="AH174" s="10">
        <f t="shared" si="93"/>
        <v>-73.176891765736499</v>
      </c>
      <c r="AI174" s="17">
        <f t="shared" si="94"/>
        <v>-73</v>
      </c>
      <c r="AJ174" s="18">
        <f t="shared" si="95"/>
        <v>-10</v>
      </c>
      <c r="AK174" s="19">
        <f t="shared" si="96"/>
        <v>-36.81</v>
      </c>
      <c r="AL174" s="17">
        <f t="shared" si="97"/>
        <v>-37</v>
      </c>
      <c r="AM174" s="18">
        <f t="shared" si="98"/>
        <v>-1</v>
      </c>
      <c r="AN174" s="19">
        <f t="shared" si="99"/>
        <v>-22.198</v>
      </c>
      <c r="AO174" s="20" t="str">
        <f t="shared" si="100"/>
        <v>37°1 ' 22,198 "S</v>
      </c>
      <c r="AP174" s="20" t="str">
        <f t="shared" si="101"/>
        <v xml:space="preserve">73°10 ' 36,81 " </v>
      </c>
      <c r="AQ174" s="22"/>
      <c r="AR174" s="22"/>
      <c r="AS174" t="s">
        <v>329</v>
      </c>
    </row>
    <row r="175" spans="1:46" x14ac:dyDescent="0.3">
      <c r="A175" s="15">
        <v>411</v>
      </c>
      <c r="B175" s="15" t="s">
        <v>646</v>
      </c>
      <c r="C175" s="15" t="s">
        <v>553</v>
      </c>
      <c r="D175" s="16" t="s">
        <v>641</v>
      </c>
      <c r="E175" s="16">
        <v>260355.4</v>
      </c>
      <c r="F175" s="16">
        <v>6075309.0700000003</v>
      </c>
      <c r="G175" s="16" t="s">
        <v>323</v>
      </c>
      <c r="H175" t="str">
        <f t="shared" si="69"/>
        <v>19</v>
      </c>
      <c r="I175" t="str">
        <f t="shared" si="68"/>
        <v>H</v>
      </c>
      <c r="J175" t="s">
        <v>324</v>
      </c>
      <c r="K175">
        <f t="shared" si="70"/>
        <v>-69</v>
      </c>
      <c r="L175">
        <f t="shared" si="71"/>
        <v>-3924690.9299999997</v>
      </c>
      <c r="M175">
        <f t="shared" si="72"/>
        <v>-0.61673570391509713</v>
      </c>
      <c r="N175">
        <f t="shared" si="73"/>
        <v>6382736.4712684285</v>
      </c>
      <c r="O175">
        <f t="shared" si="74"/>
        <v>-3.7545745634141134E-2</v>
      </c>
      <c r="P175">
        <f t="shared" si="75"/>
        <v>-0.94364339625827776</v>
      </c>
      <c r="Q175">
        <f t="shared" si="76"/>
        <v>-0.62797767424422235</v>
      </c>
      <c r="R175">
        <f t="shared" si="77"/>
        <v>-1.0885574020442359</v>
      </c>
      <c r="S175">
        <f t="shared" si="78"/>
        <v>-0.97341247009423248</v>
      </c>
      <c r="T175">
        <f t="shared" si="79"/>
        <v>-1.7616567251723396</v>
      </c>
      <c r="U175">
        <f t="shared" si="80"/>
        <v>5.0546225567071803E-3</v>
      </c>
      <c r="V175">
        <f t="shared" si="81"/>
        <v>4.2582015317955055E-5</v>
      </c>
      <c r="W175">
        <f t="shared" si="82"/>
        <v>1.6740578955036711E-7</v>
      </c>
      <c r="X175">
        <f t="shared" si="83"/>
        <v>-3910344.3473444111</v>
      </c>
      <c r="Y175">
        <f t="shared" si="84"/>
        <v>-2.2477165899248796E-3</v>
      </c>
      <c r="Z175">
        <f t="shared" si="85"/>
        <v>3.1612237654268271E-6</v>
      </c>
      <c r="AA175">
        <f t="shared" si="86"/>
        <v>-3.7545706070640006E-2</v>
      </c>
      <c r="AB175">
        <f t="shared" si="87"/>
        <v>-0.61898341339948693</v>
      </c>
      <c r="AC175">
        <f t="shared" si="88"/>
        <v>-3.7554527931183468E-2</v>
      </c>
      <c r="AD175">
        <f t="shared" si="89"/>
        <v>-4.6076598185046502E-2</v>
      </c>
      <c r="AE175">
        <f t="shared" si="90"/>
        <v>-0.6184816870936567</v>
      </c>
      <c r="AF175">
        <f t="shared" si="91"/>
        <v>-0.61848950331158925</v>
      </c>
      <c r="AG175" s="10">
        <f t="shared" si="92"/>
        <v>-35.436838212896618</v>
      </c>
      <c r="AH175" s="10">
        <f t="shared" si="93"/>
        <v>-71.639994610323313</v>
      </c>
      <c r="AI175" s="17">
        <f t="shared" si="94"/>
        <v>-71</v>
      </c>
      <c r="AJ175" s="18">
        <f t="shared" si="95"/>
        <v>-38</v>
      </c>
      <c r="AK175" s="19">
        <f t="shared" si="96"/>
        <v>-23.981000000000002</v>
      </c>
      <c r="AL175" s="17">
        <f t="shared" si="97"/>
        <v>-35</v>
      </c>
      <c r="AM175" s="18">
        <f t="shared" si="98"/>
        <v>-26</v>
      </c>
      <c r="AN175" s="19">
        <f t="shared" si="99"/>
        <v>-12.618</v>
      </c>
      <c r="AO175" s="20" t="str">
        <f t="shared" si="100"/>
        <v>35°26 ' 12,618 "S</v>
      </c>
      <c r="AP175" s="20" t="str">
        <f t="shared" si="101"/>
        <v xml:space="preserve">71°38 ' 23,981 " </v>
      </c>
      <c r="AQ175" s="21">
        <v>-35.43737848</v>
      </c>
      <c r="AR175" s="21">
        <v>-71.640864769999993</v>
      </c>
      <c r="AS175" t="s">
        <v>325</v>
      </c>
      <c r="AT175" s="23" t="s">
        <v>246</v>
      </c>
    </row>
    <row r="176" spans="1:46" x14ac:dyDescent="0.3">
      <c r="A176" s="15">
        <v>412</v>
      </c>
      <c r="B176" s="15" t="s">
        <v>647</v>
      </c>
      <c r="C176" s="15" t="s">
        <v>553</v>
      </c>
      <c r="D176" s="16" t="s">
        <v>588</v>
      </c>
      <c r="E176" s="16">
        <v>667968.93000000005</v>
      </c>
      <c r="F176" s="16">
        <v>5932344.25</v>
      </c>
      <c r="G176" s="16" t="s">
        <v>339</v>
      </c>
      <c r="H176" t="str">
        <f t="shared" si="69"/>
        <v>18</v>
      </c>
      <c r="I176" t="str">
        <f t="shared" si="68"/>
        <v>H</v>
      </c>
      <c r="J176" t="s">
        <v>324</v>
      </c>
      <c r="K176">
        <f t="shared" si="70"/>
        <v>-75</v>
      </c>
      <c r="L176">
        <f t="shared" si="71"/>
        <v>-4067655.75</v>
      </c>
      <c r="M176">
        <f t="shared" si="72"/>
        <v>-0.6392015516647428</v>
      </c>
      <c r="N176">
        <f t="shared" si="73"/>
        <v>6383193.8767263535</v>
      </c>
      <c r="O176">
        <f t="shared" si="74"/>
        <v>2.6314245383087687E-2</v>
      </c>
      <c r="P176">
        <f t="shared" si="75"/>
        <v>-0.95755678441237946</v>
      </c>
      <c r="Q176">
        <f t="shared" si="76"/>
        <v>-0.61678372419752125</v>
      </c>
      <c r="R176">
        <f t="shared" si="77"/>
        <v>-1.1179799438709326</v>
      </c>
      <c r="S176">
        <f t="shared" si="78"/>
        <v>-0.99268088895257978</v>
      </c>
      <c r="T176">
        <f t="shared" si="79"/>
        <v>-1.7868962084409745</v>
      </c>
      <c r="U176">
        <f t="shared" si="80"/>
        <v>5.0546225567071803E-3</v>
      </c>
      <c r="V176">
        <f t="shared" si="81"/>
        <v>4.2582015317955055E-5</v>
      </c>
      <c r="W176">
        <f t="shared" si="82"/>
        <v>1.6740578955036711E-7</v>
      </c>
      <c r="X176">
        <f t="shared" si="83"/>
        <v>-4053112.9902785947</v>
      </c>
      <c r="Y176">
        <f t="shared" si="84"/>
        <v>-2.2782888945970183E-3</v>
      </c>
      <c r="Z176">
        <f t="shared" si="85"/>
        <v>1.5029608908499527E-6</v>
      </c>
      <c r="AA176">
        <f t="shared" si="86"/>
        <v>2.6314232199993792E-2</v>
      </c>
      <c r="AB176">
        <f t="shared" si="87"/>
        <v>-0.64147983713516066</v>
      </c>
      <c r="AC176">
        <f t="shared" si="88"/>
        <v>2.6317269137769161E-2</v>
      </c>
      <c r="AD176">
        <f t="shared" si="89"/>
        <v>3.2835053874261451E-2</v>
      </c>
      <c r="AE176">
        <f t="shared" si="90"/>
        <v>-0.64122136389473794</v>
      </c>
      <c r="AF176">
        <f t="shared" si="91"/>
        <v>-0.64123011227593241</v>
      </c>
      <c r="AG176" s="10">
        <f t="shared" si="92"/>
        <v>-36.739779130110847</v>
      </c>
      <c r="AH176" s="10">
        <f t="shared" si="93"/>
        <v>-73.118689992920139</v>
      </c>
      <c r="AI176" s="17">
        <f t="shared" si="94"/>
        <v>-73</v>
      </c>
      <c r="AJ176" s="18">
        <f t="shared" si="95"/>
        <v>-7</v>
      </c>
      <c r="AK176" s="19">
        <f t="shared" si="96"/>
        <v>-7.2839999999999998</v>
      </c>
      <c r="AL176" s="17">
        <f t="shared" si="97"/>
        <v>-36</v>
      </c>
      <c r="AM176" s="18">
        <f t="shared" si="98"/>
        <v>-44</v>
      </c>
      <c r="AN176" s="19">
        <f t="shared" si="99"/>
        <v>-23.204999999999998</v>
      </c>
      <c r="AO176" s="20" t="str">
        <f t="shared" si="100"/>
        <v>36°44 ' 23,205 "S</v>
      </c>
      <c r="AP176" s="20" t="str">
        <f t="shared" si="101"/>
        <v xml:space="preserve">73°7 ' 7,284 " </v>
      </c>
      <c r="AQ176" s="22"/>
      <c r="AR176" s="22"/>
      <c r="AS176" t="s">
        <v>329</v>
      </c>
    </row>
    <row r="177" spans="1:46" x14ac:dyDescent="0.3">
      <c r="A177" s="15">
        <v>413</v>
      </c>
      <c r="B177" s="15" t="s">
        <v>648</v>
      </c>
      <c r="C177" s="15" t="s">
        <v>553</v>
      </c>
      <c r="D177" s="16" t="s">
        <v>649</v>
      </c>
      <c r="E177" s="16">
        <v>683354.27</v>
      </c>
      <c r="F177" s="16">
        <v>5944054.5899999999</v>
      </c>
      <c r="G177" s="16" t="s">
        <v>339</v>
      </c>
      <c r="H177" t="str">
        <f t="shared" si="69"/>
        <v>18</v>
      </c>
      <c r="I177" t="str">
        <f t="shared" si="68"/>
        <v>H</v>
      </c>
      <c r="J177" t="s">
        <v>324</v>
      </c>
      <c r="K177">
        <f t="shared" si="70"/>
        <v>-75</v>
      </c>
      <c r="L177">
        <f t="shared" si="71"/>
        <v>-4055945.41</v>
      </c>
      <c r="M177">
        <f t="shared" si="72"/>
        <v>-0.63736135968229157</v>
      </c>
      <c r="N177">
        <f t="shared" si="73"/>
        <v>6383156.1597827049</v>
      </c>
      <c r="O177">
        <f t="shared" si="74"/>
        <v>2.8724703800171756E-2</v>
      </c>
      <c r="P177">
        <f t="shared" si="75"/>
        <v>-0.95648945049682887</v>
      </c>
      <c r="Q177">
        <f t="shared" si="76"/>
        <v>-0.61778071203757956</v>
      </c>
      <c r="R177">
        <f t="shared" si="77"/>
        <v>-1.1156060849307061</v>
      </c>
      <c r="S177">
        <f t="shared" si="78"/>
        <v>-0.99114974170742443</v>
      </c>
      <c r="T177">
        <f t="shared" si="79"/>
        <v>-1.7849210166525442</v>
      </c>
      <c r="U177">
        <f t="shared" si="80"/>
        <v>5.0546225567071803E-3</v>
      </c>
      <c r="V177">
        <f t="shared" si="81"/>
        <v>4.2582015317955055E-5</v>
      </c>
      <c r="W177">
        <f t="shared" si="82"/>
        <v>1.6740578955036711E-7</v>
      </c>
      <c r="X177">
        <f t="shared" si="83"/>
        <v>-4041417.5627813553</v>
      </c>
      <c r="Y177">
        <f t="shared" si="84"/>
        <v>-2.275966129448314E-3</v>
      </c>
      <c r="Z177">
        <f t="shared" si="85"/>
        <v>1.7958197798617015E-6</v>
      </c>
      <c r="AA177">
        <f t="shared" si="86"/>
        <v>2.872468660537467E-2</v>
      </c>
      <c r="AB177">
        <f t="shared" si="87"/>
        <v>-0.63963732172451493</v>
      </c>
      <c r="AC177">
        <f t="shared" si="88"/>
        <v>2.8728636927979334E-2</v>
      </c>
      <c r="AD177">
        <f t="shared" si="89"/>
        <v>3.5792008029314662E-2</v>
      </c>
      <c r="AE177">
        <f t="shared" si="90"/>
        <v>-0.63933053033228049</v>
      </c>
      <c r="AF177">
        <f t="shared" si="91"/>
        <v>-0.63933908324602595</v>
      </c>
      <c r="AG177" s="10">
        <f t="shared" si="92"/>
        <v>-36.631431147760487</v>
      </c>
      <c r="AH177" s="10">
        <f t="shared" si="93"/>
        <v>-72.949268999621921</v>
      </c>
      <c r="AI177" s="17">
        <f t="shared" si="94"/>
        <v>-72</v>
      </c>
      <c r="AJ177" s="18">
        <f t="shared" si="95"/>
        <v>-56</v>
      </c>
      <c r="AK177" s="19">
        <f t="shared" si="96"/>
        <v>-57.368000000000002</v>
      </c>
      <c r="AL177" s="17">
        <f t="shared" si="97"/>
        <v>-36</v>
      </c>
      <c r="AM177" s="18">
        <f t="shared" si="98"/>
        <v>-37</v>
      </c>
      <c r="AN177" s="19">
        <f t="shared" si="99"/>
        <v>-53.152000000000001</v>
      </c>
      <c r="AO177" s="20" t="str">
        <f t="shared" si="100"/>
        <v>36°37 ' 53,152 "S</v>
      </c>
      <c r="AP177" s="20" t="str">
        <f t="shared" si="101"/>
        <v xml:space="preserve">72°56 ' 57,368 " </v>
      </c>
      <c r="AQ177" s="22"/>
      <c r="AR177" s="22"/>
      <c r="AS177" t="s">
        <v>329</v>
      </c>
    </row>
    <row r="178" spans="1:46" x14ac:dyDescent="0.3">
      <c r="A178" s="15">
        <v>414</v>
      </c>
      <c r="B178" s="15" t="s">
        <v>650</v>
      </c>
      <c r="C178" s="15" t="s">
        <v>553</v>
      </c>
      <c r="D178" s="16" t="s">
        <v>651</v>
      </c>
      <c r="E178" s="16">
        <v>704182.54909338395</v>
      </c>
      <c r="F178" s="16">
        <v>5763042.1735736504</v>
      </c>
      <c r="G178" s="16" t="s">
        <v>339</v>
      </c>
      <c r="H178" t="str">
        <f t="shared" si="69"/>
        <v>18</v>
      </c>
      <c r="I178" t="str">
        <f t="shared" si="68"/>
        <v>H</v>
      </c>
      <c r="J178" t="s">
        <v>324</v>
      </c>
      <c r="K178">
        <f t="shared" si="70"/>
        <v>-75</v>
      </c>
      <c r="L178">
        <f t="shared" si="71"/>
        <v>-4236957.8264263496</v>
      </c>
      <c r="M178">
        <f t="shared" si="72"/>
        <v>-0.66580610146023256</v>
      </c>
      <c r="N178">
        <f t="shared" si="73"/>
        <v>6383743.6592346011</v>
      </c>
      <c r="O178">
        <f t="shared" si="74"/>
        <v>3.1984766305272513E-2</v>
      </c>
      <c r="P178">
        <f t="shared" si="75"/>
        <v>-0.97153158744098622</v>
      </c>
      <c r="Q178">
        <f t="shared" si="76"/>
        <v>-0.60084859508342925</v>
      </c>
      <c r="R178">
        <f t="shared" si="77"/>
        <v>-1.1515718951807257</v>
      </c>
      <c r="S178">
        <f t="shared" si="78"/>
        <v>-1.0138910701564017</v>
      </c>
      <c r="T178">
        <f t="shared" si="79"/>
        <v>-1.8136843951531236</v>
      </c>
      <c r="U178">
        <f t="shared" si="80"/>
        <v>5.0546225567071803E-3</v>
      </c>
      <c r="V178">
        <f t="shared" si="81"/>
        <v>4.2582015317955055E-5</v>
      </c>
      <c r="W178">
        <f t="shared" si="82"/>
        <v>1.6740578955036711E-7</v>
      </c>
      <c r="X178">
        <f t="shared" si="83"/>
        <v>-4222222.7611630764</v>
      </c>
      <c r="Y178">
        <f t="shared" si="84"/>
        <v>-2.3082169413174559E-3</v>
      </c>
      <c r="Z178">
        <f t="shared" si="85"/>
        <v>2.1320233683643895E-6</v>
      </c>
      <c r="AA178">
        <f t="shared" si="86"/>
        <v>3.1984743574516111E-2</v>
      </c>
      <c r="AB178">
        <f t="shared" si="87"/>
        <v>-0.66811431348037753</v>
      </c>
      <c r="AC178">
        <f t="shared" si="88"/>
        <v>3.1990197379244245E-2</v>
      </c>
      <c r="AD178">
        <f t="shared" si="89"/>
        <v>4.0729760364990084E-2</v>
      </c>
      <c r="AE178">
        <f t="shared" si="90"/>
        <v>-0.66771086987819772</v>
      </c>
      <c r="AF178">
        <f t="shared" si="91"/>
        <v>-0.66771879128023948</v>
      </c>
      <c r="AG178" s="10">
        <f t="shared" si="92"/>
        <v>-38.257468641934437</v>
      </c>
      <c r="AH178" s="10">
        <f t="shared" si="93"/>
        <v>-72.666356630506854</v>
      </c>
      <c r="AI178" s="17">
        <f t="shared" si="94"/>
        <v>-72</v>
      </c>
      <c r="AJ178" s="18">
        <f t="shared" si="95"/>
        <v>-39</v>
      </c>
      <c r="AK178" s="19">
        <f t="shared" si="96"/>
        <v>-58.884</v>
      </c>
      <c r="AL178" s="17">
        <f t="shared" si="97"/>
        <v>-38</v>
      </c>
      <c r="AM178" s="18">
        <f t="shared" si="98"/>
        <v>-15</v>
      </c>
      <c r="AN178" s="19">
        <f t="shared" si="99"/>
        <v>-26.887</v>
      </c>
      <c r="AO178" s="20" t="str">
        <f t="shared" si="100"/>
        <v>38°15 ' 26,887 "S</v>
      </c>
      <c r="AP178" s="20" t="str">
        <f t="shared" si="101"/>
        <v xml:space="preserve">72°39 ' 58,884 " </v>
      </c>
      <c r="AQ178" s="22"/>
      <c r="AR178" s="22"/>
      <c r="AS178" t="s">
        <v>329</v>
      </c>
    </row>
    <row r="179" spans="1:46" x14ac:dyDescent="0.3">
      <c r="A179" s="15">
        <v>415</v>
      </c>
      <c r="B179" s="15" t="s">
        <v>652</v>
      </c>
      <c r="C179" s="15" t="s">
        <v>553</v>
      </c>
      <c r="D179" s="16" t="s">
        <v>653</v>
      </c>
      <c r="E179" s="16">
        <v>639714.61</v>
      </c>
      <c r="F179" s="16">
        <v>5834621.1399999997</v>
      </c>
      <c r="G179" s="16" t="s">
        <v>339</v>
      </c>
      <c r="H179" t="str">
        <f t="shared" si="69"/>
        <v>18</v>
      </c>
      <c r="I179" t="str">
        <f t="shared" si="68"/>
        <v>H</v>
      </c>
      <c r="J179" t="s">
        <v>324</v>
      </c>
      <c r="K179">
        <f t="shared" si="70"/>
        <v>-75</v>
      </c>
      <c r="L179">
        <f t="shared" si="71"/>
        <v>-4165378.8600000003</v>
      </c>
      <c r="M179">
        <f t="shared" si="72"/>
        <v>-0.65455800446817991</v>
      </c>
      <c r="N179">
        <f t="shared" si="73"/>
        <v>6383510.2332898937</v>
      </c>
      <c r="O179">
        <f t="shared" si="74"/>
        <v>2.188679972210129E-2</v>
      </c>
      <c r="P179">
        <f t="shared" si="75"/>
        <v>-0.96595663701004575</v>
      </c>
      <c r="Q179">
        <f t="shared" si="76"/>
        <v>-0.60792675616439873</v>
      </c>
      <c r="R179">
        <f t="shared" si="77"/>
        <v>-1.1375363229732027</v>
      </c>
      <c r="S179">
        <f t="shared" si="78"/>
        <v>-1.0051339312710017</v>
      </c>
      <c r="T179">
        <f t="shared" si="79"/>
        <v>-1.8027565284942684</v>
      </c>
      <c r="U179">
        <f t="shared" si="80"/>
        <v>5.0546225567071803E-3</v>
      </c>
      <c r="V179">
        <f t="shared" si="81"/>
        <v>4.2582015317955055E-5</v>
      </c>
      <c r="W179">
        <f t="shared" si="82"/>
        <v>1.6740578955036711E-7</v>
      </c>
      <c r="X179">
        <f t="shared" si="83"/>
        <v>-4150719.7654118589</v>
      </c>
      <c r="Y179">
        <f t="shared" si="84"/>
        <v>-2.2964002644962488E-3</v>
      </c>
      <c r="Z179">
        <f t="shared" si="85"/>
        <v>1.0159109163222769E-6</v>
      </c>
      <c r="AA179">
        <f t="shared" si="86"/>
        <v>2.1886792310421704E-2</v>
      </c>
      <c r="AB179">
        <f t="shared" si="87"/>
        <v>-0.65685440239973802</v>
      </c>
      <c r="AC179">
        <f t="shared" si="88"/>
        <v>2.188853976341526E-2</v>
      </c>
      <c r="AD179">
        <f t="shared" si="89"/>
        <v>2.7632908462231171E-2</v>
      </c>
      <c r="AE179">
        <f t="shared" si="90"/>
        <v>-0.65666976727660586</v>
      </c>
      <c r="AF179">
        <f t="shared" si="91"/>
        <v>-0.65667870257812266</v>
      </c>
      <c r="AG179" s="10">
        <f t="shared" si="92"/>
        <v>-37.624918153853081</v>
      </c>
      <c r="AH179" s="10">
        <f t="shared" si="93"/>
        <v>-73.416750969442816</v>
      </c>
      <c r="AI179" s="17">
        <f t="shared" si="94"/>
        <v>-73</v>
      </c>
      <c r="AJ179" s="18">
        <f t="shared" si="95"/>
        <v>-25</v>
      </c>
      <c r="AK179" s="19">
        <f t="shared" si="96"/>
        <v>-0.30299999999999999</v>
      </c>
      <c r="AL179" s="17">
        <f t="shared" si="97"/>
        <v>-37</v>
      </c>
      <c r="AM179" s="18">
        <f t="shared" si="98"/>
        <v>-37</v>
      </c>
      <c r="AN179" s="19">
        <f t="shared" si="99"/>
        <v>-29.704999999999998</v>
      </c>
      <c r="AO179" s="20" t="str">
        <f t="shared" si="100"/>
        <v>37°37 ' 29,705 "S</v>
      </c>
      <c r="AP179" s="20" t="str">
        <f t="shared" si="101"/>
        <v xml:space="preserve">73°25 ' 0,303 " </v>
      </c>
      <c r="AQ179" s="22"/>
      <c r="AR179" s="22"/>
      <c r="AS179" t="s">
        <v>329</v>
      </c>
    </row>
    <row r="180" spans="1:46" x14ac:dyDescent="0.3">
      <c r="A180" s="15">
        <v>416</v>
      </c>
      <c r="B180" s="15" t="s">
        <v>654</v>
      </c>
      <c r="C180" s="15" t="s">
        <v>553</v>
      </c>
      <c r="D180" s="16" t="s">
        <v>588</v>
      </c>
      <c r="E180" s="16">
        <v>668143.1</v>
      </c>
      <c r="F180" s="16">
        <v>5937364.7000000002</v>
      </c>
      <c r="G180" s="16" t="s">
        <v>339</v>
      </c>
      <c r="H180" t="str">
        <f t="shared" si="69"/>
        <v>18</v>
      </c>
      <c r="I180" t="str">
        <f t="shared" si="68"/>
        <v>H</v>
      </c>
      <c r="J180" t="s">
        <v>324</v>
      </c>
      <c r="K180">
        <f t="shared" si="70"/>
        <v>-75</v>
      </c>
      <c r="L180">
        <f t="shared" si="71"/>
        <v>-4062635.3</v>
      </c>
      <c r="M180">
        <f t="shared" si="72"/>
        <v>-0.63841262565249224</v>
      </c>
      <c r="N180">
        <f t="shared" si="73"/>
        <v>6383177.701509132</v>
      </c>
      <c r="O180">
        <f t="shared" si="74"/>
        <v>2.6341597847142344E-2</v>
      </c>
      <c r="P180">
        <f t="shared" si="75"/>
        <v>-0.95710078514977814</v>
      </c>
      <c r="Q180">
        <f t="shared" si="76"/>
        <v>-0.61721286648361307</v>
      </c>
      <c r="R180">
        <f t="shared" si="77"/>
        <v>-1.1169630182273813</v>
      </c>
      <c r="S180">
        <f t="shared" si="78"/>
        <v>-0.99202548029143922</v>
      </c>
      <c r="T180">
        <f t="shared" si="79"/>
        <v>-1.7860513864719743</v>
      </c>
      <c r="U180">
        <f t="shared" si="80"/>
        <v>5.0546225567071803E-3</v>
      </c>
      <c r="V180">
        <f t="shared" si="81"/>
        <v>4.2582015317955055E-5</v>
      </c>
      <c r="W180">
        <f t="shared" si="82"/>
        <v>1.6740578955036711E-7</v>
      </c>
      <c r="X180">
        <f t="shared" si="83"/>
        <v>-4048098.9081691257</v>
      </c>
      <c r="Y180">
        <f t="shared" si="84"/>
        <v>-2.2772970627838542E-3</v>
      </c>
      <c r="Z180">
        <f t="shared" si="85"/>
        <v>1.5078529872269665E-6</v>
      </c>
      <c r="AA180">
        <f t="shared" si="86"/>
        <v>2.6341584607390011E-2</v>
      </c>
      <c r="AB180">
        <f t="shared" si="87"/>
        <v>-0.64068991928144692</v>
      </c>
      <c r="AC180">
        <f t="shared" si="88"/>
        <v>2.6344631025494281E-2</v>
      </c>
      <c r="AD180">
        <f t="shared" si="89"/>
        <v>3.2849812221315444E-2</v>
      </c>
      <c r="AE180">
        <f t="shared" si="90"/>
        <v>-0.64043133504444261</v>
      </c>
      <c r="AF180">
        <f t="shared" si="91"/>
        <v>-0.64044008894450077</v>
      </c>
      <c r="AG180" s="10">
        <f t="shared" si="92"/>
        <v>-36.694514127502948</v>
      </c>
      <c r="AH180" s="10">
        <f t="shared" si="93"/>
        <v>-73.11784440192136</v>
      </c>
      <c r="AI180" s="17">
        <f t="shared" si="94"/>
        <v>-73</v>
      </c>
      <c r="AJ180" s="18">
        <f t="shared" si="95"/>
        <v>-7</v>
      </c>
      <c r="AK180" s="19">
        <f t="shared" si="96"/>
        <v>-4.24</v>
      </c>
      <c r="AL180" s="17">
        <f t="shared" si="97"/>
        <v>-36</v>
      </c>
      <c r="AM180" s="18">
        <f t="shared" si="98"/>
        <v>-41</v>
      </c>
      <c r="AN180" s="19">
        <f t="shared" si="99"/>
        <v>-40.250999999999998</v>
      </c>
      <c r="AO180" s="20" t="str">
        <f t="shared" si="100"/>
        <v>36°41 ' 40,251 "S</v>
      </c>
      <c r="AP180" s="20" t="str">
        <f t="shared" si="101"/>
        <v xml:space="preserve">73°7 ' 4,24 " </v>
      </c>
      <c r="AQ180" s="22"/>
      <c r="AR180" s="22"/>
      <c r="AS180" t="s">
        <v>329</v>
      </c>
    </row>
    <row r="181" spans="1:46" x14ac:dyDescent="0.3">
      <c r="A181" s="15">
        <v>417</v>
      </c>
      <c r="B181" s="15" t="s">
        <v>655</v>
      </c>
      <c r="C181" s="15" t="s">
        <v>553</v>
      </c>
      <c r="D181" s="16" t="s">
        <v>590</v>
      </c>
      <c r="E181" s="16">
        <v>338254.07</v>
      </c>
      <c r="F181" s="16">
        <v>6223186.1500000004</v>
      </c>
      <c r="G181" s="16" t="s">
        <v>323</v>
      </c>
      <c r="H181" t="str">
        <f t="shared" si="69"/>
        <v>19</v>
      </c>
      <c r="I181" t="str">
        <f t="shared" si="68"/>
        <v>H</v>
      </c>
      <c r="J181" t="s">
        <v>324</v>
      </c>
      <c r="K181">
        <f t="shared" si="70"/>
        <v>-69</v>
      </c>
      <c r="L181">
        <f t="shared" si="71"/>
        <v>-3776813.8499999996</v>
      </c>
      <c r="M181">
        <f t="shared" si="72"/>
        <v>-0.59349793139915807</v>
      </c>
      <c r="N181">
        <f t="shared" si="73"/>
        <v>6382270.9872934092</v>
      </c>
      <c r="O181">
        <f t="shared" si="74"/>
        <v>-2.534300569844546E-2</v>
      </c>
      <c r="P181">
        <f t="shared" si="75"/>
        <v>-0.92724826249223713</v>
      </c>
      <c r="Q181">
        <f t="shared" si="76"/>
        <v>-0.63722686063867473</v>
      </c>
      <c r="R181">
        <f t="shared" si="77"/>
        <v>-1.0571220626452766</v>
      </c>
      <c r="S181">
        <f t="shared" si="78"/>
        <v>-0.95214826214362613</v>
      </c>
      <c r="T181">
        <f t="shared" si="79"/>
        <v>-1.732886209460788</v>
      </c>
      <c r="U181">
        <f t="shared" si="80"/>
        <v>5.0546225567071803E-3</v>
      </c>
      <c r="V181">
        <f t="shared" si="81"/>
        <v>4.2582015317955055E-5</v>
      </c>
      <c r="W181">
        <f t="shared" si="82"/>
        <v>1.6740578955036711E-7</v>
      </c>
      <c r="X181">
        <f t="shared" si="83"/>
        <v>-3762702.2187162978</v>
      </c>
      <c r="Y181">
        <f t="shared" si="84"/>
        <v>-2.2110673946306872E-3</v>
      </c>
      <c r="Z181">
        <f t="shared" si="85"/>
        <v>1.4873451457609927E-6</v>
      </c>
      <c r="AA181">
        <f t="shared" si="86"/>
        <v>-2.5342993133846626E-2</v>
      </c>
      <c r="AB181">
        <f t="shared" si="87"/>
        <v>-0.59570899550516843</v>
      </c>
      <c r="AC181">
        <f t="shared" si="88"/>
        <v>-2.5345706050265815E-2</v>
      </c>
      <c r="AD181">
        <f t="shared" si="89"/>
        <v>-3.0610404050209893E-2</v>
      </c>
      <c r="AE181">
        <f t="shared" si="90"/>
        <v>-0.59549138747509922</v>
      </c>
      <c r="AF181">
        <f t="shared" si="91"/>
        <v>-0.59550060162358254</v>
      </c>
      <c r="AG181" s="10">
        <f t="shared" si="92"/>
        <v>-34.119671170532662</v>
      </c>
      <c r="AH181" s="10">
        <f t="shared" si="93"/>
        <v>-70.753846961267186</v>
      </c>
      <c r="AI181" s="17">
        <f t="shared" si="94"/>
        <v>-70</v>
      </c>
      <c r="AJ181" s="18">
        <f t="shared" si="95"/>
        <v>-45</v>
      </c>
      <c r="AK181" s="19">
        <f t="shared" si="96"/>
        <v>-13.849</v>
      </c>
      <c r="AL181" s="17">
        <f t="shared" si="97"/>
        <v>-34</v>
      </c>
      <c r="AM181" s="18">
        <f t="shared" si="98"/>
        <v>-7</v>
      </c>
      <c r="AN181" s="19">
        <f t="shared" si="99"/>
        <v>-10.816000000000001</v>
      </c>
      <c r="AO181" s="20" t="str">
        <f t="shared" si="100"/>
        <v>34°7 ' 10,816 "S</v>
      </c>
      <c r="AP181" s="20" t="str">
        <f t="shared" si="101"/>
        <v xml:space="preserve">70°45 ' 13,849 " </v>
      </c>
      <c r="AQ181" s="21">
        <v>-34.119536349999997</v>
      </c>
      <c r="AR181" s="21">
        <v>-70.75327034</v>
      </c>
      <c r="AS181" t="s">
        <v>325</v>
      </c>
      <c r="AT181" t="s">
        <v>656</v>
      </c>
    </row>
    <row r="182" spans="1:46" x14ac:dyDescent="0.3">
      <c r="A182" s="15">
        <v>418</v>
      </c>
      <c r="B182" s="15" t="s">
        <v>657</v>
      </c>
      <c r="C182" s="15" t="s">
        <v>553</v>
      </c>
      <c r="D182" s="16" t="s">
        <v>658</v>
      </c>
      <c r="E182" s="16">
        <v>734708.95580776804</v>
      </c>
      <c r="F182" s="16">
        <v>5763611.6668954398</v>
      </c>
      <c r="G182" s="16" t="s">
        <v>339</v>
      </c>
      <c r="H182" t="str">
        <f t="shared" si="69"/>
        <v>18</v>
      </c>
      <c r="I182" t="str">
        <f t="shared" si="68"/>
        <v>H</v>
      </c>
      <c r="J182" t="s">
        <v>324</v>
      </c>
      <c r="K182">
        <f t="shared" si="70"/>
        <v>-75</v>
      </c>
      <c r="L182">
        <f t="shared" si="71"/>
        <v>-4236388.3331045602</v>
      </c>
      <c r="M182">
        <f t="shared" si="72"/>
        <v>-0.6657166098617977</v>
      </c>
      <c r="N182">
        <f t="shared" si="73"/>
        <v>6383741.7967357133</v>
      </c>
      <c r="O182">
        <f t="shared" si="74"/>
        <v>3.6766674355122729E-2</v>
      </c>
      <c r="P182">
        <f t="shared" si="75"/>
        <v>-0.97148916896053061</v>
      </c>
      <c r="Q182">
        <f t="shared" si="76"/>
        <v>-0.60090682438863263</v>
      </c>
      <c r="R182">
        <f t="shared" si="77"/>
        <v>-1.151461194342063</v>
      </c>
      <c r="S182">
        <f t="shared" si="78"/>
        <v>-1.0138226018537053</v>
      </c>
      <c r="T182">
        <f t="shared" si="79"/>
        <v>-1.8135997000679109</v>
      </c>
      <c r="U182">
        <f t="shared" si="80"/>
        <v>5.0546225567071803E-3</v>
      </c>
      <c r="V182">
        <f t="shared" si="81"/>
        <v>4.2582015317955055E-5</v>
      </c>
      <c r="W182">
        <f t="shared" si="82"/>
        <v>1.6740578955036711E-7</v>
      </c>
      <c r="X182">
        <f t="shared" si="83"/>
        <v>-4221653.8412905224</v>
      </c>
      <c r="Y182">
        <f t="shared" si="84"/>
        <v>-2.3081277851137675E-3</v>
      </c>
      <c r="Z182">
        <f t="shared" si="85"/>
        <v>2.8175740730550476E-6</v>
      </c>
      <c r="AA182">
        <f t="shared" si="86"/>
        <v>3.6766639824179922E-2</v>
      </c>
      <c r="AB182">
        <f t="shared" si="87"/>
        <v>-0.66802473114359051</v>
      </c>
      <c r="AC182">
        <f t="shared" si="88"/>
        <v>3.6774923821031869E-2</v>
      </c>
      <c r="AD182">
        <f t="shared" si="89"/>
        <v>4.6810027227235144E-2</v>
      </c>
      <c r="AE182">
        <f t="shared" si="90"/>
        <v>-0.66749183405625157</v>
      </c>
      <c r="AF182">
        <f t="shared" si="91"/>
        <v>-0.66749921889008024</v>
      </c>
      <c r="AG182" s="10">
        <f t="shared" si="92"/>
        <v>-38.244888070680716</v>
      </c>
      <c r="AH182" s="10">
        <f t="shared" si="93"/>
        <v>-72.317983000986956</v>
      </c>
      <c r="AI182" s="17">
        <f t="shared" si="94"/>
        <v>-72</v>
      </c>
      <c r="AJ182" s="18">
        <f t="shared" si="95"/>
        <v>-19</v>
      </c>
      <c r="AK182" s="19">
        <f t="shared" si="96"/>
        <v>-4.7389999999999999</v>
      </c>
      <c r="AL182" s="17">
        <f t="shared" si="97"/>
        <v>-38</v>
      </c>
      <c r="AM182" s="18">
        <f t="shared" si="98"/>
        <v>-14</v>
      </c>
      <c r="AN182" s="19">
        <f t="shared" si="99"/>
        <v>-41.597000000000001</v>
      </c>
      <c r="AO182" s="20" t="str">
        <f t="shared" si="100"/>
        <v>38°14 ' 41,597 "S</v>
      </c>
      <c r="AP182" s="20" t="str">
        <f t="shared" si="101"/>
        <v xml:space="preserve">72°19 ' 4,739 " </v>
      </c>
      <c r="AQ182" s="22"/>
      <c r="AR182" s="22"/>
      <c r="AS182" t="s">
        <v>329</v>
      </c>
    </row>
    <row r="183" spans="1:46" x14ac:dyDescent="0.3">
      <c r="A183" s="15">
        <v>419</v>
      </c>
      <c r="B183" s="15" t="s">
        <v>659</v>
      </c>
      <c r="C183" s="15" t="s">
        <v>553</v>
      </c>
      <c r="D183" s="16" t="s">
        <v>660</v>
      </c>
      <c r="E183" s="16">
        <v>334680.15000000002</v>
      </c>
      <c r="F183" s="16">
        <v>6674258.2400000002</v>
      </c>
      <c r="G183" s="16" t="s">
        <v>351</v>
      </c>
      <c r="H183" t="str">
        <f t="shared" si="69"/>
        <v>19</v>
      </c>
      <c r="I183" t="str">
        <f t="shared" si="68"/>
        <v>J</v>
      </c>
      <c r="J183" t="s">
        <v>324</v>
      </c>
      <c r="K183">
        <f t="shared" si="70"/>
        <v>-69</v>
      </c>
      <c r="L183">
        <f t="shared" si="71"/>
        <v>-3325741.76</v>
      </c>
      <c r="M183">
        <f t="shared" si="72"/>
        <v>-0.52261534015709965</v>
      </c>
      <c r="N183">
        <f t="shared" si="73"/>
        <v>6380909.3149303943</v>
      </c>
      <c r="O183">
        <f t="shared" si="74"/>
        <v>-2.5908509561979782E-2</v>
      </c>
      <c r="P183">
        <f t="shared" si="75"/>
        <v>-0.86504029383312186</v>
      </c>
      <c r="Q183">
        <f t="shared" si="76"/>
        <v>-0.64951653917252394</v>
      </c>
      <c r="R183">
        <f t="shared" si="77"/>
        <v>-0.95513548707366058</v>
      </c>
      <c r="S183">
        <f t="shared" si="78"/>
        <v>-0.87873075009837631</v>
      </c>
      <c r="T183">
        <f t="shared" si="79"/>
        <v>-1.6271146735737059</v>
      </c>
      <c r="U183">
        <f t="shared" si="80"/>
        <v>5.0546225567071803E-3</v>
      </c>
      <c r="V183">
        <f t="shared" si="81"/>
        <v>4.2582015317955055E-5</v>
      </c>
      <c r="W183">
        <f t="shared" si="82"/>
        <v>1.6740578955036711E-7</v>
      </c>
      <c r="X183">
        <f t="shared" si="83"/>
        <v>-3312541.6962193833</v>
      </c>
      <c r="Y183">
        <f t="shared" si="84"/>
        <v>-2.0686806737294141E-3</v>
      </c>
      <c r="Z183">
        <f t="shared" si="85"/>
        <v>1.6983852483246302E-6</v>
      </c>
      <c r="AA183">
        <f t="shared" si="86"/>
        <v>-2.59084948944363E-2</v>
      </c>
      <c r="AB183">
        <f t="shared" si="87"/>
        <v>-0.52468401731741232</v>
      </c>
      <c r="AC183">
        <f t="shared" si="88"/>
        <v>-2.5911393505050617E-2</v>
      </c>
      <c r="AD183">
        <f t="shared" si="89"/>
        <v>-2.9929736057663296E-2</v>
      </c>
      <c r="AE183">
        <f t="shared" si="90"/>
        <v>-0.52448982338124195</v>
      </c>
      <c r="AF183">
        <f t="shared" si="91"/>
        <v>-0.52449929357622005</v>
      </c>
      <c r="AG183" s="10">
        <f t="shared" si="92"/>
        <v>-30.051595879510543</v>
      </c>
      <c r="AH183" s="10">
        <f t="shared" si="93"/>
        <v>-70.714847558044625</v>
      </c>
      <c r="AI183" s="17">
        <f t="shared" si="94"/>
        <v>-70</v>
      </c>
      <c r="AJ183" s="18">
        <f t="shared" si="95"/>
        <v>-42</v>
      </c>
      <c r="AK183" s="19">
        <f t="shared" si="96"/>
        <v>-53.451000000000001</v>
      </c>
      <c r="AL183" s="17">
        <f t="shared" si="97"/>
        <v>-30</v>
      </c>
      <c r="AM183" s="18">
        <f t="shared" si="98"/>
        <v>-3</v>
      </c>
      <c r="AN183" s="19">
        <f t="shared" si="99"/>
        <v>-5.7450000000000001</v>
      </c>
      <c r="AO183" s="20" t="str">
        <f t="shared" si="100"/>
        <v>30°3 ' 5,745 "S</v>
      </c>
      <c r="AP183" s="20" t="str">
        <f t="shared" si="101"/>
        <v xml:space="preserve">70°42 ' 53,451 " </v>
      </c>
      <c r="AQ183" s="22"/>
      <c r="AR183" s="22"/>
      <c r="AS183" t="s">
        <v>329</v>
      </c>
    </row>
    <row r="184" spans="1:46" x14ac:dyDescent="0.3">
      <c r="A184" s="15">
        <v>420</v>
      </c>
      <c r="B184" s="15" t="s">
        <v>661</v>
      </c>
      <c r="C184" s="15" t="s">
        <v>553</v>
      </c>
      <c r="D184" s="16" t="s">
        <v>662</v>
      </c>
      <c r="E184" s="16">
        <v>271362.26</v>
      </c>
      <c r="F184" s="16">
        <v>6091218.2800000003</v>
      </c>
      <c r="G184" s="16" t="s">
        <v>323</v>
      </c>
      <c r="H184" t="str">
        <f t="shared" si="69"/>
        <v>19</v>
      </c>
      <c r="I184" t="str">
        <f t="shared" si="68"/>
        <v>H</v>
      </c>
      <c r="J184" t="s">
        <v>324</v>
      </c>
      <c r="K184">
        <f t="shared" si="70"/>
        <v>-69</v>
      </c>
      <c r="L184">
        <f t="shared" si="71"/>
        <v>-3908781.7199999997</v>
      </c>
      <c r="M184">
        <f t="shared" si="72"/>
        <v>-0.61423569104705633</v>
      </c>
      <c r="N184">
        <f t="shared" si="73"/>
        <v>6382686.0024493663</v>
      </c>
      <c r="O184">
        <f t="shared" si="74"/>
        <v>-3.5821555362782982E-2</v>
      </c>
      <c r="P184">
        <f t="shared" si="75"/>
        <v>-0.94197677921245471</v>
      </c>
      <c r="Q184">
        <f t="shared" si="76"/>
        <v>-0.6290888497137761</v>
      </c>
      <c r="R184">
        <f t="shared" si="77"/>
        <v>-1.0852240806532838</v>
      </c>
      <c r="S184">
        <f t="shared" si="78"/>
        <v>-0.97119027291840687</v>
      </c>
      <c r="T184">
        <f t="shared" si="79"/>
        <v>-1.7586938152976848</v>
      </c>
      <c r="U184">
        <f t="shared" si="80"/>
        <v>5.0546225567071803E-3</v>
      </c>
      <c r="V184">
        <f t="shared" si="81"/>
        <v>4.2582015317955055E-5</v>
      </c>
      <c r="W184">
        <f t="shared" si="82"/>
        <v>1.6740578955036711E-7</v>
      </c>
      <c r="X184">
        <f t="shared" si="83"/>
        <v>-3894458.8599907407</v>
      </c>
      <c r="Y184">
        <f t="shared" si="84"/>
        <v>-2.2440176445719965E-3</v>
      </c>
      <c r="Z184">
        <f t="shared" si="85"/>
        <v>2.8877403439746383E-6</v>
      </c>
      <c r="AA184">
        <f t="shared" si="86"/>
        <v>-3.5821520881666118E-2</v>
      </c>
      <c r="AB184">
        <f t="shared" si="87"/>
        <v>-0.61647970221148807</v>
      </c>
      <c r="AC184">
        <f t="shared" si="88"/>
        <v>-3.5829182291168549E-2</v>
      </c>
      <c r="AD184">
        <f t="shared" si="89"/>
        <v>-4.3884486623371063E-2</v>
      </c>
      <c r="AE184">
        <f t="shared" si="90"/>
        <v>-0.61602538209401636</v>
      </c>
      <c r="AF184">
        <f t="shared" si="91"/>
        <v>-0.61603342206195399</v>
      </c>
      <c r="AG184" s="10">
        <f t="shared" si="92"/>
        <v>-35.296115123151296</v>
      </c>
      <c r="AH184" s="10">
        <f t="shared" si="93"/>
        <v>-71.514395869617474</v>
      </c>
      <c r="AI184" s="17">
        <f t="shared" si="94"/>
        <v>-71</v>
      </c>
      <c r="AJ184" s="18">
        <f t="shared" si="95"/>
        <v>-30</v>
      </c>
      <c r="AK184" s="19">
        <f t="shared" si="96"/>
        <v>-51.825000000000003</v>
      </c>
      <c r="AL184" s="17">
        <f t="shared" si="97"/>
        <v>-35</v>
      </c>
      <c r="AM184" s="18">
        <f t="shared" si="98"/>
        <v>-17</v>
      </c>
      <c r="AN184" s="19">
        <f t="shared" si="99"/>
        <v>-46.014000000000003</v>
      </c>
      <c r="AO184" s="20" t="str">
        <f t="shared" si="100"/>
        <v>35°17 ' 46,014 "S</v>
      </c>
      <c r="AP184" s="20" t="str">
        <f t="shared" si="101"/>
        <v xml:space="preserve">71°30 ' 51,825 " </v>
      </c>
      <c r="AQ184" s="22"/>
      <c r="AR184" s="22"/>
      <c r="AS184" t="s">
        <v>329</v>
      </c>
    </row>
    <row r="185" spans="1:46" x14ac:dyDescent="0.3">
      <c r="A185" s="15">
        <v>421</v>
      </c>
      <c r="B185" s="15" t="s">
        <v>663</v>
      </c>
      <c r="C185" s="15" t="s">
        <v>553</v>
      </c>
      <c r="D185" s="16" t="s">
        <v>468</v>
      </c>
      <c r="E185" s="16">
        <v>290281.05</v>
      </c>
      <c r="F185" s="16">
        <v>6613132.4000000004</v>
      </c>
      <c r="G185" s="16" t="s">
        <v>351</v>
      </c>
      <c r="H185" t="str">
        <f t="shared" si="69"/>
        <v>19</v>
      </c>
      <c r="I185" t="str">
        <f t="shared" si="68"/>
        <v>J</v>
      </c>
      <c r="J185" t="s">
        <v>324</v>
      </c>
      <c r="K185">
        <f t="shared" si="70"/>
        <v>-69</v>
      </c>
      <c r="L185">
        <f t="shared" si="71"/>
        <v>-3386867.5999999996</v>
      </c>
      <c r="M185">
        <f t="shared" si="72"/>
        <v>-0.53222080683770823</v>
      </c>
      <c r="N185">
        <f t="shared" si="73"/>
        <v>6381088.0653334996</v>
      </c>
      <c r="O185">
        <f t="shared" si="74"/>
        <v>-3.2865703756595831E-2</v>
      </c>
      <c r="P185">
        <f t="shared" si="75"/>
        <v>-0.87451825125914895</v>
      </c>
      <c r="Q185">
        <f t="shared" si="76"/>
        <v>-0.64932656861919746</v>
      </c>
      <c r="R185">
        <f t="shared" si="77"/>
        <v>-0.9694799324672827</v>
      </c>
      <c r="S185">
        <f t="shared" si="78"/>
        <v>-0.88944159150526136</v>
      </c>
      <c r="T185">
        <f t="shared" si="79"/>
        <v>-1.6431101780931758</v>
      </c>
      <c r="U185">
        <f t="shared" si="80"/>
        <v>5.0546225567071803E-3</v>
      </c>
      <c r="V185">
        <f t="shared" si="81"/>
        <v>4.2582015317955055E-5</v>
      </c>
      <c r="W185">
        <f t="shared" si="82"/>
        <v>1.6740578955036711E-7</v>
      </c>
      <c r="X185">
        <f t="shared" si="83"/>
        <v>-3373527.2698372412</v>
      </c>
      <c r="Y185">
        <f t="shared" si="84"/>
        <v>-2.0906043023026758E-3</v>
      </c>
      <c r="Z185">
        <f t="shared" si="85"/>
        <v>2.7025742863360399E-6</v>
      </c>
      <c r="AA185">
        <f t="shared" si="86"/>
        <v>-3.2865674149260539E-2</v>
      </c>
      <c r="AB185">
        <f t="shared" si="87"/>
        <v>-0.53431140548999745</v>
      </c>
      <c r="AC185">
        <f t="shared" si="88"/>
        <v>-3.2871591125700261E-2</v>
      </c>
      <c r="AD185">
        <f t="shared" si="89"/>
        <v>-3.8176708664388645E-2</v>
      </c>
      <c r="AE185">
        <f t="shared" si="90"/>
        <v>-0.53399200376435929</v>
      </c>
      <c r="AF185">
        <f t="shared" si="91"/>
        <v>-0.53400085305756806</v>
      </c>
      <c r="AG185" s="10">
        <f t="shared" si="92"/>
        <v>-30.595995136584293</v>
      </c>
      <c r="AH185" s="10">
        <f t="shared" si="93"/>
        <v>-71.187364282169995</v>
      </c>
      <c r="AI185" s="17">
        <f t="shared" si="94"/>
        <v>-71</v>
      </c>
      <c r="AJ185" s="18">
        <f t="shared" si="95"/>
        <v>-11</v>
      </c>
      <c r="AK185" s="19">
        <f t="shared" si="96"/>
        <v>-14.510999999999999</v>
      </c>
      <c r="AL185" s="17">
        <f t="shared" si="97"/>
        <v>-30</v>
      </c>
      <c r="AM185" s="18">
        <f t="shared" si="98"/>
        <v>-35</v>
      </c>
      <c r="AN185" s="19">
        <f t="shared" si="99"/>
        <v>-45.582000000000001</v>
      </c>
      <c r="AO185" s="20" t="str">
        <f t="shared" si="100"/>
        <v>30°35 ' 45,582 "S</v>
      </c>
      <c r="AP185" s="20" t="str">
        <f t="shared" si="101"/>
        <v xml:space="preserve">71°11 ' 14,511 " </v>
      </c>
      <c r="AQ185" s="22"/>
      <c r="AR185" s="22"/>
      <c r="AS185" t="s">
        <v>329</v>
      </c>
    </row>
    <row r="186" spans="1:46" x14ac:dyDescent="0.3">
      <c r="A186" s="15">
        <v>422</v>
      </c>
      <c r="B186" s="15" t="s">
        <v>664</v>
      </c>
      <c r="C186" s="15" t="s">
        <v>553</v>
      </c>
      <c r="D186" s="16" t="s">
        <v>665</v>
      </c>
      <c r="E186" s="16">
        <v>680878.07</v>
      </c>
      <c r="F186" s="16">
        <v>5934869.7800000003</v>
      </c>
      <c r="G186" s="16" t="s">
        <v>339</v>
      </c>
      <c r="H186" t="str">
        <f t="shared" si="69"/>
        <v>18</v>
      </c>
      <c r="I186" t="str">
        <f t="shared" si="68"/>
        <v>H</v>
      </c>
      <c r="J186" t="s">
        <v>324</v>
      </c>
      <c r="K186">
        <f t="shared" si="70"/>
        <v>-75</v>
      </c>
      <c r="L186">
        <f t="shared" si="71"/>
        <v>-4065130.2199999997</v>
      </c>
      <c r="M186">
        <f t="shared" si="72"/>
        <v>-0.63880468359281317</v>
      </c>
      <c r="N186">
        <f t="shared" si="73"/>
        <v>6383185.7388286628</v>
      </c>
      <c r="O186">
        <f t="shared" si="74"/>
        <v>2.8336645274118517E-2</v>
      </c>
      <c r="P186">
        <f t="shared" si="75"/>
        <v>-0.95732769256457151</v>
      </c>
      <c r="Q186">
        <f t="shared" si="76"/>
        <v>-0.61699992474398024</v>
      </c>
      <c r="R186">
        <f t="shared" si="77"/>
        <v>-1.117468529875099</v>
      </c>
      <c r="S186">
        <f t="shared" si="78"/>
        <v>-0.99235137859231937</v>
      </c>
      <c r="T186">
        <f t="shared" si="79"/>
        <v>-1.7864715932307906</v>
      </c>
      <c r="U186">
        <f t="shared" si="80"/>
        <v>5.0546225567071803E-3</v>
      </c>
      <c r="V186">
        <f t="shared" si="81"/>
        <v>4.2582015317955055E-5</v>
      </c>
      <c r="W186">
        <f t="shared" si="82"/>
        <v>1.6740578955036711E-7</v>
      </c>
      <c r="X186">
        <f t="shared" si="83"/>
        <v>-4050590.6588720535</v>
      </c>
      <c r="Y186">
        <f t="shared" si="84"/>
        <v>-2.2777907024548382E-3</v>
      </c>
      <c r="Z186">
        <f t="shared" si="85"/>
        <v>1.7438889603457605E-6</v>
      </c>
      <c r="AA186">
        <f t="shared" si="86"/>
        <v>2.8336628802130896E-2</v>
      </c>
      <c r="AB186">
        <f t="shared" si="87"/>
        <v>-0.64108247032305399</v>
      </c>
      <c r="AC186">
        <f t="shared" si="88"/>
        <v>2.8340421172364794E-2</v>
      </c>
      <c r="AD186">
        <f t="shared" si="89"/>
        <v>3.5346756944311511E-2</v>
      </c>
      <c r="AE186">
        <f t="shared" si="90"/>
        <v>-0.64078300678884237</v>
      </c>
      <c r="AF186">
        <f t="shared" si="91"/>
        <v>-0.64079158093724509</v>
      </c>
      <c r="AG186" s="10">
        <f t="shared" si="92"/>
        <v>-36.714653135219841</v>
      </c>
      <c r="AH186" s="10">
        <f t="shared" si="93"/>
        <v>-72.974780007616218</v>
      </c>
      <c r="AI186" s="17">
        <f t="shared" si="94"/>
        <v>-72</v>
      </c>
      <c r="AJ186" s="18">
        <f t="shared" si="95"/>
        <v>-58</v>
      </c>
      <c r="AK186" s="19">
        <f t="shared" si="96"/>
        <v>-29.207999999999998</v>
      </c>
      <c r="AL186" s="17">
        <f t="shared" si="97"/>
        <v>-36</v>
      </c>
      <c r="AM186" s="18">
        <f t="shared" si="98"/>
        <v>-42</v>
      </c>
      <c r="AN186" s="19">
        <f t="shared" si="99"/>
        <v>-52.750999999999998</v>
      </c>
      <c r="AO186" s="20" t="str">
        <f t="shared" si="100"/>
        <v>36°42 ' 52,751 "S</v>
      </c>
      <c r="AP186" s="20" t="str">
        <f t="shared" si="101"/>
        <v xml:space="preserve">72°58 ' 29,208 " </v>
      </c>
      <c r="AQ186" s="22"/>
      <c r="AR186" s="22"/>
      <c r="AS186" t="s">
        <v>329</v>
      </c>
    </row>
    <row r="187" spans="1:46" x14ac:dyDescent="0.3">
      <c r="A187" s="15">
        <v>423</v>
      </c>
      <c r="B187" s="15" t="s">
        <v>666</v>
      </c>
      <c r="C187" s="15" t="s">
        <v>553</v>
      </c>
      <c r="D187" s="16" t="s">
        <v>667</v>
      </c>
      <c r="E187" s="16">
        <v>325892.13</v>
      </c>
      <c r="F187" s="16">
        <v>6213224.3899999997</v>
      </c>
      <c r="G187" s="16" t="s">
        <v>323</v>
      </c>
      <c r="H187" t="str">
        <f t="shared" si="69"/>
        <v>19</v>
      </c>
      <c r="I187" t="str">
        <f t="shared" si="68"/>
        <v>H</v>
      </c>
      <c r="J187" t="s">
        <v>324</v>
      </c>
      <c r="K187">
        <f t="shared" si="70"/>
        <v>-69</v>
      </c>
      <c r="L187">
        <f t="shared" si="71"/>
        <v>-3786775.6100000003</v>
      </c>
      <c r="M187">
        <f t="shared" si="72"/>
        <v>-0.59506334716702691</v>
      </c>
      <c r="N187">
        <f t="shared" si="73"/>
        <v>6382302.0807178281</v>
      </c>
      <c r="O187">
        <f t="shared" si="74"/>
        <v>-2.7279791491852702E-2</v>
      </c>
      <c r="P187">
        <f t="shared" si="75"/>
        <v>-0.92841604699821534</v>
      </c>
      <c r="Q187">
        <f t="shared" si="76"/>
        <v>-0.63668091710619301</v>
      </c>
      <c r="R187">
        <f t="shared" si="77"/>
        <v>-1.0592713706661345</v>
      </c>
      <c r="S187">
        <f t="shared" si="78"/>
        <v>-0.95362375727614912</v>
      </c>
      <c r="T187">
        <f t="shared" si="79"/>
        <v>-1.7349120584103863</v>
      </c>
      <c r="U187">
        <f t="shared" si="80"/>
        <v>5.0546225567071803E-3</v>
      </c>
      <c r="V187">
        <f t="shared" si="81"/>
        <v>4.2582015317955055E-5</v>
      </c>
      <c r="W187">
        <f t="shared" si="82"/>
        <v>1.6740578955036711E-7</v>
      </c>
      <c r="X187">
        <f t="shared" si="83"/>
        <v>-3772647.1390330233</v>
      </c>
      <c r="Y187">
        <f t="shared" si="84"/>
        <v>-2.2136951194557082E-3</v>
      </c>
      <c r="Z187">
        <f t="shared" si="85"/>
        <v>1.7197240309567019E-6</v>
      </c>
      <c r="AA187">
        <f t="shared" si="86"/>
        <v>-2.7279775853948373E-2</v>
      </c>
      <c r="AB187">
        <f t="shared" si="87"/>
        <v>-0.59727703847953795</v>
      </c>
      <c r="AC187">
        <f t="shared" si="88"/>
        <v>-2.7283159518504518E-2</v>
      </c>
      <c r="AD187">
        <f t="shared" si="89"/>
        <v>-3.2983737497332612E-2</v>
      </c>
      <c r="AE187">
        <f t="shared" si="90"/>
        <v>-0.59702406076718206</v>
      </c>
      <c r="AF187">
        <f t="shared" si="91"/>
        <v>-0.59703310465873971</v>
      </c>
      <c r="AG187" s="10">
        <f t="shared" si="92"/>
        <v>-34.207477126538151</v>
      </c>
      <c r="AH187" s="10">
        <f t="shared" si="93"/>
        <v>-70.88982895116456</v>
      </c>
      <c r="AI187" s="17">
        <f t="shared" si="94"/>
        <v>-70</v>
      </c>
      <c r="AJ187" s="18">
        <f t="shared" si="95"/>
        <v>-53</v>
      </c>
      <c r="AK187" s="19">
        <f t="shared" si="96"/>
        <v>-23.384</v>
      </c>
      <c r="AL187" s="17">
        <f t="shared" si="97"/>
        <v>-34</v>
      </c>
      <c r="AM187" s="18">
        <f t="shared" si="98"/>
        <v>-12</v>
      </c>
      <c r="AN187" s="19">
        <f t="shared" si="99"/>
        <v>-26.917999999999999</v>
      </c>
      <c r="AO187" s="20" t="str">
        <f t="shared" si="100"/>
        <v>34°12 ' 26,918 "S</v>
      </c>
      <c r="AP187" s="20" t="str">
        <f t="shared" si="101"/>
        <v xml:space="preserve">70°53 ' 23,384 " </v>
      </c>
      <c r="AQ187" s="22"/>
      <c r="AR187" s="22"/>
      <c r="AS187" t="s">
        <v>329</v>
      </c>
    </row>
    <row r="188" spans="1:46" x14ac:dyDescent="0.3">
      <c r="A188" s="15">
        <v>424</v>
      </c>
      <c r="B188" s="15" t="s">
        <v>668</v>
      </c>
      <c r="C188" s="15" t="s">
        <v>553</v>
      </c>
      <c r="D188" s="16" t="s">
        <v>669</v>
      </c>
      <c r="E188" s="16">
        <v>665931.89</v>
      </c>
      <c r="F188" s="16">
        <v>5916808.7000000002</v>
      </c>
      <c r="G188" s="16" t="s">
        <v>339</v>
      </c>
      <c r="H188" t="str">
        <f t="shared" si="69"/>
        <v>18</v>
      </c>
      <c r="I188" t="str">
        <f t="shared" si="68"/>
        <v>H</v>
      </c>
      <c r="J188" t="s">
        <v>324</v>
      </c>
      <c r="K188">
        <f t="shared" si="70"/>
        <v>-75</v>
      </c>
      <c r="L188">
        <f t="shared" si="71"/>
        <v>-4083191.3</v>
      </c>
      <c r="M188">
        <f t="shared" si="72"/>
        <v>-0.64164284667009452</v>
      </c>
      <c r="N188">
        <f t="shared" si="73"/>
        <v>6383243.9794707708</v>
      </c>
      <c r="O188">
        <f t="shared" si="74"/>
        <v>2.5994915834903945E-2</v>
      </c>
      <c r="P188">
        <f t="shared" si="75"/>
        <v>-0.95895274558907473</v>
      </c>
      <c r="Q188">
        <f t="shared" si="76"/>
        <v>-0.61543953219137126</v>
      </c>
      <c r="R188">
        <f t="shared" si="77"/>
        <v>-1.121119219464632</v>
      </c>
      <c r="S188">
        <f t="shared" si="78"/>
        <v>-0.99469929764631682</v>
      </c>
      <c r="T188">
        <f t="shared" si="79"/>
        <v>-1.7894916977682771</v>
      </c>
      <c r="U188">
        <f t="shared" si="80"/>
        <v>5.0546225567071803E-3</v>
      </c>
      <c r="V188">
        <f t="shared" si="81"/>
        <v>4.2582015317955055E-5</v>
      </c>
      <c r="W188">
        <f t="shared" si="82"/>
        <v>1.6740578955036711E-7</v>
      </c>
      <c r="X188">
        <f t="shared" si="83"/>
        <v>-4068629.0767539847</v>
      </c>
      <c r="Y188">
        <f t="shared" si="84"/>
        <v>-2.281320170880024E-3</v>
      </c>
      <c r="Z188">
        <f t="shared" si="85"/>
        <v>1.4613777329810086E-6</v>
      </c>
      <c r="AA188">
        <f t="shared" si="86"/>
        <v>2.5994903172106888E-2</v>
      </c>
      <c r="AB188">
        <f t="shared" si="87"/>
        <v>-0.64392416350710402</v>
      </c>
      <c r="AC188">
        <f t="shared" si="88"/>
        <v>2.5997830881966111E-2</v>
      </c>
      <c r="AD188">
        <f t="shared" si="89"/>
        <v>3.2496162394009584E-2</v>
      </c>
      <c r="AE188">
        <f t="shared" si="90"/>
        <v>-0.64367063498853816</v>
      </c>
      <c r="AF188">
        <f t="shared" si="91"/>
        <v>-0.64367938583843953</v>
      </c>
      <c r="AG188" s="10">
        <f t="shared" si="92"/>
        <v>-36.880112168115474</v>
      </c>
      <c r="AH188" s="10">
        <f t="shared" si="93"/>
        <v>-73.138107044451516</v>
      </c>
      <c r="AI188" s="17">
        <f t="shared" si="94"/>
        <v>-73</v>
      </c>
      <c r="AJ188" s="18">
        <f t="shared" si="95"/>
        <v>-8</v>
      </c>
      <c r="AK188" s="19">
        <f t="shared" si="96"/>
        <v>-17.184999999999999</v>
      </c>
      <c r="AL188" s="17">
        <f t="shared" si="97"/>
        <v>-36</v>
      </c>
      <c r="AM188" s="18">
        <f t="shared" si="98"/>
        <v>-52</v>
      </c>
      <c r="AN188" s="19">
        <f t="shared" si="99"/>
        <v>-48.404000000000003</v>
      </c>
      <c r="AO188" s="20" t="str">
        <f t="shared" si="100"/>
        <v>36°52 ' 48,404 "S</v>
      </c>
      <c r="AP188" s="20" t="str">
        <f t="shared" si="101"/>
        <v xml:space="preserve">73°8 ' 17,185 " </v>
      </c>
      <c r="AQ188" s="22"/>
      <c r="AR188" s="22"/>
      <c r="AS188" t="s">
        <v>329</v>
      </c>
    </row>
    <row r="189" spans="1:46" x14ac:dyDescent="0.3">
      <c r="A189" s="15">
        <v>425</v>
      </c>
      <c r="B189" s="15" t="s">
        <v>670</v>
      </c>
      <c r="C189" s="15" t="s">
        <v>553</v>
      </c>
      <c r="D189" s="16" t="s">
        <v>671</v>
      </c>
      <c r="E189" s="16">
        <v>313143.77</v>
      </c>
      <c r="F189" s="16">
        <v>6206748.9500000002</v>
      </c>
      <c r="G189" s="16" t="s">
        <v>323</v>
      </c>
      <c r="H189" t="str">
        <f t="shared" si="69"/>
        <v>19</v>
      </c>
      <c r="I189" t="str">
        <f t="shared" si="68"/>
        <v>H</v>
      </c>
      <c r="J189" t="s">
        <v>324</v>
      </c>
      <c r="K189">
        <f t="shared" si="70"/>
        <v>-69</v>
      </c>
      <c r="L189">
        <f t="shared" si="71"/>
        <v>-3793251.05</v>
      </c>
      <c r="M189">
        <f t="shared" si="72"/>
        <v>-0.59608091393031837</v>
      </c>
      <c r="N189">
        <f t="shared" si="73"/>
        <v>6382322.3135362845</v>
      </c>
      <c r="O189">
        <f t="shared" si="74"/>
        <v>-2.9277153490618314E-2</v>
      </c>
      <c r="P189">
        <f t="shared" si="75"/>
        <v>-0.92917026192466878</v>
      </c>
      <c r="Q189">
        <f t="shared" si="76"/>
        <v>-0.63631996840385641</v>
      </c>
      <c r="R189">
        <f t="shared" si="77"/>
        <v>-1.0606660448926528</v>
      </c>
      <c r="S189">
        <f t="shared" si="78"/>
        <v>-0.9545795257704538</v>
      </c>
      <c r="T189">
        <f t="shared" si="79"/>
        <v>-1.736222032513475</v>
      </c>
      <c r="U189">
        <f t="shared" si="80"/>
        <v>5.0546225567071803E-3</v>
      </c>
      <c r="V189">
        <f t="shared" si="81"/>
        <v>4.2582015317955055E-5</v>
      </c>
      <c r="W189">
        <f t="shared" si="82"/>
        <v>1.6740578955036711E-7</v>
      </c>
      <c r="X189">
        <f t="shared" si="83"/>
        <v>-3779111.7107257103</v>
      </c>
      <c r="Y189">
        <f t="shared" si="84"/>
        <v>-2.2153909783436338E-3</v>
      </c>
      <c r="Z189">
        <f t="shared" si="85"/>
        <v>1.9780416026938401E-6</v>
      </c>
      <c r="AA189">
        <f t="shared" si="86"/>
        <v>-2.9277134186809106E-2</v>
      </c>
      <c r="AB189">
        <f t="shared" si="87"/>
        <v>-0.59829630052652649</v>
      </c>
      <c r="AC189">
        <f t="shared" si="88"/>
        <v>-2.9281316851518802E-2</v>
      </c>
      <c r="AD189">
        <f t="shared" si="89"/>
        <v>-3.5421997856790913E-2</v>
      </c>
      <c r="AE189">
        <f t="shared" si="90"/>
        <v>-0.59800430041148189</v>
      </c>
      <c r="AF189">
        <f t="shared" si="91"/>
        <v>-0.59801316020148287</v>
      </c>
      <c r="AG189" s="10">
        <f t="shared" si="92"/>
        <v>-34.263630172825742</v>
      </c>
      <c r="AH189" s="10">
        <f t="shared" si="93"/>
        <v>-71.029530979115563</v>
      </c>
      <c r="AI189" s="17">
        <f t="shared" si="94"/>
        <v>-71</v>
      </c>
      <c r="AJ189" s="18">
        <f t="shared" si="95"/>
        <v>-1</v>
      </c>
      <c r="AK189" s="19">
        <f t="shared" si="96"/>
        <v>-46.311999999999998</v>
      </c>
      <c r="AL189" s="17">
        <f t="shared" si="97"/>
        <v>-34</v>
      </c>
      <c r="AM189" s="18">
        <f t="shared" si="98"/>
        <v>-15</v>
      </c>
      <c r="AN189" s="19">
        <f t="shared" si="99"/>
        <v>-49.069000000000003</v>
      </c>
      <c r="AO189" s="20" t="str">
        <f t="shared" si="100"/>
        <v>34°15 ' 49,069 "S</v>
      </c>
      <c r="AP189" s="20" t="str">
        <f t="shared" si="101"/>
        <v xml:space="preserve">71°1 ' 46,312 " </v>
      </c>
      <c r="AQ189" s="22"/>
      <c r="AR189" s="22"/>
      <c r="AS189" t="s">
        <v>329</v>
      </c>
    </row>
    <row r="190" spans="1:46" x14ac:dyDescent="0.3">
      <c r="A190" s="15">
        <v>426</v>
      </c>
      <c r="B190" s="15" t="s">
        <v>672</v>
      </c>
      <c r="C190" s="15" t="s">
        <v>553</v>
      </c>
      <c r="D190" s="16" t="s">
        <v>434</v>
      </c>
      <c r="E190" s="16">
        <v>732630.37</v>
      </c>
      <c r="F190" s="16">
        <v>5848483.8099999996</v>
      </c>
      <c r="G190" s="16" t="s">
        <v>339</v>
      </c>
      <c r="H190" t="str">
        <f t="shared" si="69"/>
        <v>18</v>
      </c>
      <c r="I190" t="str">
        <f t="shared" si="68"/>
        <v>H</v>
      </c>
      <c r="J190" t="s">
        <v>324</v>
      </c>
      <c r="K190">
        <f t="shared" si="70"/>
        <v>-75</v>
      </c>
      <c r="L190">
        <f t="shared" si="71"/>
        <v>-4151516.1900000004</v>
      </c>
      <c r="M190">
        <f t="shared" si="72"/>
        <v>-0.65237958999094292</v>
      </c>
      <c r="N190">
        <f t="shared" si="73"/>
        <v>6383465.1871500406</v>
      </c>
      <c r="O190">
        <f t="shared" si="74"/>
        <v>3.6442647242486186E-2</v>
      </c>
      <c r="P190">
        <f t="shared" si="75"/>
        <v>-0.96482034350509682</v>
      </c>
      <c r="Q190">
        <f t="shared" si="76"/>
        <v>-0.60924066364030105</v>
      </c>
      <c r="R190">
        <f t="shared" si="77"/>
        <v>-1.1347897617434914</v>
      </c>
      <c r="S190">
        <f t="shared" si="78"/>
        <v>-1.0034024872176939</v>
      </c>
      <c r="T190">
        <f t="shared" si="79"/>
        <v>-1.8005735068615782</v>
      </c>
      <c r="U190">
        <f t="shared" si="80"/>
        <v>5.0546225567071803E-3</v>
      </c>
      <c r="V190">
        <f t="shared" si="81"/>
        <v>4.2582015317955055E-5</v>
      </c>
      <c r="W190">
        <f t="shared" si="82"/>
        <v>1.6740578955036711E-7</v>
      </c>
      <c r="X190">
        <f t="shared" si="83"/>
        <v>-4136872.7140257079</v>
      </c>
      <c r="Y190">
        <f t="shared" si="84"/>
        <v>-2.2939697397848916E-3</v>
      </c>
      <c r="Z190">
        <f t="shared" si="85"/>
        <v>2.8259191784228624E-6</v>
      </c>
      <c r="AA190">
        <f t="shared" si="86"/>
        <v>3.6442612914494271E-2</v>
      </c>
      <c r="AB190">
        <f t="shared" si="87"/>
        <v>-0.65467355324815468</v>
      </c>
      <c r="AC190">
        <f t="shared" si="88"/>
        <v>3.6450679804074793E-2</v>
      </c>
      <c r="AD190">
        <f t="shared" si="89"/>
        <v>4.5918949082789887E-2</v>
      </c>
      <c r="AE190">
        <f t="shared" si="90"/>
        <v>-0.65416422026769872</v>
      </c>
      <c r="AF190">
        <f t="shared" si="91"/>
        <v>-0.65417179956725058</v>
      </c>
      <c r="AG190" s="10">
        <f t="shared" si="92"/>
        <v>-37.48128319168147</v>
      </c>
      <c r="AH190" s="10">
        <f t="shared" si="93"/>
        <v>-72.369038017880015</v>
      </c>
      <c r="AI190" s="17">
        <f t="shared" si="94"/>
        <v>-72</v>
      </c>
      <c r="AJ190" s="18">
        <f t="shared" si="95"/>
        <v>-22</v>
      </c>
      <c r="AK190" s="19">
        <f t="shared" si="96"/>
        <v>-8.5370000000000008</v>
      </c>
      <c r="AL190" s="17">
        <f t="shared" si="97"/>
        <v>-37</v>
      </c>
      <c r="AM190" s="18">
        <f t="shared" si="98"/>
        <v>-28</v>
      </c>
      <c r="AN190" s="19">
        <f t="shared" si="99"/>
        <v>-52.619</v>
      </c>
      <c r="AO190" s="20" t="str">
        <f t="shared" si="100"/>
        <v>37°28 ' 52,619 "S</v>
      </c>
      <c r="AP190" s="20" t="str">
        <f t="shared" si="101"/>
        <v xml:space="preserve">72°22 ' 8,537 " </v>
      </c>
      <c r="AQ190" s="22"/>
      <c r="AR190" s="22"/>
      <c r="AS190" t="s">
        <v>329</v>
      </c>
    </row>
    <row r="191" spans="1:46" x14ac:dyDescent="0.3">
      <c r="A191" s="15">
        <v>427</v>
      </c>
      <c r="B191" s="15" t="s">
        <v>673</v>
      </c>
      <c r="C191" s="15" t="s">
        <v>553</v>
      </c>
      <c r="D191" s="16" t="s">
        <v>649</v>
      </c>
      <c r="E191" s="16">
        <v>683050.46</v>
      </c>
      <c r="F191" s="16">
        <v>5945313.1399999997</v>
      </c>
      <c r="G191" s="16" t="s">
        <v>339</v>
      </c>
      <c r="H191" t="str">
        <f t="shared" si="69"/>
        <v>18</v>
      </c>
      <c r="I191" t="str">
        <f t="shared" si="68"/>
        <v>H</v>
      </c>
      <c r="J191" t="s">
        <v>324</v>
      </c>
      <c r="K191">
        <f t="shared" si="70"/>
        <v>-75</v>
      </c>
      <c r="L191">
        <f t="shared" si="71"/>
        <v>-4054686.8600000003</v>
      </c>
      <c r="M191">
        <f t="shared" si="72"/>
        <v>-0.63716358800192074</v>
      </c>
      <c r="N191">
        <f t="shared" si="73"/>
        <v>6383152.1087639583</v>
      </c>
      <c r="O191">
        <f t="shared" si="74"/>
        <v>2.867712642295878E-2</v>
      </c>
      <c r="P191">
        <f t="shared" si="75"/>
        <v>-0.95637396921124818</v>
      </c>
      <c r="Q191">
        <f t="shared" si="76"/>
        <v>-0.61788702760801051</v>
      </c>
      <c r="R191">
        <f t="shared" si="77"/>
        <v>-1.1153505726075448</v>
      </c>
      <c r="S191">
        <f t="shared" si="78"/>
        <v>-0.99098468635766124</v>
      </c>
      <c r="T191">
        <f t="shared" si="79"/>
        <v>-1.7847077723882911</v>
      </c>
      <c r="U191">
        <f t="shared" si="80"/>
        <v>5.0546225567071803E-3</v>
      </c>
      <c r="V191">
        <f t="shared" si="81"/>
        <v>4.2582015317955055E-5</v>
      </c>
      <c r="W191">
        <f t="shared" si="82"/>
        <v>1.6740578955036711E-7</v>
      </c>
      <c r="X191">
        <f t="shared" si="83"/>
        <v>-4040160.6278137094</v>
      </c>
      <c r="Y191">
        <f t="shared" si="84"/>
        <v>-2.275714559010216E-3</v>
      </c>
      <c r="Z191">
        <f t="shared" si="85"/>
        <v>1.7903999802869614E-6</v>
      </c>
      <c r="AA191">
        <f t="shared" si="86"/>
        <v>2.8677109308449918E-2</v>
      </c>
      <c r="AB191">
        <f t="shared" si="87"/>
        <v>-0.63943929848649161</v>
      </c>
      <c r="AC191">
        <f t="shared" si="88"/>
        <v>2.8681040034006955E-2</v>
      </c>
      <c r="AD191">
        <f t="shared" si="89"/>
        <v>3.5727500834137511E-2</v>
      </c>
      <c r="AE191">
        <f t="shared" si="90"/>
        <v>-0.63913364846827592</v>
      </c>
      <c r="AF191">
        <f t="shared" si="91"/>
        <v>-0.6391422077521014</v>
      </c>
      <c r="AG191" s="10">
        <f t="shared" si="92"/>
        <v>-36.620151012869059</v>
      </c>
      <c r="AH191" s="10">
        <f t="shared" si="93"/>
        <v>-72.952964989653793</v>
      </c>
      <c r="AI191" s="17">
        <f t="shared" si="94"/>
        <v>-72</v>
      </c>
      <c r="AJ191" s="18">
        <f t="shared" si="95"/>
        <v>-57</v>
      </c>
      <c r="AK191" s="19">
        <f t="shared" si="96"/>
        <v>-10.673999999999999</v>
      </c>
      <c r="AL191" s="17">
        <f t="shared" si="97"/>
        <v>-36</v>
      </c>
      <c r="AM191" s="18">
        <f t="shared" si="98"/>
        <v>-37</v>
      </c>
      <c r="AN191" s="19">
        <f t="shared" si="99"/>
        <v>-12.544</v>
      </c>
      <c r="AO191" s="20" t="str">
        <f t="shared" si="100"/>
        <v>36°37 ' 12,544 "S</v>
      </c>
      <c r="AP191" s="20" t="str">
        <f t="shared" si="101"/>
        <v xml:space="preserve">72°57 ' 10,674 " </v>
      </c>
      <c r="AQ191" s="22"/>
      <c r="AR191" s="22"/>
      <c r="AS191" t="s">
        <v>329</v>
      </c>
    </row>
    <row r="192" spans="1:46" x14ac:dyDescent="0.3">
      <c r="A192" s="15">
        <v>428</v>
      </c>
      <c r="B192" s="15" t="s">
        <v>674</v>
      </c>
      <c r="C192" s="15" t="s">
        <v>553</v>
      </c>
      <c r="D192" s="16" t="s">
        <v>675</v>
      </c>
      <c r="E192" s="16">
        <v>320088.46999999997</v>
      </c>
      <c r="F192" s="16">
        <v>6185287.0700000003</v>
      </c>
      <c r="G192" s="16" t="s">
        <v>323</v>
      </c>
      <c r="H192" t="str">
        <f t="shared" si="69"/>
        <v>19</v>
      </c>
      <c r="I192" t="str">
        <f t="shared" si="68"/>
        <v>H</v>
      </c>
      <c r="J192" t="s">
        <v>324</v>
      </c>
      <c r="K192">
        <f t="shared" si="70"/>
        <v>-69</v>
      </c>
      <c r="L192">
        <f t="shared" si="71"/>
        <v>-3814712.9299999997</v>
      </c>
      <c r="M192">
        <f t="shared" si="72"/>
        <v>-0.59945348718646041</v>
      </c>
      <c r="N192">
        <f t="shared" si="73"/>
        <v>6382389.490279899</v>
      </c>
      <c r="O192">
        <f t="shared" si="74"/>
        <v>-2.8188741892671617E-2</v>
      </c>
      <c r="P192">
        <f t="shared" si="75"/>
        <v>-0.93164246297844355</v>
      </c>
      <c r="Q192">
        <f t="shared" si="76"/>
        <v>-0.63508961793073671</v>
      </c>
      <c r="R192">
        <f t="shared" si="77"/>
        <v>-1.0652747186756821</v>
      </c>
      <c r="S192">
        <f t="shared" si="78"/>
        <v>-0.95772844348944575</v>
      </c>
      <c r="T192">
        <f t="shared" si="79"/>
        <v>-1.7405250926542262</v>
      </c>
      <c r="U192">
        <f t="shared" si="80"/>
        <v>5.0546225567071803E-3</v>
      </c>
      <c r="V192">
        <f t="shared" si="81"/>
        <v>4.2582015317955055E-5</v>
      </c>
      <c r="W192">
        <f t="shared" si="82"/>
        <v>1.6740578955036711E-7</v>
      </c>
      <c r="X192">
        <f t="shared" si="83"/>
        <v>-3800538.0093682669</v>
      </c>
      <c r="Y192">
        <f t="shared" si="84"/>
        <v>-2.2209425879320868E-3</v>
      </c>
      <c r="Z192">
        <f t="shared" si="85"/>
        <v>1.8253014405132969E-6</v>
      </c>
      <c r="AA192">
        <f t="shared" si="86"/>
        <v>-2.8188724741687887E-2</v>
      </c>
      <c r="AB192">
        <f t="shared" si="87"/>
        <v>-0.60167442572050278</v>
      </c>
      <c r="AC192">
        <f t="shared" si="88"/>
        <v>-2.8192458036533474E-2</v>
      </c>
      <c r="AD192">
        <f t="shared" si="89"/>
        <v>-3.418468117428293E-2</v>
      </c>
      <c r="AE192">
        <f t="shared" si="90"/>
        <v>-0.6014017547952597</v>
      </c>
      <c r="AF192">
        <f t="shared" si="91"/>
        <v>-0.60141068771994333</v>
      </c>
      <c r="AG192" s="10">
        <f t="shared" si="92"/>
        <v>-34.458294160413082</v>
      </c>
      <c r="AH192" s="10">
        <f t="shared" si="93"/>
        <v>-70.958637955286733</v>
      </c>
      <c r="AI192" s="17">
        <f t="shared" si="94"/>
        <v>-70</v>
      </c>
      <c r="AJ192" s="18">
        <f t="shared" si="95"/>
        <v>-57</v>
      </c>
      <c r="AK192" s="19">
        <f t="shared" si="96"/>
        <v>-31.097000000000001</v>
      </c>
      <c r="AL192" s="17">
        <f t="shared" si="97"/>
        <v>-34</v>
      </c>
      <c r="AM192" s="18">
        <f t="shared" si="98"/>
        <v>-27</v>
      </c>
      <c r="AN192" s="19">
        <f t="shared" si="99"/>
        <v>-29.859000000000002</v>
      </c>
      <c r="AO192" s="20" t="str">
        <f t="shared" si="100"/>
        <v>34°27 ' 29,859 "S</v>
      </c>
      <c r="AP192" s="20" t="str">
        <f t="shared" si="101"/>
        <v xml:space="preserve">70°57 ' 31,097 " </v>
      </c>
      <c r="AQ192" s="21">
        <v>-34.457749730000003</v>
      </c>
      <c r="AR192" s="21">
        <v>-70.959446760000006</v>
      </c>
      <c r="AS192" t="s">
        <v>325</v>
      </c>
      <c r="AT192" s="24" t="s">
        <v>196</v>
      </c>
    </row>
    <row r="193" spans="1:46" x14ac:dyDescent="0.3">
      <c r="A193" s="15">
        <v>429</v>
      </c>
      <c r="B193" s="15" t="s">
        <v>676</v>
      </c>
      <c r="C193" s="15" t="s">
        <v>553</v>
      </c>
      <c r="D193" s="16" t="s">
        <v>434</v>
      </c>
      <c r="E193" s="16">
        <v>734648.89</v>
      </c>
      <c r="F193" s="16">
        <v>5849809.7300000004</v>
      </c>
      <c r="G193" s="16" t="s">
        <v>339</v>
      </c>
      <c r="H193" t="str">
        <f t="shared" si="69"/>
        <v>18</v>
      </c>
      <c r="I193" t="str">
        <f t="shared" si="68"/>
        <v>H</v>
      </c>
      <c r="J193" t="s">
        <v>324</v>
      </c>
      <c r="K193">
        <f t="shared" si="70"/>
        <v>-75</v>
      </c>
      <c r="L193">
        <f t="shared" si="71"/>
        <v>-4150190.2699999996</v>
      </c>
      <c r="M193">
        <f t="shared" si="72"/>
        <v>-0.65217123162104307</v>
      </c>
      <c r="N193">
        <f t="shared" si="73"/>
        <v>6383460.8814679738</v>
      </c>
      <c r="O193">
        <f t="shared" si="74"/>
        <v>3.6758882737296411E-2</v>
      </c>
      <c r="P193">
        <f t="shared" si="75"/>
        <v>-0.96471070070925879</v>
      </c>
      <c r="Q193">
        <f t="shared" si="76"/>
        <v>-0.60936535237109068</v>
      </c>
      <c r="R193">
        <f t="shared" si="77"/>
        <v>-1.1345265819756725</v>
      </c>
      <c r="S193">
        <f t="shared" si="78"/>
        <v>-1.0032362745745271</v>
      </c>
      <c r="T193">
        <f t="shared" si="79"/>
        <v>-1.8003635618250682</v>
      </c>
      <c r="U193">
        <f t="shared" si="80"/>
        <v>5.0546225567071803E-3</v>
      </c>
      <c r="V193">
        <f t="shared" si="81"/>
        <v>4.2582015317955055E-5</v>
      </c>
      <c r="W193">
        <f t="shared" si="82"/>
        <v>1.6740578955036711E-7</v>
      </c>
      <c r="X193">
        <f t="shared" si="83"/>
        <v>-4135548.3032523482</v>
      </c>
      <c r="Y193">
        <f t="shared" si="84"/>
        <v>-2.2937348594332108E-3</v>
      </c>
      <c r="Z193">
        <f t="shared" si="85"/>
        <v>2.8760917684005222E-6</v>
      </c>
      <c r="AA193">
        <f t="shared" si="86"/>
        <v>3.6758847496656394E-2</v>
      </c>
      <c r="AB193">
        <f t="shared" si="87"/>
        <v>-0.6544649598834843</v>
      </c>
      <c r="AC193">
        <f t="shared" si="88"/>
        <v>3.6767126227252478E-2</v>
      </c>
      <c r="AD193">
        <f t="shared" si="89"/>
        <v>4.6309623434980962E-2</v>
      </c>
      <c r="AE193">
        <f t="shared" si="90"/>
        <v>-0.65394697939686486</v>
      </c>
      <c r="AF193">
        <f t="shared" si="91"/>
        <v>-0.65395452345693061</v>
      </c>
      <c r="AG193" s="10">
        <f t="shared" si="92"/>
        <v>-37.468834187571119</v>
      </c>
      <c r="AH193" s="10">
        <f t="shared" si="93"/>
        <v>-72.346654026335457</v>
      </c>
      <c r="AI193" s="17">
        <f t="shared" si="94"/>
        <v>-72</v>
      </c>
      <c r="AJ193" s="18">
        <f t="shared" si="95"/>
        <v>-20</v>
      </c>
      <c r="AK193" s="19">
        <f t="shared" si="96"/>
        <v>-47.954000000000001</v>
      </c>
      <c r="AL193" s="17">
        <f t="shared" si="97"/>
        <v>-37</v>
      </c>
      <c r="AM193" s="18">
        <f t="shared" si="98"/>
        <v>-28</v>
      </c>
      <c r="AN193" s="19">
        <f t="shared" si="99"/>
        <v>-7.8029999999999999</v>
      </c>
      <c r="AO193" s="20" t="str">
        <f t="shared" si="100"/>
        <v>37°28 ' 7,803 "S</v>
      </c>
      <c r="AP193" s="20" t="str">
        <f t="shared" si="101"/>
        <v xml:space="preserve">72°20 ' 47,954 " </v>
      </c>
      <c r="AQ193" s="22"/>
      <c r="AR193" s="22"/>
      <c r="AS193" t="s">
        <v>329</v>
      </c>
    </row>
    <row r="194" spans="1:46" x14ac:dyDescent="0.3">
      <c r="A194" s="15">
        <v>430</v>
      </c>
      <c r="B194" s="15" t="s">
        <v>677</v>
      </c>
      <c r="C194" s="15" t="s">
        <v>553</v>
      </c>
      <c r="D194" s="16" t="s">
        <v>660</v>
      </c>
      <c r="E194" s="16">
        <v>309576.24</v>
      </c>
      <c r="F194" s="16">
        <v>6682235.4199999999</v>
      </c>
      <c r="G194" s="16" t="s">
        <v>351</v>
      </c>
      <c r="H194" t="str">
        <f t="shared" si="69"/>
        <v>19</v>
      </c>
      <c r="I194" t="str">
        <f t="shared" si="68"/>
        <v>J</v>
      </c>
      <c r="J194" t="s">
        <v>324</v>
      </c>
      <c r="K194">
        <f t="shared" si="70"/>
        <v>-69</v>
      </c>
      <c r="L194">
        <f t="shared" si="71"/>
        <v>-3317764.58</v>
      </c>
      <c r="M194">
        <f t="shared" si="72"/>
        <v>-0.52136178623137508</v>
      </c>
      <c r="N194">
        <f t="shared" si="73"/>
        <v>6380886.1330544744</v>
      </c>
      <c r="O194">
        <f t="shared" si="74"/>
        <v>-2.9842839384573976E-2</v>
      </c>
      <c r="P194">
        <f t="shared" si="75"/>
        <v>-0.86377975450218247</v>
      </c>
      <c r="Q194">
        <f t="shared" si="76"/>
        <v>-0.64950604062043737</v>
      </c>
      <c r="R194">
        <f t="shared" si="77"/>
        <v>-0.95325166348246637</v>
      </c>
      <c r="S194">
        <f t="shared" si="78"/>
        <v>-0.87731525776695918</v>
      </c>
      <c r="T194">
        <f t="shared" si="79"/>
        <v>-1.6249874904373411</v>
      </c>
      <c r="U194">
        <f t="shared" si="80"/>
        <v>5.0546225567071803E-3</v>
      </c>
      <c r="V194">
        <f t="shared" si="81"/>
        <v>4.2582015317955055E-5</v>
      </c>
      <c r="W194">
        <f t="shared" si="82"/>
        <v>1.6740578955036711E-7</v>
      </c>
      <c r="X194">
        <f t="shared" si="83"/>
        <v>-3304583.1987668108</v>
      </c>
      <c r="Y194">
        <f t="shared" si="84"/>
        <v>-2.0657602969760946E-3</v>
      </c>
      <c r="Z194">
        <f t="shared" si="85"/>
        <v>2.2566173812916309E-6</v>
      </c>
      <c r="AA194">
        <f t="shared" si="86"/>
        <v>-2.9842816936617288E-2</v>
      </c>
      <c r="AB194">
        <f t="shared" si="87"/>
        <v>-0.52342754186672058</v>
      </c>
      <c r="AC194">
        <f t="shared" si="88"/>
        <v>-2.9847246771443847E-2</v>
      </c>
      <c r="AD194">
        <f t="shared" si="89"/>
        <v>-3.4447593457784267E-2</v>
      </c>
      <c r="AE194">
        <f t="shared" si="90"/>
        <v>-0.52317066562807635</v>
      </c>
      <c r="AF194">
        <f t="shared" si="91"/>
        <v>-0.52317981813146053</v>
      </c>
      <c r="AG194" s="10">
        <f t="shared" si="92"/>
        <v>-29.975995505354671</v>
      </c>
      <c r="AH194" s="10">
        <f t="shared" si="93"/>
        <v>-70.9737017195135</v>
      </c>
      <c r="AI194" s="17">
        <f t="shared" si="94"/>
        <v>-70</v>
      </c>
      <c r="AJ194" s="18">
        <f t="shared" si="95"/>
        <v>-58</v>
      </c>
      <c r="AK194" s="19">
        <f t="shared" si="96"/>
        <v>-25.326000000000001</v>
      </c>
      <c r="AL194" s="17">
        <f t="shared" si="97"/>
        <v>-29</v>
      </c>
      <c r="AM194" s="18">
        <f t="shared" si="98"/>
        <v>-58</v>
      </c>
      <c r="AN194" s="19">
        <f t="shared" si="99"/>
        <v>-33.584000000000003</v>
      </c>
      <c r="AO194" s="20" t="str">
        <f t="shared" si="100"/>
        <v>29°58 ' 33,584 "S</v>
      </c>
      <c r="AP194" s="20" t="str">
        <f t="shared" si="101"/>
        <v xml:space="preserve">70°58 ' 25,326 " </v>
      </c>
      <c r="AQ194" s="22"/>
      <c r="AR194" s="22"/>
      <c r="AS194" t="s">
        <v>329</v>
      </c>
    </row>
    <row r="195" spans="1:46" x14ac:dyDescent="0.3">
      <c r="A195" s="15">
        <v>431</v>
      </c>
      <c r="B195" s="15" t="s">
        <v>678</v>
      </c>
      <c r="C195" s="15" t="s">
        <v>553</v>
      </c>
      <c r="D195" s="16" t="s">
        <v>679</v>
      </c>
      <c r="E195" s="16">
        <v>285499.05</v>
      </c>
      <c r="F195" s="16">
        <v>6584206.4900000002</v>
      </c>
      <c r="G195" s="16" t="s">
        <v>351</v>
      </c>
      <c r="H195" t="str">
        <f t="shared" si="69"/>
        <v>19</v>
      </c>
      <c r="I195" t="str">
        <f t="shared" si="68"/>
        <v>J</v>
      </c>
      <c r="J195" t="s">
        <v>324</v>
      </c>
      <c r="K195">
        <f t="shared" si="70"/>
        <v>-69</v>
      </c>
      <c r="L195">
        <f t="shared" si="71"/>
        <v>-3415793.51</v>
      </c>
      <c r="M195">
        <f t="shared" si="72"/>
        <v>-0.53676629635100215</v>
      </c>
      <c r="N195">
        <f t="shared" si="73"/>
        <v>6381173.330192674</v>
      </c>
      <c r="O195">
        <f t="shared" si="74"/>
        <v>-3.361465656873535E-2</v>
      </c>
      <c r="P195">
        <f t="shared" si="75"/>
        <v>-0.87889111071508896</v>
      </c>
      <c r="Q195">
        <f t="shared" si="76"/>
        <v>-0.64907094975731972</v>
      </c>
      <c r="R195">
        <f t="shared" si="77"/>
        <v>-0.97621185170854663</v>
      </c>
      <c r="S195">
        <f t="shared" si="78"/>
        <v>-0.89442662622073987</v>
      </c>
      <c r="T195">
        <f t="shared" si="79"/>
        <v>-1.6504931041797279</v>
      </c>
      <c r="U195">
        <f t="shared" si="80"/>
        <v>5.0546225567071803E-3</v>
      </c>
      <c r="V195">
        <f t="shared" si="81"/>
        <v>4.2582015317955055E-5</v>
      </c>
      <c r="W195">
        <f t="shared" si="82"/>
        <v>1.6740578955036711E-7</v>
      </c>
      <c r="X195">
        <f t="shared" si="83"/>
        <v>-3402388.5959910224</v>
      </c>
      <c r="Y195">
        <f t="shared" si="84"/>
        <v>-2.1006973663529379E-3</v>
      </c>
      <c r="Z195">
        <f t="shared" si="85"/>
        <v>2.8119780687983946E-6</v>
      </c>
      <c r="AA195">
        <f t="shared" si="86"/>
        <v>-3.3614625060842999E-2</v>
      </c>
      <c r="AB195">
        <f t="shared" si="87"/>
        <v>-0.53886698781024012</v>
      </c>
      <c r="AC195">
        <f t="shared" si="88"/>
        <v>-3.3620955853652434E-2</v>
      </c>
      <c r="AD195">
        <f t="shared" si="89"/>
        <v>-3.9151976134800467E-2</v>
      </c>
      <c r="AE195">
        <f t="shared" si="90"/>
        <v>-0.538529389713444</v>
      </c>
      <c r="AF195">
        <f t="shared" si="91"/>
        <v>-0.5385381511617382</v>
      </c>
      <c r="AG195" s="10">
        <f t="shared" si="92"/>
        <v>-30.855963168345948</v>
      </c>
      <c r="AH195" s="10">
        <f t="shared" si="93"/>
        <v>-71.243242992120983</v>
      </c>
      <c r="AI195" s="17">
        <f t="shared" si="94"/>
        <v>-71</v>
      </c>
      <c r="AJ195" s="18">
        <f t="shared" si="95"/>
        <v>-14</v>
      </c>
      <c r="AK195" s="19">
        <f t="shared" si="96"/>
        <v>-35.674999999999997</v>
      </c>
      <c r="AL195" s="17">
        <f t="shared" si="97"/>
        <v>-30</v>
      </c>
      <c r="AM195" s="18">
        <f t="shared" si="98"/>
        <v>-51</v>
      </c>
      <c r="AN195" s="19">
        <f t="shared" si="99"/>
        <v>-21.466999999999999</v>
      </c>
      <c r="AO195" s="20" t="str">
        <f t="shared" si="100"/>
        <v>30°51 ' 21,467 "S</v>
      </c>
      <c r="AP195" s="20" t="str">
        <f t="shared" si="101"/>
        <v xml:space="preserve">71°14 ' 35,675 " </v>
      </c>
      <c r="AQ195" s="22"/>
      <c r="AR195" s="22"/>
      <c r="AS195" t="s">
        <v>329</v>
      </c>
    </row>
    <row r="196" spans="1:46" x14ac:dyDescent="0.3">
      <c r="A196" s="15">
        <v>432</v>
      </c>
      <c r="B196" s="15" t="s">
        <v>680</v>
      </c>
      <c r="C196" s="15" t="s">
        <v>553</v>
      </c>
      <c r="D196" s="16" t="s">
        <v>681</v>
      </c>
      <c r="E196" s="16">
        <v>312747.75</v>
      </c>
      <c r="F196" s="16">
        <v>6603085.7400000002</v>
      </c>
      <c r="G196" s="16" t="s">
        <v>351</v>
      </c>
      <c r="H196" t="str">
        <f t="shared" si="69"/>
        <v>19</v>
      </c>
      <c r="I196" t="str">
        <f t="shared" si="68"/>
        <v>J</v>
      </c>
      <c r="J196" t="s">
        <v>324</v>
      </c>
      <c r="K196">
        <f t="shared" si="70"/>
        <v>-69</v>
      </c>
      <c r="L196">
        <f t="shared" si="71"/>
        <v>-3396914.26</v>
      </c>
      <c r="M196">
        <f t="shared" si="72"/>
        <v>-0.5337995640029497</v>
      </c>
      <c r="N196">
        <f t="shared" si="73"/>
        <v>6381117.6312256223</v>
      </c>
      <c r="O196">
        <f t="shared" si="74"/>
        <v>-2.9344741912246244E-2</v>
      </c>
      <c r="P196">
        <f t="shared" si="75"/>
        <v>-0.87604526039456576</v>
      </c>
      <c r="Q196">
        <f t="shared" si="76"/>
        <v>-0.64924979667497029</v>
      </c>
      <c r="R196">
        <f t="shared" si="77"/>
        <v>-0.97182219420023253</v>
      </c>
      <c r="S196">
        <f t="shared" si="78"/>
        <v>-0.89117909481891699</v>
      </c>
      <c r="T196">
        <f t="shared" si="79"/>
        <v>-1.6456879588727533</v>
      </c>
      <c r="U196">
        <f t="shared" si="80"/>
        <v>5.0546225567071803E-3</v>
      </c>
      <c r="V196">
        <f t="shared" si="81"/>
        <v>4.2582015317955055E-5</v>
      </c>
      <c r="W196">
        <f t="shared" si="82"/>
        <v>1.6740578955036711E-7</v>
      </c>
      <c r="X196">
        <f t="shared" si="83"/>
        <v>-3383551.3672239198</v>
      </c>
      <c r="Y196">
        <f t="shared" si="84"/>
        <v>-2.0941304561899023E-3</v>
      </c>
      <c r="Z196">
        <f t="shared" si="85"/>
        <v>2.1505192701502685E-6</v>
      </c>
      <c r="AA196">
        <f t="shared" si="86"/>
        <v>-2.9344720876768593E-2</v>
      </c>
      <c r="AB196">
        <f t="shared" si="87"/>
        <v>-0.53589368995567166</v>
      </c>
      <c r="AC196">
        <f t="shared" si="88"/>
        <v>-2.9348932576462206E-2</v>
      </c>
      <c r="AD196">
        <f t="shared" si="89"/>
        <v>-3.412085431310824E-2</v>
      </c>
      <c r="AE196">
        <f t="shared" si="90"/>
        <v>-0.53563811022388952</v>
      </c>
      <c r="AF196">
        <f t="shared" si="91"/>
        <v>-0.5356472783132521</v>
      </c>
      <c r="AG196" s="10">
        <f t="shared" si="92"/>
        <v>-30.690328355018739</v>
      </c>
      <c r="AH196" s="10">
        <f t="shared" si="93"/>
        <v>-70.954980945521854</v>
      </c>
      <c r="AI196" s="17">
        <f t="shared" si="94"/>
        <v>-70</v>
      </c>
      <c r="AJ196" s="18">
        <f t="shared" si="95"/>
        <v>-57</v>
      </c>
      <c r="AK196" s="19">
        <f t="shared" si="96"/>
        <v>-17.931000000000001</v>
      </c>
      <c r="AL196" s="17">
        <f t="shared" si="97"/>
        <v>-30</v>
      </c>
      <c r="AM196" s="18">
        <f t="shared" si="98"/>
        <v>-41</v>
      </c>
      <c r="AN196" s="19">
        <f t="shared" si="99"/>
        <v>-25.181999999999999</v>
      </c>
      <c r="AO196" s="20" t="str">
        <f t="shared" si="100"/>
        <v>30°41 ' 25,182 "S</v>
      </c>
      <c r="AP196" s="20" t="str">
        <f t="shared" si="101"/>
        <v xml:space="preserve">70°57 ' 17,931 " </v>
      </c>
      <c r="AQ196" s="22"/>
      <c r="AR196" s="22"/>
      <c r="AS196" t="s">
        <v>329</v>
      </c>
    </row>
    <row r="197" spans="1:46" x14ac:dyDescent="0.3">
      <c r="A197" s="15">
        <v>433</v>
      </c>
      <c r="B197" s="15" t="s">
        <v>682</v>
      </c>
      <c r="C197" s="15" t="s">
        <v>553</v>
      </c>
      <c r="D197" s="16" t="s">
        <v>615</v>
      </c>
      <c r="E197" s="16">
        <v>712545.65</v>
      </c>
      <c r="F197" s="16">
        <v>5712806.5999999996</v>
      </c>
      <c r="G197" s="16" t="s">
        <v>339</v>
      </c>
      <c r="H197" t="str">
        <f t="shared" si="69"/>
        <v>18</v>
      </c>
      <c r="I197" t="str">
        <f t="shared" si="68"/>
        <v>H</v>
      </c>
      <c r="J197" t="s">
        <v>324</v>
      </c>
      <c r="K197">
        <f t="shared" si="70"/>
        <v>-75</v>
      </c>
      <c r="L197">
        <f t="shared" si="71"/>
        <v>-4287193.4000000004</v>
      </c>
      <c r="M197">
        <f t="shared" si="72"/>
        <v>-0.67370024456146382</v>
      </c>
      <c r="N197">
        <f t="shared" si="73"/>
        <v>6383908.2715822468</v>
      </c>
      <c r="O197">
        <f t="shared" si="74"/>
        <v>3.329396992531046E-2</v>
      </c>
      <c r="P197">
        <f t="shared" si="75"/>
        <v>-0.97515075150022734</v>
      </c>
      <c r="Q197">
        <f t="shared" si="76"/>
        <v>-0.59559396920103913</v>
      </c>
      <c r="R197">
        <f t="shared" si="77"/>
        <v>-1.1612756203115775</v>
      </c>
      <c r="S197">
        <f t="shared" si="78"/>
        <v>-1.0198552075339429</v>
      </c>
      <c r="T197">
        <f t="shared" si="79"/>
        <v>-1.8210158884642735</v>
      </c>
      <c r="U197">
        <f t="shared" si="80"/>
        <v>5.0546225567071803E-3</v>
      </c>
      <c r="V197">
        <f t="shared" si="81"/>
        <v>4.2582015317955055E-5</v>
      </c>
      <c r="W197">
        <f t="shared" si="82"/>
        <v>1.6740578955036711E-7</v>
      </c>
      <c r="X197">
        <f t="shared" si="83"/>
        <v>-4272409.7120966874</v>
      </c>
      <c r="Y197">
        <f t="shared" si="84"/>
        <v>-2.3157738605239764E-3</v>
      </c>
      <c r="Z197">
        <f t="shared" si="85"/>
        <v>2.281430113304902E-6</v>
      </c>
      <c r="AA197">
        <f t="shared" si="86"/>
        <v>3.3293944606021933E-2</v>
      </c>
      <c r="AB197">
        <f t="shared" si="87"/>
        <v>-0.67601601313871162</v>
      </c>
      <c r="AC197">
        <f t="shared" si="88"/>
        <v>3.3300095929672591E-2</v>
      </c>
      <c r="AD197">
        <f t="shared" si="89"/>
        <v>4.266260742817797E-2</v>
      </c>
      <c r="AE197">
        <f t="shared" si="90"/>
        <v>-0.67557174264459874</v>
      </c>
      <c r="AF197">
        <f t="shared" si="91"/>
        <v>-0.67557942901015933</v>
      </c>
      <c r="AG197" s="10">
        <f t="shared" si="92"/>
        <v>-38.707850008140142</v>
      </c>
      <c r="AH197" s="10">
        <f t="shared" si="93"/>
        <v>-72.555612651341931</v>
      </c>
      <c r="AI197" s="17">
        <f t="shared" si="94"/>
        <v>-72</v>
      </c>
      <c r="AJ197" s="18">
        <f t="shared" si="95"/>
        <v>-33</v>
      </c>
      <c r="AK197" s="19">
        <f t="shared" si="96"/>
        <v>-20.206</v>
      </c>
      <c r="AL197" s="17">
        <f t="shared" si="97"/>
        <v>-38</v>
      </c>
      <c r="AM197" s="18">
        <f t="shared" si="98"/>
        <v>-42</v>
      </c>
      <c r="AN197" s="19">
        <f t="shared" si="99"/>
        <v>-28.26</v>
      </c>
      <c r="AO197" s="20" t="str">
        <f t="shared" si="100"/>
        <v>38°42 ' 28,26 "S</v>
      </c>
      <c r="AP197" s="20" t="str">
        <f t="shared" si="101"/>
        <v xml:space="preserve">72°33 ' 20,206 " </v>
      </c>
      <c r="AQ197" s="21">
        <v>-38.708756880000003</v>
      </c>
      <c r="AR197" s="21">
        <v>-72.557797030000003</v>
      </c>
      <c r="AS197" t="s">
        <v>325</v>
      </c>
      <c r="AT197" s="23" t="s">
        <v>616</v>
      </c>
    </row>
    <row r="198" spans="1:46" x14ac:dyDescent="0.3">
      <c r="A198" s="15">
        <v>434</v>
      </c>
      <c r="B198" s="15" t="s">
        <v>683</v>
      </c>
      <c r="C198" s="15" t="s">
        <v>553</v>
      </c>
      <c r="D198" s="16" t="s">
        <v>684</v>
      </c>
      <c r="E198" s="16">
        <v>707800.37824623205</v>
      </c>
      <c r="F198" s="16">
        <v>5705551.0261508403</v>
      </c>
      <c r="G198" s="16" t="s">
        <v>339</v>
      </c>
      <c r="H198" t="str">
        <f t="shared" si="69"/>
        <v>18</v>
      </c>
      <c r="I198" t="str">
        <f t="shared" si="68"/>
        <v>H</v>
      </c>
      <c r="J198" t="s">
        <v>324</v>
      </c>
      <c r="K198">
        <f t="shared" si="70"/>
        <v>-75</v>
      </c>
      <c r="L198">
        <f t="shared" si="71"/>
        <v>-4294448.9738491597</v>
      </c>
      <c r="M198">
        <f t="shared" si="72"/>
        <v>-0.67484040350008612</v>
      </c>
      <c r="N198">
        <f t="shared" si="73"/>
        <v>6383932.0976180052</v>
      </c>
      <c r="O198">
        <f t="shared" si="74"/>
        <v>3.2550530780828209E-2</v>
      </c>
      <c r="P198">
        <f t="shared" si="75"/>
        <v>-0.97565340272102818</v>
      </c>
      <c r="Q198">
        <f t="shared" si="76"/>
        <v>-0.59481593638708496</v>
      </c>
      <c r="R198">
        <f t="shared" si="77"/>
        <v>-1.1626671048606001</v>
      </c>
      <c r="S198">
        <f t="shared" si="78"/>
        <v>-1.0207043127422213</v>
      </c>
      <c r="T198">
        <f t="shared" si="79"/>
        <v>-1.8220521627869635</v>
      </c>
      <c r="U198">
        <f t="shared" si="80"/>
        <v>5.0546225567071803E-3</v>
      </c>
      <c r="V198">
        <f t="shared" si="81"/>
        <v>4.2582015317955055E-5</v>
      </c>
      <c r="W198">
        <f t="shared" si="82"/>
        <v>1.6740578955036711E-7</v>
      </c>
      <c r="X198">
        <f t="shared" si="83"/>
        <v>-4279658.5844522426</v>
      </c>
      <c r="Y198">
        <f t="shared" si="84"/>
        <v>-2.3168149614930453E-3</v>
      </c>
      <c r="Z198">
        <f t="shared" si="85"/>
        <v>2.1767104069126036E-6</v>
      </c>
      <c r="AA198">
        <f t="shared" si="86"/>
        <v>3.2550507163135178E-2</v>
      </c>
      <c r="AB198">
        <f t="shared" si="87"/>
        <v>-0.67715721341854396</v>
      </c>
      <c r="AC198">
        <f t="shared" si="88"/>
        <v>3.2556255537394108E-2</v>
      </c>
      <c r="AD198">
        <f t="shared" si="89"/>
        <v>4.1748947282196823E-2</v>
      </c>
      <c r="AE198">
        <f t="shared" si="90"/>
        <v>-0.67673155660984241</v>
      </c>
      <c r="AF198">
        <f t="shared" si="91"/>
        <v>-0.67673930933322801</v>
      </c>
      <c r="AG198" s="10">
        <f t="shared" si="92"/>
        <v>-38.774306255392247</v>
      </c>
      <c r="AH198" s="10">
        <f t="shared" si="93"/>
        <v>-72.607961521615948</v>
      </c>
      <c r="AI198" s="17">
        <f t="shared" si="94"/>
        <v>-72</v>
      </c>
      <c r="AJ198" s="18">
        <f t="shared" si="95"/>
        <v>-36</v>
      </c>
      <c r="AK198" s="19">
        <f t="shared" si="96"/>
        <v>-28.661000000000001</v>
      </c>
      <c r="AL198" s="17">
        <f t="shared" si="97"/>
        <v>-38</v>
      </c>
      <c r="AM198" s="18">
        <f t="shared" si="98"/>
        <v>-46</v>
      </c>
      <c r="AN198" s="19">
        <f t="shared" si="99"/>
        <v>-27.503</v>
      </c>
      <c r="AO198" s="20" t="str">
        <f t="shared" si="100"/>
        <v>38°46 ' 27,503 "S</v>
      </c>
      <c r="AP198" s="20" t="str">
        <f t="shared" si="101"/>
        <v xml:space="preserve">72°36 ' 28,661 " </v>
      </c>
      <c r="AQ198" s="22"/>
      <c r="AR198" s="22"/>
      <c r="AS198" t="s">
        <v>329</v>
      </c>
    </row>
    <row r="199" spans="1:46" x14ac:dyDescent="0.3">
      <c r="A199" s="15">
        <v>435</v>
      </c>
      <c r="B199" s="15" t="s">
        <v>685</v>
      </c>
      <c r="C199" s="15" t="s">
        <v>553</v>
      </c>
      <c r="D199" s="16" t="s">
        <v>577</v>
      </c>
      <c r="E199" s="16">
        <v>337936.69</v>
      </c>
      <c r="F199" s="16">
        <v>6255971.6200000001</v>
      </c>
      <c r="G199" s="16" t="s">
        <v>323</v>
      </c>
      <c r="H199" t="str">
        <f t="shared" si="69"/>
        <v>19</v>
      </c>
      <c r="I199" t="str">
        <f t="shared" si="68"/>
        <v>H</v>
      </c>
      <c r="J199" t="s">
        <v>324</v>
      </c>
      <c r="K199">
        <f t="shared" si="70"/>
        <v>-69</v>
      </c>
      <c r="L199">
        <f t="shared" si="71"/>
        <v>-3744028.38</v>
      </c>
      <c r="M199">
        <f t="shared" si="72"/>
        <v>-0.58834594101844362</v>
      </c>
      <c r="N199">
        <f t="shared" si="73"/>
        <v>6382168.936973433</v>
      </c>
      <c r="O199">
        <f t="shared" si="74"/>
        <v>-2.5393140106512762E-2</v>
      </c>
      <c r="P199">
        <f t="shared" si="75"/>
        <v>-0.92334081117724609</v>
      </c>
      <c r="Q199">
        <f t="shared" si="76"/>
        <v>-0.63894327282214403</v>
      </c>
      <c r="R199">
        <f t="shared" si="77"/>
        <v>-1.0500163466070667</v>
      </c>
      <c r="S199">
        <f t="shared" si="78"/>
        <v>-0.94724807816083589</v>
      </c>
      <c r="T199">
        <f t="shared" si="79"/>
        <v>-1.7261277354219871</v>
      </c>
      <c r="U199">
        <f t="shared" si="80"/>
        <v>5.0546225567071803E-3</v>
      </c>
      <c r="V199">
        <f t="shared" si="81"/>
        <v>4.2582015317955055E-5</v>
      </c>
      <c r="W199">
        <f t="shared" si="82"/>
        <v>1.6740578955036711E-7</v>
      </c>
      <c r="X199">
        <f t="shared" si="83"/>
        <v>-3729973.1950321342</v>
      </c>
      <c r="Y199">
        <f t="shared" si="84"/>
        <v>-2.2022583712005255E-3</v>
      </c>
      <c r="Z199">
        <f t="shared" si="85"/>
        <v>1.5035939177288627E-6</v>
      </c>
      <c r="AA199">
        <f t="shared" si="86"/>
        <v>-2.5393127379522422E-2</v>
      </c>
      <c r="AB199">
        <f t="shared" si="87"/>
        <v>-0.59054819607834186</v>
      </c>
      <c r="AC199">
        <f t="shared" si="88"/>
        <v>-2.5395856428470198E-2</v>
      </c>
      <c r="AD199">
        <f t="shared" si="89"/>
        <v>-3.0564484610703005E-2</v>
      </c>
      <c r="AE199">
        <f t="shared" si="90"/>
        <v>-0.5903321453083894</v>
      </c>
      <c r="AF199">
        <f t="shared" si="91"/>
        <v>-0.59034138989626939</v>
      </c>
      <c r="AG199" s="10">
        <f t="shared" si="92"/>
        <v>-33.824070112943218</v>
      </c>
      <c r="AH199" s="10">
        <f t="shared" si="93"/>
        <v>-70.751215971185843</v>
      </c>
      <c r="AI199" s="17">
        <f t="shared" si="94"/>
        <v>-70</v>
      </c>
      <c r="AJ199" s="18">
        <f t="shared" si="95"/>
        <v>-45</v>
      </c>
      <c r="AK199" s="19">
        <f t="shared" si="96"/>
        <v>-4.3769999999999998</v>
      </c>
      <c r="AL199" s="17">
        <f t="shared" si="97"/>
        <v>-33</v>
      </c>
      <c r="AM199" s="18">
        <f t="shared" si="98"/>
        <v>-49</v>
      </c>
      <c r="AN199" s="19">
        <f t="shared" si="99"/>
        <v>-26.652000000000001</v>
      </c>
      <c r="AO199" s="20" t="str">
        <f t="shared" si="100"/>
        <v>33°49 ' 26,652 "S</v>
      </c>
      <c r="AP199" s="20" t="str">
        <f t="shared" si="101"/>
        <v xml:space="preserve">70°45 ' 4,377 " </v>
      </c>
      <c r="AQ199" s="21">
        <v>-33.823789869999999</v>
      </c>
      <c r="AR199" s="21">
        <v>-70.751649909999998</v>
      </c>
      <c r="AS199" t="s">
        <v>325</v>
      </c>
      <c r="AT199" t="s">
        <v>207</v>
      </c>
    </row>
    <row r="200" spans="1:46" x14ac:dyDescent="0.3">
      <c r="A200" s="15">
        <v>436</v>
      </c>
      <c r="B200" s="15" t="s">
        <v>686</v>
      </c>
      <c r="C200" s="15" t="s">
        <v>553</v>
      </c>
      <c r="D200" s="16" t="s">
        <v>641</v>
      </c>
      <c r="E200" s="16">
        <v>264361.98</v>
      </c>
      <c r="F200" s="16">
        <v>6083252.9000000004</v>
      </c>
      <c r="G200" s="16" t="s">
        <v>323</v>
      </c>
      <c r="H200" t="str">
        <f t="shared" si="69"/>
        <v>19</v>
      </c>
      <c r="I200" t="str">
        <f t="shared" ref="I200:I263" si="102">RIGHT(G200,LEN(G200)-2)</f>
        <v>H</v>
      </c>
      <c r="J200" t="s">
        <v>324</v>
      </c>
      <c r="K200">
        <f t="shared" si="70"/>
        <v>-69</v>
      </c>
      <c r="L200">
        <f t="shared" si="71"/>
        <v>-3916747.0999999996</v>
      </c>
      <c r="M200">
        <f t="shared" si="72"/>
        <v>-0.61548739069140279</v>
      </c>
      <c r="N200">
        <f t="shared" si="73"/>
        <v>6382711.2597390814</v>
      </c>
      <c r="O200">
        <f t="shared" si="74"/>
        <v>-3.6918170102156971E-2</v>
      </c>
      <c r="P200">
        <f t="shared" si="75"/>
        <v>-0.94281416281813002</v>
      </c>
      <c r="Q200">
        <f t="shared" si="76"/>
        <v>-0.62853594669332447</v>
      </c>
      <c r="R200">
        <f t="shared" si="77"/>
        <v>-1.0868944721004679</v>
      </c>
      <c r="S200">
        <f t="shared" si="78"/>
        <v>-0.97230484074868195</v>
      </c>
      <c r="T200">
        <f t="shared" si="79"/>
        <v>-1.7601812053030805</v>
      </c>
      <c r="U200">
        <f t="shared" si="80"/>
        <v>5.0546225567071803E-3</v>
      </c>
      <c r="V200">
        <f t="shared" si="81"/>
        <v>4.2582015317955055E-5</v>
      </c>
      <c r="W200">
        <f t="shared" si="82"/>
        <v>1.6740578955036711E-7</v>
      </c>
      <c r="X200">
        <f t="shared" si="83"/>
        <v>-3902412.3154975707</v>
      </c>
      <c r="Y200">
        <f t="shared" si="84"/>
        <v>-2.2458770135584901E-3</v>
      </c>
      <c r="Z200">
        <f t="shared" si="85"/>
        <v>3.0618353144873921E-6</v>
      </c>
      <c r="AA200">
        <f t="shared" si="86"/>
        <v>-3.6918132423037979E-2</v>
      </c>
      <c r="AB200">
        <f t="shared" si="87"/>
        <v>-0.6177332608284557</v>
      </c>
      <c r="AC200">
        <f t="shared" si="88"/>
        <v>-3.6926519246769374E-2</v>
      </c>
      <c r="AD200">
        <f t="shared" si="89"/>
        <v>-4.5266918177033613E-2</v>
      </c>
      <c r="AE200">
        <f t="shared" si="90"/>
        <v>-0.61724943642911645</v>
      </c>
      <c r="AF200">
        <f t="shared" si="91"/>
        <v>-0.61725733841461428</v>
      </c>
      <c r="AG200" s="10">
        <f t="shared" si="92"/>
        <v>-35.366240364635779</v>
      </c>
      <c r="AH200" s="10">
        <f t="shared" si="93"/>
        <v>-71.593603363108059</v>
      </c>
      <c r="AI200" s="17">
        <f t="shared" si="94"/>
        <v>-71</v>
      </c>
      <c r="AJ200" s="18">
        <f t="shared" si="95"/>
        <v>-35</v>
      </c>
      <c r="AK200" s="19">
        <f t="shared" si="96"/>
        <v>-36.972000000000001</v>
      </c>
      <c r="AL200" s="17">
        <f t="shared" si="97"/>
        <v>-35</v>
      </c>
      <c r="AM200" s="18">
        <f t="shared" si="98"/>
        <v>-21</v>
      </c>
      <c r="AN200" s="19">
        <f t="shared" si="99"/>
        <v>-58.465000000000003</v>
      </c>
      <c r="AO200" s="20" t="str">
        <f t="shared" si="100"/>
        <v>35°21 ' 58,465 "S</v>
      </c>
      <c r="AP200" s="20" t="str">
        <f t="shared" si="101"/>
        <v xml:space="preserve">71°35 ' 36,972 " </v>
      </c>
      <c r="AQ200" s="22"/>
      <c r="AR200" s="22"/>
      <c r="AS200" t="s">
        <v>329</v>
      </c>
    </row>
    <row r="201" spans="1:46" x14ac:dyDescent="0.3">
      <c r="A201" s="15">
        <v>437</v>
      </c>
      <c r="B201" s="15" t="s">
        <v>687</v>
      </c>
      <c r="C201" s="15" t="s">
        <v>553</v>
      </c>
      <c r="D201" s="16" t="s">
        <v>675</v>
      </c>
      <c r="E201" s="16">
        <v>326346.34999999998</v>
      </c>
      <c r="F201" s="16">
        <v>6183879.3099999996</v>
      </c>
      <c r="G201" s="16" t="s">
        <v>323</v>
      </c>
      <c r="H201" t="str">
        <f t="shared" ref="H201:H264" si="103">LEFT(G201,LEN(G201)-1)</f>
        <v>19</v>
      </c>
      <c r="I201" t="str">
        <f t="shared" si="102"/>
        <v>H</v>
      </c>
      <c r="J201" t="s">
        <v>324</v>
      </c>
      <c r="K201">
        <f t="shared" ref="K201:K264" si="104">6*H201-183</f>
        <v>-69</v>
      </c>
      <c r="L201">
        <f t="shared" ref="L201:L264" si="105">IF(J201="S",F201-10000000,F201)</f>
        <v>-3816120.6900000004</v>
      </c>
      <c r="M201">
        <f t="shared" ref="M201:M264" si="106">L201/(6366197.724*0.9996)</f>
        <v>-0.59967470609771467</v>
      </c>
      <c r="N201">
        <f t="shared" ref="N201:N264" si="107">($F$4/(1+$F$3*(COS(M201))^2)^(1/2))*0.9996</f>
        <v>6382393.9029303575</v>
      </c>
      <c r="O201">
        <f t="shared" ref="O201:O264" si="108">(E201-500000)/N201</f>
        <v>-2.7208231369152909E-2</v>
      </c>
      <c r="P201">
        <f t="shared" ref="P201:P264" si="109">SIN(2*M201)</f>
        <v>-0.93180314319838475</v>
      </c>
      <c r="Q201">
        <f t="shared" ref="Q201:Q264" si="110">P201*(COS(M201))^2</f>
        <v>-0.63500709339877393</v>
      </c>
      <c r="R201">
        <f t="shared" ref="R201:R264" si="111">M201+(P201/2)</f>
        <v>-1.0655762776969071</v>
      </c>
      <c r="S201">
        <f t="shared" ref="S201:S264" si="112">(3*R201+Q201)/4</f>
        <v>-0.95793398162237375</v>
      </c>
      <c r="T201">
        <f t="shared" ref="T201:T264" si="113">(5*S201+Q201*(COS(M201))^2)/3</f>
        <v>-1.7408052761104387</v>
      </c>
      <c r="U201">
        <f t="shared" ref="U201:U264" si="114">(3/4)*$F$3</f>
        <v>5.0546225567071803E-3</v>
      </c>
      <c r="V201">
        <f t="shared" ref="V201:V264" si="115">(5/3)*(U201)^2</f>
        <v>4.2582015317955055E-5</v>
      </c>
      <c r="W201">
        <f t="shared" ref="W201:W264" si="116">(35/27)*U201^3</f>
        <v>1.6740578955036711E-7</v>
      </c>
      <c r="X201">
        <f t="shared" ref="X201:X264" si="117">0.9996*$F$4*(M201-(U201*R201)+(V201*S201)-(W201*T201))</f>
        <v>-3801943.4591187239</v>
      </c>
      <c r="Y201">
        <f t="shared" ref="Y201:Y264" si="118">(L201-X201)/N201</f>
        <v>-2.2213030246797097E-3</v>
      </c>
      <c r="Z201">
        <f t="shared" ref="Z201:Z264" si="119">(($F$3*O201^2)/2)*(COS(M201))^2</f>
        <v>1.7000140146756143E-6</v>
      </c>
      <c r="AA201">
        <f t="shared" ref="AA201:AA264" si="120">O201*(1-(Z201/3))</f>
        <v>-2.7208215951028028E-2</v>
      </c>
      <c r="AB201">
        <f t="shared" ref="AB201:AB264" si="121">Y201*(1-Z201)+M201</f>
        <v>-0.60189600534614807</v>
      </c>
      <c r="AC201">
        <f t="shared" ref="AC201:AC264" si="122">(EXP(AA201)-EXP(-AA201))/2</f>
        <v>-2.721157305678279E-2</v>
      </c>
      <c r="AD201">
        <f t="shared" ref="AD201:AD264" si="123">ATAN(AC201/COS(AB201))</f>
        <v>-3.3001208480303974E-2</v>
      </c>
      <c r="AE201">
        <f t="shared" ref="AE201:AE264" si="124">ATAN(COS(AD201)*TAN(AB201))</f>
        <v>-0.60164184553257483</v>
      </c>
      <c r="AF201">
        <f t="shared" ref="AF201:AF264" si="125">M201+(1+$F$3*(COS(M201))^2-(3/2)*$F$3*SIN(M201)*COS(M201)*(AE201-M201))*(AE201-M201)</f>
        <v>-0.60165086207518792</v>
      </c>
      <c r="AG201" s="10">
        <f t="shared" ref="AG201:AG264" si="126">+(AF201/PI())*180</f>
        <v>-34.47205513731587</v>
      </c>
      <c r="AH201" s="10">
        <f t="shared" ref="AH201:AH264" si="127">+(AD201/PI())*180+K201</f>
        <v>-70.890829964752754</v>
      </c>
      <c r="AI201" s="17">
        <f t="shared" ref="AI201:AI264" si="128">TRUNC(AH201,0)</f>
        <v>-70</v>
      </c>
      <c r="AJ201" s="18">
        <f t="shared" ref="AJ201:AJ264" si="129">TRUNC((AH201-AI201)*60,0)</f>
        <v>-53</v>
      </c>
      <c r="AK201" s="19">
        <f t="shared" ref="AK201:AK264" si="130">ROUND((((AH201-AI201)*60)-AJ201)*60,3)</f>
        <v>-26.988</v>
      </c>
      <c r="AL201" s="17">
        <f t="shared" ref="AL201:AL264" si="131">TRUNC(AG201,0)</f>
        <v>-34</v>
      </c>
      <c r="AM201" s="18">
        <f t="shared" ref="AM201:AM264" si="132">TRUNC((AG201-AL201)*60,0)</f>
        <v>-28</v>
      </c>
      <c r="AN201" s="19">
        <f t="shared" ref="AN201:AN264" si="133">ROUND((((AG201-AL201)*60)-AM201)*60,3)</f>
        <v>-19.398</v>
      </c>
      <c r="AO201" s="20" t="str">
        <f t="shared" ref="AO201:AO264" si="134">CONCATENATE(-AL201,"°",-AM201," ' ",-AN201," ""S")</f>
        <v>34°28 ' 19,398 "S</v>
      </c>
      <c r="AP201" s="20" t="str">
        <f t="shared" ref="AP201:AP264" si="135">CONCATENATE(-AI201,"°",-AJ201," ' ",-AK201," "" ")</f>
        <v xml:space="preserve">70°53 ' 26,988 " </v>
      </c>
      <c r="AQ201" s="21">
        <v>-34.457749730000003</v>
      </c>
      <c r="AR201" s="21">
        <v>-70.959446760000006</v>
      </c>
      <c r="AS201" t="s">
        <v>325</v>
      </c>
      <c r="AT201" s="23" t="s">
        <v>196</v>
      </c>
    </row>
    <row r="202" spans="1:46" x14ac:dyDescent="0.3">
      <c r="A202" s="15">
        <v>438</v>
      </c>
      <c r="B202" s="15" t="s">
        <v>688</v>
      </c>
      <c r="C202" s="15" t="s">
        <v>553</v>
      </c>
      <c r="D202" s="16" t="s">
        <v>665</v>
      </c>
      <c r="E202" s="16">
        <v>679401.55</v>
      </c>
      <c r="F202" s="16">
        <v>5931671.54</v>
      </c>
      <c r="G202" s="16" t="s">
        <v>339</v>
      </c>
      <c r="H202" t="str">
        <f t="shared" si="103"/>
        <v>18</v>
      </c>
      <c r="I202" t="str">
        <f t="shared" si="102"/>
        <v>H</v>
      </c>
      <c r="J202" t="s">
        <v>324</v>
      </c>
      <c r="K202">
        <f t="shared" si="104"/>
        <v>-75</v>
      </c>
      <c r="L202">
        <f t="shared" si="105"/>
        <v>-4068328.46</v>
      </c>
      <c r="M202">
        <f t="shared" si="106"/>
        <v>-0.6393072629889669</v>
      </c>
      <c r="N202">
        <f t="shared" si="107"/>
        <v>6383196.044701892</v>
      </c>
      <c r="O202">
        <f t="shared" si="108"/>
        <v>2.8105285932570549E-2</v>
      </c>
      <c r="P202">
        <f t="shared" si="109"/>
        <v>-0.9576177044677292</v>
      </c>
      <c r="Q202">
        <f t="shared" si="110"/>
        <v>-0.61672602661777454</v>
      </c>
      <c r="R202">
        <f t="shared" si="111"/>
        <v>-1.1181161152228314</v>
      </c>
      <c r="S202">
        <f t="shared" si="112"/>
        <v>-0.99276859307156717</v>
      </c>
      <c r="T202">
        <f t="shared" si="113"/>
        <v>-1.7870091839295179</v>
      </c>
      <c r="U202">
        <f t="shared" si="114"/>
        <v>5.0546225567071803E-3</v>
      </c>
      <c r="V202">
        <f t="shared" si="115"/>
        <v>4.2582015317955055E-5</v>
      </c>
      <c r="W202">
        <f t="shared" si="116"/>
        <v>1.6740578955036711E-7</v>
      </c>
      <c r="X202">
        <f t="shared" si="117"/>
        <v>-4053784.8499159478</v>
      </c>
      <c r="Y202">
        <f t="shared" si="118"/>
        <v>-2.2784213397493125E-3</v>
      </c>
      <c r="Z202">
        <f t="shared" si="119"/>
        <v>1.7142477887128269E-6</v>
      </c>
      <c r="AA202">
        <f t="shared" si="120"/>
        <v>2.8105269872762462E-2</v>
      </c>
      <c r="AB202">
        <f t="shared" si="121"/>
        <v>-0.64158568042293751</v>
      </c>
      <c r="AC202">
        <f t="shared" si="122"/>
        <v>2.8108970106696995E-2</v>
      </c>
      <c r="AD202">
        <f t="shared" si="123"/>
        <v>3.5071487172796512E-2</v>
      </c>
      <c r="AE202">
        <f t="shared" si="124"/>
        <v>-0.64129077549573876</v>
      </c>
      <c r="AF202">
        <f t="shared" si="125"/>
        <v>-0.64129936564658707</v>
      </c>
      <c r="AG202" s="10">
        <f t="shared" si="126"/>
        <v>-36.743747055966409</v>
      </c>
      <c r="AH202" s="10">
        <f t="shared" si="127"/>
        <v>-72.990551803751558</v>
      </c>
      <c r="AI202" s="17">
        <f t="shared" si="128"/>
        <v>-72</v>
      </c>
      <c r="AJ202" s="18">
        <f t="shared" si="129"/>
        <v>-59</v>
      </c>
      <c r="AK202" s="19">
        <f t="shared" si="130"/>
        <v>-25.986000000000001</v>
      </c>
      <c r="AL202" s="17">
        <f t="shared" si="131"/>
        <v>-36</v>
      </c>
      <c r="AM202" s="18">
        <f t="shared" si="132"/>
        <v>-44</v>
      </c>
      <c r="AN202" s="19">
        <f t="shared" si="133"/>
        <v>-37.488999999999997</v>
      </c>
      <c r="AO202" s="20" t="str">
        <f t="shared" si="134"/>
        <v>36°44 ' 37,489 "S</v>
      </c>
      <c r="AP202" s="20" t="str">
        <f t="shared" si="135"/>
        <v xml:space="preserve">72°59 ' 25,986 " </v>
      </c>
      <c r="AQ202" s="22"/>
      <c r="AR202" s="22"/>
      <c r="AS202" t="s">
        <v>329</v>
      </c>
    </row>
    <row r="203" spans="1:46" x14ac:dyDescent="0.3">
      <c r="A203" s="15">
        <v>439</v>
      </c>
      <c r="B203" s="15" t="s">
        <v>689</v>
      </c>
      <c r="C203" s="15" t="s">
        <v>553</v>
      </c>
      <c r="D203" s="16" t="s">
        <v>588</v>
      </c>
      <c r="E203" s="16">
        <v>670784.63950284105</v>
      </c>
      <c r="F203" s="16">
        <v>5929069.3570109699</v>
      </c>
      <c r="G203" s="16" t="s">
        <v>339</v>
      </c>
      <c r="H203" t="str">
        <f t="shared" si="103"/>
        <v>18</v>
      </c>
      <c r="I203" t="str">
        <f t="shared" si="102"/>
        <v>H</v>
      </c>
      <c r="J203" t="s">
        <v>324</v>
      </c>
      <c r="K203">
        <f t="shared" si="104"/>
        <v>-75</v>
      </c>
      <c r="L203">
        <f t="shared" si="105"/>
        <v>-4070930.6429890301</v>
      </c>
      <c r="M203">
        <f t="shared" si="106"/>
        <v>-0.63971617650243318</v>
      </c>
      <c r="N203">
        <f t="shared" si="107"/>
        <v>6383204.4322028505</v>
      </c>
      <c r="O203">
        <f t="shared" si="108"/>
        <v>2.6755314092909772E-2</v>
      </c>
      <c r="P203">
        <f t="shared" si="109"/>
        <v>-0.95785295292333739</v>
      </c>
      <c r="Q203">
        <f t="shared" si="110"/>
        <v>-0.61650240673925838</v>
      </c>
      <c r="R203">
        <f t="shared" si="111"/>
        <v>-1.1186426529641018</v>
      </c>
      <c r="S203">
        <f t="shared" si="112"/>
        <v>-0.99310759140789096</v>
      </c>
      <c r="T203">
        <f t="shared" si="113"/>
        <v>-1.7874456953761486</v>
      </c>
      <c r="U203">
        <f t="shared" si="114"/>
        <v>5.0546225567071803E-3</v>
      </c>
      <c r="V203">
        <f t="shared" si="115"/>
        <v>4.2582015317955055E-5</v>
      </c>
      <c r="W203">
        <f t="shared" si="116"/>
        <v>1.6740578955036711E-7</v>
      </c>
      <c r="X203">
        <f t="shared" si="117"/>
        <v>-4056383.7499706373</v>
      </c>
      <c r="Y203">
        <f t="shared" si="118"/>
        <v>-2.2789326541078204E-3</v>
      </c>
      <c r="Z203">
        <f t="shared" si="119"/>
        <v>1.5525783056233298E-6</v>
      </c>
      <c r="AA203">
        <f t="shared" si="120"/>
        <v>2.6755300246336367E-2</v>
      </c>
      <c r="AB203">
        <f t="shared" si="121"/>
        <v>-0.64199510561831963</v>
      </c>
      <c r="AC203">
        <f t="shared" si="122"/>
        <v>2.6758492473441753E-2</v>
      </c>
      <c r="AD203">
        <f t="shared" si="123"/>
        <v>3.3397993143813767E-2</v>
      </c>
      <c r="AE203">
        <f t="shared" si="124"/>
        <v>-0.64172761116303823</v>
      </c>
      <c r="AF203">
        <f t="shared" si="125"/>
        <v>-0.64173631665287889</v>
      </c>
      <c r="AG203" s="10">
        <f t="shared" si="126"/>
        <v>-36.768782504480932</v>
      </c>
      <c r="AH203" s="10">
        <f t="shared" si="127"/>
        <v>-73.086435948652607</v>
      </c>
      <c r="AI203" s="17">
        <f t="shared" si="128"/>
        <v>-73</v>
      </c>
      <c r="AJ203" s="18">
        <f t="shared" si="129"/>
        <v>-5</v>
      </c>
      <c r="AK203" s="19">
        <f t="shared" si="130"/>
        <v>-11.169</v>
      </c>
      <c r="AL203" s="17">
        <f t="shared" si="131"/>
        <v>-36</v>
      </c>
      <c r="AM203" s="18">
        <f t="shared" si="132"/>
        <v>-46</v>
      </c>
      <c r="AN203" s="19">
        <f t="shared" si="133"/>
        <v>-7.617</v>
      </c>
      <c r="AO203" s="20" t="str">
        <f t="shared" si="134"/>
        <v>36°46 ' 7,617 "S</v>
      </c>
      <c r="AP203" s="20" t="str">
        <f t="shared" si="135"/>
        <v xml:space="preserve">73°5 ' 11,169 " </v>
      </c>
      <c r="AQ203" s="22"/>
      <c r="AR203" s="22"/>
      <c r="AS203" t="s">
        <v>329</v>
      </c>
    </row>
    <row r="204" spans="1:46" x14ac:dyDescent="0.3">
      <c r="A204" s="15">
        <v>440</v>
      </c>
      <c r="B204" s="15" t="s">
        <v>690</v>
      </c>
      <c r="C204" s="15" t="s">
        <v>553</v>
      </c>
      <c r="D204" s="16" t="s">
        <v>641</v>
      </c>
      <c r="E204" s="16">
        <v>257944.62</v>
      </c>
      <c r="F204" s="16">
        <v>6075382.8600000003</v>
      </c>
      <c r="G204" s="16" t="s">
        <v>323</v>
      </c>
      <c r="H204" t="str">
        <f t="shared" si="103"/>
        <v>19</v>
      </c>
      <c r="I204" t="str">
        <f t="shared" si="102"/>
        <v>H</v>
      </c>
      <c r="J204" t="s">
        <v>324</v>
      </c>
      <c r="K204">
        <f t="shared" si="104"/>
        <v>-69</v>
      </c>
      <c r="L204">
        <f t="shared" si="105"/>
        <v>-3924617.1399999997</v>
      </c>
      <c r="M204">
        <f t="shared" si="106"/>
        <v>-0.61672410837078451</v>
      </c>
      <c r="N204">
        <f t="shared" si="107"/>
        <v>6382736.2369760405</v>
      </c>
      <c r="O204">
        <f t="shared" si="108"/>
        <v>-3.7923450227778641E-2</v>
      </c>
      <c r="P204">
        <f t="shared" si="109"/>
        <v>-0.9436357205900664</v>
      </c>
      <c r="Q204">
        <f t="shared" si="110"/>
        <v>-0.62798289150091868</v>
      </c>
      <c r="R204">
        <f t="shared" si="111"/>
        <v>-1.0885419686658178</v>
      </c>
      <c r="S204">
        <f t="shared" si="112"/>
        <v>-0.97340219937459294</v>
      </c>
      <c r="T204">
        <f t="shared" si="113"/>
        <v>-1.7616430551023061</v>
      </c>
      <c r="U204">
        <f t="shared" si="114"/>
        <v>5.0546225567071803E-3</v>
      </c>
      <c r="V204">
        <f t="shared" si="115"/>
        <v>4.2582015317955055E-5</v>
      </c>
      <c r="W204">
        <f t="shared" si="116"/>
        <v>1.6740578955036711E-7</v>
      </c>
      <c r="X204">
        <f t="shared" si="117"/>
        <v>-3910270.6665045414</v>
      </c>
      <c r="Y204">
        <f t="shared" si="118"/>
        <v>-2.2476995700287947E-3</v>
      </c>
      <c r="Z204">
        <f t="shared" si="119"/>
        <v>3.225199589691921E-6</v>
      </c>
      <c r="AA204">
        <f t="shared" si="120"/>
        <v>-3.7923409457546603E-2</v>
      </c>
      <c r="AB204">
        <f t="shared" si="121"/>
        <v>-0.61897180069153357</v>
      </c>
      <c r="AC204">
        <f t="shared" si="122"/>
        <v>-3.7932500257577551E-2</v>
      </c>
      <c r="AD204">
        <f t="shared" si="123"/>
        <v>-4.6539291518964521E-2</v>
      </c>
      <c r="AE204">
        <f t="shared" si="124"/>
        <v>-0.61845994954607875</v>
      </c>
      <c r="AF204">
        <f t="shared" si="125"/>
        <v>-0.6184677205735456</v>
      </c>
      <c r="AG204" s="10">
        <f t="shared" si="126"/>
        <v>-35.435590153940481</v>
      </c>
      <c r="AH204" s="10">
        <f t="shared" si="127"/>
        <v>-71.666504985565652</v>
      </c>
      <c r="AI204" s="17">
        <f t="shared" si="128"/>
        <v>-71</v>
      </c>
      <c r="AJ204" s="18">
        <f t="shared" si="129"/>
        <v>-39</v>
      </c>
      <c r="AK204" s="19">
        <f t="shared" si="130"/>
        <v>-59.417999999999999</v>
      </c>
      <c r="AL204" s="17">
        <f t="shared" si="131"/>
        <v>-35</v>
      </c>
      <c r="AM204" s="18">
        <f t="shared" si="132"/>
        <v>-26</v>
      </c>
      <c r="AN204" s="19">
        <f t="shared" si="133"/>
        <v>-8.125</v>
      </c>
      <c r="AO204" s="20" t="str">
        <f t="shared" si="134"/>
        <v>35°26 ' 8,125 "S</v>
      </c>
      <c r="AP204" s="20" t="str">
        <f t="shared" si="135"/>
        <v xml:space="preserve">71°39 ' 59,418 " </v>
      </c>
      <c r="AQ204" s="22"/>
      <c r="AR204" s="22"/>
      <c r="AS204" t="s">
        <v>329</v>
      </c>
    </row>
    <row r="205" spans="1:46" x14ac:dyDescent="0.3">
      <c r="A205" s="15">
        <v>441</v>
      </c>
      <c r="B205" s="15" t="s">
        <v>691</v>
      </c>
      <c r="C205" s="15" t="s">
        <v>553</v>
      </c>
      <c r="D205" s="16" t="s">
        <v>546</v>
      </c>
      <c r="E205" s="16">
        <v>720031.38</v>
      </c>
      <c r="F205" s="16">
        <v>5720521.9800000004</v>
      </c>
      <c r="G205" s="16" t="s">
        <v>339</v>
      </c>
      <c r="H205" t="str">
        <f t="shared" si="103"/>
        <v>18</v>
      </c>
      <c r="I205" t="str">
        <f t="shared" si="102"/>
        <v>H</v>
      </c>
      <c r="J205" t="s">
        <v>324</v>
      </c>
      <c r="K205">
        <f t="shared" si="104"/>
        <v>-75</v>
      </c>
      <c r="L205">
        <f t="shared" si="105"/>
        <v>-4279478.0199999996</v>
      </c>
      <c r="M205">
        <f t="shared" si="106"/>
        <v>-0.67248783053953398</v>
      </c>
      <c r="N205">
        <f t="shared" si="107"/>
        <v>6383882.9494567467</v>
      </c>
      <c r="O205">
        <f t="shared" si="108"/>
        <v>3.4466700242165964E-2</v>
      </c>
      <c r="P205">
        <f t="shared" si="109"/>
        <v>-0.974610683089007</v>
      </c>
      <c r="Q205">
        <f t="shared" si="110"/>
        <v>-0.59641606146640613</v>
      </c>
      <c r="R205">
        <f t="shared" si="111"/>
        <v>-1.1597931720840375</v>
      </c>
      <c r="S205">
        <f t="shared" si="112"/>
        <v>-1.0189488944296297</v>
      </c>
      <c r="T205">
        <f t="shared" si="113"/>
        <v>-1.8199077166122806</v>
      </c>
      <c r="U205">
        <f t="shared" si="114"/>
        <v>5.0546225567071803E-3</v>
      </c>
      <c r="V205">
        <f t="shared" si="115"/>
        <v>4.2582015317955055E-5</v>
      </c>
      <c r="W205">
        <f t="shared" si="116"/>
        <v>1.6740578955036711E-7</v>
      </c>
      <c r="X205">
        <f t="shared" si="117"/>
        <v>-4264701.5472988477</v>
      </c>
      <c r="Y205">
        <f t="shared" si="118"/>
        <v>-2.3146528246432365E-3</v>
      </c>
      <c r="Z205">
        <f t="shared" si="119"/>
        <v>2.4497121105101587E-6</v>
      </c>
      <c r="AA205">
        <f t="shared" si="120"/>
        <v>3.4466672097668301E-2</v>
      </c>
      <c r="AB205">
        <f t="shared" si="121"/>
        <v>-0.67480247769394419</v>
      </c>
      <c r="AC205">
        <f t="shared" si="122"/>
        <v>3.4473496625402444E-2</v>
      </c>
      <c r="AD205">
        <f t="shared" si="123"/>
        <v>4.4121137717968419E-2</v>
      </c>
      <c r="AE205">
        <f t="shared" si="124"/>
        <v>-0.67432756248603465</v>
      </c>
      <c r="AF205">
        <f t="shared" si="125"/>
        <v>-0.67433513333824335</v>
      </c>
      <c r="AG205" s="10">
        <f t="shared" si="126"/>
        <v>-38.636557117672957</v>
      </c>
      <c r="AH205" s="10">
        <f t="shared" si="127"/>
        <v>-72.472045021444941</v>
      </c>
      <c r="AI205" s="17">
        <f t="shared" si="128"/>
        <v>-72</v>
      </c>
      <c r="AJ205" s="18">
        <f t="shared" si="129"/>
        <v>-28</v>
      </c>
      <c r="AK205" s="19">
        <f t="shared" si="130"/>
        <v>-19.361999999999998</v>
      </c>
      <c r="AL205" s="17">
        <f t="shared" si="131"/>
        <v>-38</v>
      </c>
      <c r="AM205" s="18">
        <f t="shared" si="132"/>
        <v>-38</v>
      </c>
      <c r="AN205" s="19">
        <f t="shared" si="133"/>
        <v>-11.606</v>
      </c>
      <c r="AO205" s="20" t="str">
        <f t="shared" si="134"/>
        <v>38°38 ' 11,606 "S</v>
      </c>
      <c r="AP205" s="20" t="str">
        <f t="shared" si="135"/>
        <v xml:space="preserve">72°28 ' 19,362 " </v>
      </c>
      <c r="AQ205" s="22"/>
      <c r="AR205" s="22"/>
      <c r="AS205" t="s">
        <v>329</v>
      </c>
    </row>
    <row r="206" spans="1:46" x14ac:dyDescent="0.3">
      <c r="A206" s="15">
        <v>442</v>
      </c>
      <c r="B206" s="15" t="s">
        <v>692</v>
      </c>
      <c r="C206" s="15" t="s">
        <v>553</v>
      </c>
      <c r="D206" s="16" t="s">
        <v>693</v>
      </c>
      <c r="E206" s="16">
        <v>703645.727009897</v>
      </c>
      <c r="F206" s="16">
        <v>5682373.2914427603</v>
      </c>
      <c r="G206" s="16" t="s">
        <v>339</v>
      </c>
      <c r="H206" t="str">
        <f t="shared" si="103"/>
        <v>18</v>
      </c>
      <c r="I206" t="str">
        <f t="shared" si="102"/>
        <v>H</v>
      </c>
      <c r="J206" t="s">
        <v>324</v>
      </c>
      <c r="K206">
        <f t="shared" si="104"/>
        <v>-75</v>
      </c>
      <c r="L206">
        <f t="shared" si="105"/>
        <v>-4317626.7085572397</v>
      </c>
      <c r="M206">
        <f t="shared" si="106"/>
        <v>-0.67848261043696334</v>
      </c>
      <c r="N206">
        <f t="shared" si="107"/>
        <v>6384008.2922723619</v>
      </c>
      <c r="O206">
        <f t="shared" si="108"/>
        <v>3.1899351894076271E-2</v>
      </c>
      <c r="P206">
        <f t="shared" si="109"/>
        <v>-0.97722510726791301</v>
      </c>
      <c r="Q206">
        <f t="shared" si="110"/>
        <v>-0.59229872759579139</v>
      </c>
      <c r="R206">
        <f t="shared" si="111"/>
        <v>-1.1670951640709197</v>
      </c>
      <c r="S206">
        <f t="shared" si="112"/>
        <v>-1.0233960549521377</v>
      </c>
      <c r="T206">
        <f t="shared" si="113"/>
        <v>-1.8253247011370934</v>
      </c>
      <c r="U206">
        <f t="shared" si="114"/>
        <v>5.0546225567071803E-3</v>
      </c>
      <c r="V206">
        <f t="shared" si="115"/>
        <v>4.2582015317955055E-5</v>
      </c>
      <c r="W206">
        <f t="shared" si="116"/>
        <v>1.6740578955036711E-7</v>
      </c>
      <c r="X206">
        <f t="shared" si="117"/>
        <v>-4302815.4555289382</v>
      </c>
      <c r="Y206">
        <f t="shared" si="118"/>
        <v>-2.3200554181970708E-3</v>
      </c>
      <c r="Z206">
        <f t="shared" si="119"/>
        <v>2.078295868169971E-6</v>
      </c>
      <c r="AA206">
        <f t="shared" si="120"/>
        <v>3.1899329795312528E-2</v>
      </c>
      <c r="AB206">
        <f t="shared" si="121"/>
        <v>-0.68080266103339881</v>
      </c>
      <c r="AC206">
        <f t="shared" si="122"/>
        <v>3.190474002273902E-2</v>
      </c>
      <c r="AD206">
        <f t="shared" si="123"/>
        <v>4.1034813133151E-2</v>
      </c>
      <c r="AE206">
        <f t="shared" si="124"/>
        <v>-0.68039079484335008</v>
      </c>
      <c r="AF206">
        <f t="shared" si="125"/>
        <v>-0.68039857146066263</v>
      </c>
      <c r="AG206" s="10">
        <f t="shared" si="126"/>
        <v>-38.983966531426312</v>
      </c>
      <c r="AH206" s="10">
        <f t="shared" si="127"/>
        <v>-72.648878394362441</v>
      </c>
      <c r="AI206" s="17">
        <f t="shared" si="128"/>
        <v>-72</v>
      </c>
      <c r="AJ206" s="18">
        <f t="shared" si="129"/>
        <v>-38</v>
      </c>
      <c r="AK206" s="19">
        <f t="shared" si="130"/>
        <v>-55.962000000000003</v>
      </c>
      <c r="AL206" s="17">
        <f t="shared" si="131"/>
        <v>-38</v>
      </c>
      <c r="AM206" s="18">
        <f t="shared" si="132"/>
        <v>-59</v>
      </c>
      <c r="AN206" s="19">
        <f t="shared" si="133"/>
        <v>-2.2799999999999998</v>
      </c>
      <c r="AO206" s="20" t="str">
        <f t="shared" si="134"/>
        <v>38°59 ' 2,28 "S</v>
      </c>
      <c r="AP206" s="20" t="str">
        <f t="shared" si="135"/>
        <v xml:space="preserve">72°38 ' 55,962 " </v>
      </c>
      <c r="AQ206" s="22"/>
      <c r="AR206" s="22"/>
      <c r="AS206" t="s">
        <v>329</v>
      </c>
    </row>
    <row r="207" spans="1:46" x14ac:dyDescent="0.3">
      <c r="A207" s="15">
        <v>443</v>
      </c>
      <c r="B207" s="15" t="s">
        <v>694</v>
      </c>
      <c r="C207" s="15" t="s">
        <v>553</v>
      </c>
      <c r="D207" s="16" t="s">
        <v>695</v>
      </c>
      <c r="E207" s="16">
        <v>738527.34880343103</v>
      </c>
      <c r="F207" s="16">
        <v>5646108.4546797303</v>
      </c>
      <c r="G207" s="16" t="s">
        <v>339</v>
      </c>
      <c r="H207" t="str">
        <f t="shared" si="103"/>
        <v>18</v>
      </c>
      <c r="I207" t="str">
        <f t="shared" si="102"/>
        <v>H</v>
      </c>
      <c r="J207" t="s">
        <v>324</v>
      </c>
      <c r="K207">
        <f t="shared" si="104"/>
        <v>-75</v>
      </c>
      <c r="L207">
        <f t="shared" si="105"/>
        <v>-4353891.5453202697</v>
      </c>
      <c r="M207">
        <f t="shared" si="106"/>
        <v>-0.6841813571732861</v>
      </c>
      <c r="N207">
        <f t="shared" si="107"/>
        <v>6384127.7555369046</v>
      </c>
      <c r="O207">
        <f t="shared" si="108"/>
        <v>3.7362558823569612E-2</v>
      </c>
      <c r="P207">
        <f t="shared" si="109"/>
        <v>-0.97958019195615598</v>
      </c>
      <c r="Q207">
        <f t="shared" si="110"/>
        <v>-0.58826427672363846</v>
      </c>
      <c r="R207">
        <f t="shared" si="111"/>
        <v>-1.1739714531513641</v>
      </c>
      <c r="S207">
        <f t="shared" si="112"/>
        <v>-1.0275446590444326</v>
      </c>
      <c r="T207">
        <f t="shared" si="113"/>
        <v>-1.8303306100542551</v>
      </c>
      <c r="U207">
        <f t="shared" si="114"/>
        <v>5.0546225567071803E-3</v>
      </c>
      <c r="V207">
        <f t="shared" si="115"/>
        <v>4.2582015317955055E-5</v>
      </c>
      <c r="W207">
        <f t="shared" si="116"/>
        <v>1.6740578955036711E-7</v>
      </c>
      <c r="X207">
        <f t="shared" si="117"/>
        <v>-4339049.3136683274</v>
      </c>
      <c r="Y207">
        <f t="shared" si="118"/>
        <v>-2.3248644482513204E-3</v>
      </c>
      <c r="Z207">
        <f t="shared" si="119"/>
        <v>2.8249006394460744E-6</v>
      </c>
      <c r="AA207">
        <f t="shared" si="120"/>
        <v>3.7362523641730844E-2</v>
      </c>
      <c r="AB207">
        <f t="shared" si="121"/>
        <v>-0.68650621505402631</v>
      </c>
      <c r="AC207">
        <f t="shared" si="122"/>
        <v>3.7371217001859802E-2</v>
      </c>
      <c r="AD207">
        <f t="shared" si="123"/>
        <v>4.8279063332430594E-2</v>
      </c>
      <c r="AE207">
        <f t="shared" si="124"/>
        <v>-0.68593470195177819</v>
      </c>
      <c r="AF207">
        <f t="shared" si="125"/>
        <v>-0.68594178295337338</v>
      </c>
      <c r="AG207" s="10">
        <f t="shared" si="126"/>
        <v>-39.301569154907057</v>
      </c>
      <c r="AH207" s="10">
        <f t="shared" si="127"/>
        <v>-72.233813432206915</v>
      </c>
      <c r="AI207" s="17">
        <f t="shared" si="128"/>
        <v>-72</v>
      </c>
      <c r="AJ207" s="18">
        <f t="shared" si="129"/>
        <v>-14</v>
      </c>
      <c r="AK207" s="19">
        <f t="shared" si="130"/>
        <v>-1.728</v>
      </c>
      <c r="AL207" s="17">
        <f t="shared" si="131"/>
        <v>-39</v>
      </c>
      <c r="AM207" s="18">
        <f t="shared" si="132"/>
        <v>-18</v>
      </c>
      <c r="AN207" s="19">
        <f t="shared" si="133"/>
        <v>-5.649</v>
      </c>
      <c r="AO207" s="20" t="str">
        <f t="shared" si="134"/>
        <v>39°18 ' 5,649 "S</v>
      </c>
      <c r="AP207" s="20" t="str">
        <f t="shared" si="135"/>
        <v xml:space="preserve">72°14 ' 1,728 " </v>
      </c>
      <c r="AQ207" s="22"/>
      <c r="AR207" s="22"/>
      <c r="AS207" t="s">
        <v>329</v>
      </c>
    </row>
    <row r="208" spans="1:46" x14ac:dyDescent="0.3">
      <c r="A208" s="15" t="s">
        <v>696</v>
      </c>
      <c r="B208" s="15" t="s">
        <v>697</v>
      </c>
      <c r="C208" s="15" t="s">
        <v>553</v>
      </c>
      <c r="D208" s="16" t="s">
        <v>397</v>
      </c>
      <c r="E208" s="16">
        <v>270512.44</v>
      </c>
      <c r="F208" s="16">
        <v>6068567.04</v>
      </c>
      <c r="G208" s="16" t="s">
        <v>323</v>
      </c>
      <c r="H208" t="str">
        <f t="shared" si="103"/>
        <v>19</v>
      </c>
      <c r="I208" t="str">
        <f t="shared" si="102"/>
        <v>H</v>
      </c>
      <c r="J208" t="s">
        <v>324</v>
      </c>
      <c r="K208">
        <f t="shared" si="104"/>
        <v>-69</v>
      </c>
      <c r="L208">
        <f t="shared" si="105"/>
        <v>-3931432.96</v>
      </c>
      <c r="M208">
        <f t="shared" si="106"/>
        <v>-0.61779516329470918</v>
      </c>
      <c r="N208">
        <f t="shared" si="107"/>
        <v>6382757.8861830393</v>
      </c>
      <c r="O208">
        <f t="shared" si="108"/>
        <v>-3.5954295007300699E-2</v>
      </c>
      <c r="P208">
        <f t="shared" si="109"/>
        <v>-0.94434256307803521</v>
      </c>
      <c r="Q208">
        <f t="shared" si="110"/>
        <v>-0.62749849883188169</v>
      </c>
      <c r="R208">
        <f t="shared" si="111"/>
        <v>-1.0899664448337267</v>
      </c>
      <c r="S208">
        <f t="shared" si="112"/>
        <v>-0.97434945833326547</v>
      </c>
      <c r="T208">
        <f t="shared" si="113"/>
        <v>-1.762902886228803</v>
      </c>
      <c r="U208">
        <f t="shared" si="114"/>
        <v>5.0546225567071803E-3</v>
      </c>
      <c r="V208">
        <f t="shared" si="115"/>
        <v>4.2582015317955055E-5</v>
      </c>
      <c r="W208">
        <f t="shared" si="116"/>
        <v>1.6740578955036711E-7</v>
      </c>
      <c r="X208">
        <f t="shared" si="117"/>
        <v>-3917076.4378701928</v>
      </c>
      <c r="Y208">
        <f t="shared" si="118"/>
        <v>-2.249266286738712E-3</v>
      </c>
      <c r="Z208">
        <f t="shared" si="119"/>
        <v>2.8945573173164086E-6</v>
      </c>
      <c r="AA208">
        <f t="shared" si="120"/>
        <v>-3.5954260316711464E-2</v>
      </c>
      <c r="AB208">
        <f t="shared" si="121"/>
        <v>-0.62004442307081775</v>
      </c>
      <c r="AC208">
        <f t="shared" si="122"/>
        <v>-3.5962007215746217E-2</v>
      </c>
      <c r="AD208">
        <f t="shared" si="123"/>
        <v>-4.4158643809605207E-2</v>
      </c>
      <c r="AE208">
        <f t="shared" si="124"/>
        <v>-0.61958326582169898</v>
      </c>
      <c r="AF208">
        <f t="shared" si="125"/>
        <v>-0.61959125817180016</v>
      </c>
      <c r="AG208" s="10">
        <f t="shared" si="126"/>
        <v>-35.49996411644473</v>
      </c>
      <c r="AH208" s="10">
        <f t="shared" si="127"/>
        <v>-71.530103919311884</v>
      </c>
      <c r="AI208" s="17">
        <f t="shared" si="128"/>
        <v>-71</v>
      </c>
      <c r="AJ208" s="18">
        <f t="shared" si="129"/>
        <v>-31</v>
      </c>
      <c r="AK208" s="19">
        <f t="shared" si="130"/>
        <v>-48.374000000000002</v>
      </c>
      <c r="AL208" s="17">
        <f t="shared" si="131"/>
        <v>-35</v>
      </c>
      <c r="AM208" s="18">
        <f t="shared" si="132"/>
        <v>-29</v>
      </c>
      <c r="AN208" s="19">
        <f t="shared" si="133"/>
        <v>-59.871000000000002</v>
      </c>
      <c r="AO208" s="20" t="str">
        <f t="shared" si="134"/>
        <v>35°29 ' 59,871 "S</v>
      </c>
      <c r="AP208" s="20" t="str">
        <f t="shared" si="135"/>
        <v xml:space="preserve">71°31 ' 48,374 " </v>
      </c>
      <c r="AQ208" s="21">
        <v>-35.500034669999998</v>
      </c>
      <c r="AR208" s="21">
        <v>-71.529328410000005</v>
      </c>
      <c r="AS208" t="s">
        <v>325</v>
      </c>
      <c r="AT208" t="s">
        <v>698</v>
      </c>
    </row>
    <row r="209" spans="1:46" x14ac:dyDescent="0.3">
      <c r="A209" s="15">
        <v>449</v>
      </c>
      <c r="B209" s="15" t="s">
        <v>699</v>
      </c>
      <c r="C209" s="15" t="s">
        <v>553</v>
      </c>
      <c r="D209" s="16" t="s">
        <v>626</v>
      </c>
      <c r="E209" s="16">
        <v>262828.46999999997</v>
      </c>
      <c r="F209" s="16">
        <v>6030447.6500000004</v>
      </c>
      <c r="G209" s="16" t="s">
        <v>323</v>
      </c>
      <c r="H209" t="str">
        <f t="shared" si="103"/>
        <v>19</v>
      </c>
      <c r="I209" t="str">
        <f t="shared" si="102"/>
        <v>H</v>
      </c>
      <c r="J209" t="s">
        <v>324</v>
      </c>
      <c r="K209">
        <f t="shared" si="104"/>
        <v>-69</v>
      </c>
      <c r="L209">
        <f t="shared" si="105"/>
        <v>-3969552.3499999996</v>
      </c>
      <c r="M209">
        <f t="shared" si="106"/>
        <v>-0.6237853391439101</v>
      </c>
      <c r="N209">
        <f t="shared" si="107"/>
        <v>6382879.2646744894</v>
      </c>
      <c r="O209">
        <f t="shared" si="108"/>
        <v>-3.7157452015833356E-2</v>
      </c>
      <c r="P209">
        <f t="shared" si="109"/>
        <v>-0.94821580038341391</v>
      </c>
      <c r="Q209">
        <f t="shared" si="110"/>
        <v>-0.62469728420965442</v>
      </c>
      <c r="R209">
        <f t="shared" si="111"/>
        <v>-1.0978932393356171</v>
      </c>
      <c r="S209">
        <f t="shared" si="112"/>
        <v>-0.97959425055412641</v>
      </c>
      <c r="T209">
        <f t="shared" si="113"/>
        <v>-1.769843400121937</v>
      </c>
      <c r="U209">
        <f t="shared" si="114"/>
        <v>5.0546225567071803E-3</v>
      </c>
      <c r="V209">
        <f t="shared" si="115"/>
        <v>4.2582015317955055E-5</v>
      </c>
      <c r="W209">
        <f t="shared" si="116"/>
        <v>1.6740578955036711E-7</v>
      </c>
      <c r="X209">
        <f t="shared" si="117"/>
        <v>-3955140.9067564504</v>
      </c>
      <c r="Y209">
        <f t="shared" si="118"/>
        <v>-2.2578279559991258E-3</v>
      </c>
      <c r="Z209">
        <f t="shared" si="119"/>
        <v>3.0651501472317232E-6</v>
      </c>
      <c r="AA209">
        <f t="shared" si="120"/>
        <v>-3.7157414051443516E-2</v>
      </c>
      <c r="AB209">
        <f t="shared" si="121"/>
        <v>-0.62604316017932748</v>
      </c>
      <c r="AC209">
        <f t="shared" si="122"/>
        <v>-3.7165965017376623E-2</v>
      </c>
      <c r="AD209">
        <f t="shared" si="123"/>
        <v>-4.5831840049024547E-2</v>
      </c>
      <c r="AE209">
        <f t="shared" si="124"/>
        <v>-0.62554437409283858</v>
      </c>
      <c r="AF209">
        <f t="shared" si="125"/>
        <v>-0.62555216950247039</v>
      </c>
      <c r="AG209" s="10">
        <f t="shared" si="126"/>
        <v>-35.841499177743842</v>
      </c>
      <c r="AH209" s="10">
        <f t="shared" si="127"/>
        <v>-71.62597100212777</v>
      </c>
      <c r="AI209" s="17">
        <f t="shared" si="128"/>
        <v>-71</v>
      </c>
      <c r="AJ209" s="18">
        <f t="shared" si="129"/>
        <v>-37</v>
      </c>
      <c r="AK209" s="19">
        <f t="shared" si="130"/>
        <v>-33.496000000000002</v>
      </c>
      <c r="AL209" s="17">
        <f t="shared" si="131"/>
        <v>-35</v>
      </c>
      <c r="AM209" s="18">
        <f t="shared" si="132"/>
        <v>-50</v>
      </c>
      <c r="AN209" s="19">
        <f t="shared" si="133"/>
        <v>-29.396999999999998</v>
      </c>
      <c r="AO209" s="20" t="str">
        <f t="shared" si="134"/>
        <v>35°50 ' 29,397 "S</v>
      </c>
      <c r="AP209" s="20" t="str">
        <f t="shared" si="135"/>
        <v xml:space="preserve">71°37 ' 33,496 " </v>
      </c>
      <c r="AQ209" s="21">
        <v>-35.845000579999997</v>
      </c>
      <c r="AR209" s="21">
        <v>-71.628095430000002</v>
      </c>
      <c r="AS209" t="s">
        <v>325</v>
      </c>
    </row>
    <row r="210" spans="1:46" x14ac:dyDescent="0.3">
      <c r="A210" s="15">
        <v>460</v>
      </c>
      <c r="B210" s="15" t="s">
        <v>700</v>
      </c>
      <c r="C210" s="15" t="s">
        <v>553</v>
      </c>
      <c r="D210" s="16" t="s">
        <v>701</v>
      </c>
      <c r="E210" s="16">
        <v>278735.59999999998</v>
      </c>
      <c r="F210" s="16">
        <v>6210618.5499999998</v>
      </c>
      <c r="G210" s="16" t="s">
        <v>323</v>
      </c>
      <c r="H210" t="str">
        <f t="shared" si="103"/>
        <v>19</v>
      </c>
      <c r="I210" t="str">
        <f t="shared" si="102"/>
        <v>H</v>
      </c>
      <c r="J210" t="s">
        <v>324</v>
      </c>
      <c r="K210">
        <f t="shared" si="104"/>
        <v>-69</v>
      </c>
      <c r="L210">
        <f t="shared" si="105"/>
        <v>-3789381.45</v>
      </c>
      <c r="M210">
        <f t="shared" si="106"/>
        <v>-0.59547283535230167</v>
      </c>
      <c r="N210">
        <f t="shared" si="107"/>
        <v>6382310.2207891531</v>
      </c>
      <c r="O210">
        <f t="shared" si="108"/>
        <v>-3.466838689214348E-2</v>
      </c>
      <c r="P210">
        <f t="shared" si="109"/>
        <v>-0.92872001993311293</v>
      </c>
      <c r="Q210">
        <f t="shared" si="110"/>
        <v>-0.63653623864041364</v>
      </c>
      <c r="R210">
        <f t="shared" si="111"/>
        <v>-1.0598328453188581</v>
      </c>
      <c r="S210">
        <f t="shared" si="112"/>
        <v>-0.95400869364924701</v>
      </c>
      <c r="T210">
        <f t="shared" si="113"/>
        <v>-1.7354398685774639</v>
      </c>
      <c r="U210">
        <f t="shared" si="114"/>
        <v>5.0546225567071803E-3</v>
      </c>
      <c r="V210">
        <f t="shared" si="115"/>
        <v>4.2582015317955055E-5</v>
      </c>
      <c r="W210">
        <f t="shared" si="116"/>
        <v>1.6740578955036711E-7</v>
      </c>
      <c r="X210">
        <f t="shared" si="117"/>
        <v>-3775248.5980276205</v>
      </c>
      <c r="Y210">
        <f t="shared" si="118"/>
        <v>-2.2143787254879374E-3</v>
      </c>
      <c r="Z210">
        <f t="shared" si="119"/>
        <v>2.7758952080120702E-6</v>
      </c>
      <c r="AA210">
        <f t="shared" si="120"/>
        <v>-3.4668354813540463E-2</v>
      </c>
      <c r="AB210">
        <f t="shared" si="121"/>
        <v>-0.59768720793090635</v>
      </c>
      <c r="AC210">
        <f t="shared" si="122"/>
        <v>-3.4675299850263852E-2</v>
      </c>
      <c r="AD210">
        <f t="shared" si="123"/>
        <v>-4.1922738302212895E-2</v>
      </c>
      <c r="AE210">
        <f t="shared" si="124"/>
        <v>-0.59727837649929894</v>
      </c>
      <c r="AF210">
        <f t="shared" si="125"/>
        <v>-0.59728670133286965</v>
      </c>
      <c r="AG210" s="10">
        <f t="shared" si="126"/>
        <v>-34.222007145664357</v>
      </c>
      <c r="AH210" s="10">
        <f t="shared" si="127"/>
        <v>-71.401995970348239</v>
      </c>
      <c r="AI210" s="17">
        <f t="shared" si="128"/>
        <v>-71</v>
      </c>
      <c r="AJ210" s="18">
        <f t="shared" si="129"/>
        <v>-24</v>
      </c>
      <c r="AK210" s="19">
        <f t="shared" si="130"/>
        <v>-7.1849999999999996</v>
      </c>
      <c r="AL210" s="17">
        <f t="shared" si="131"/>
        <v>-34</v>
      </c>
      <c r="AM210" s="18">
        <f t="shared" si="132"/>
        <v>-13</v>
      </c>
      <c r="AN210" s="19">
        <f t="shared" si="133"/>
        <v>-19.225999999999999</v>
      </c>
      <c r="AO210" s="20" t="str">
        <f t="shared" si="134"/>
        <v>34°13 ' 19,226 "S</v>
      </c>
      <c r="AP210" s="20" t="str">
        <f t="shared" si="135"/>
        <v xml:space="preserve">71°24 ' 7,185 " </v>
      </c>
      <c r="AQ210" s="22"/>
      <c r="AR210" s="22"/>
      <c r="AS210" t="s">
        <v>329</v>
      </c>
    </row>
    <row r="211" spans="1:46" x14ac:dyDescent="0.3">
      <c r="A211" s="15">
        <v>461</v>
      </c>
      <c r="B211" s="15" t="s">
        <v>702</v>
      </c>
      <c r="C211" s="15" t="s">
        <v>553</v>
      </c>
      <c r="D211" s="16" t="s">
        <v>412</v>
      </c>
      <c r="E211" s="16">
        <v>350539.07</v>
      </c>
      <c r="F211" s="16">
        <v>6275472.5800000001</v>
      </c>
      <c r="G211" s="16" t="s">
        <v>323</v>
      </c>
      <c r="H211" t="str">
        <f t="shared" si="103"/>
        <v>19</v>
      </c>
      <c r="I211" t="str">
        <f t="shared" si="102"/>
        <v>H</v>
      </c>
      <c r="J211" t="s">
        <v>324</v>
      </c>
      <c r="K211">
        <f t="shared" si="104"/>
        <v>-69</v>
      </c>
      <c r="L211">
        <f t="shared" si="105"/>
        <v>-3724527.42</v>
      </c>
      <c r="M211">
        <f t="shared" si="106"/>
        <v>-0.58528151161314013</v>
      </c>
      <c r="N211">
        <f t="shared" si="107"/>
        <v>6382108.4455199093</v>
      </c>
      <c r="O211">
        <f t="shared" si="108"/>
        <v>-2.3418738693623747E-2</v>
      </c>
      <c r="P211">
        <f t="shared" si="109"/>
        <v>-0.92097011624783354</v>
      </c>
      <c r="Q211">
        <f t="shared" si="110"/>
        <v>-0.63990533340358846</v>
      </c>
      <c r="R211">
        <f t="shared" si="111"/>
        <v>-1.0457665697370568</v>
      </c>
      <c r="S211">
        <f t="shared" si="112"/>
        <v>-0.94430126065368969</v>
      </c>
      <c r="T211">
        <f t="shared" si="113"/>
        <v>-1.7220410524243477</v>
      </c>
      <c r="U211">
        <f t="shared" si="114"/>
        <v>5.0546225567071803E-3</v>
      </c>
      <c r="V211">
        <f t="shared" si="115"/>
        <v>4.2582015317955055E-5</v>
      </c>
      <c r="W211">
        <f t="shared" si="116"/>
        <v>1.6740578955036711E-7</v>
      </c>
      <c r="X211">
        <f t="shared" si="117"/>
        <v>-3710506.5530501511</v>
      </c>
      <c r="Y211">
        <f t="shared" si="118"/>
        <v>-2.1969020221978761E-3</v>
      </c>
      <c r="Z211">
        <f t="shared" si="119"/>
        <v>1.2840876382284032E-6</v>
      </c>
      <c r="AA211">
        <f t="shared" si="120"/>
        <v>-2.341872866971946E-2</v>
      </c>
      <c r="AB211">
        <f t="shared" si="121"/>
        <v>-0.58747841081432328</v>
      </c>
      <c r="AC211">
        <f t="shared" si="122"/>
        <v>-2.3420869344060125E-2</v>
      </c>
      <c r="AD211">
        <f t="shared" si="123"/>
        <v>-2.8131129324630858E-2</v>
      </c>
      <c r="AE211">
        <f t="shared" si="124"/>
        <v>-0.58729585890031488</v>
      </c>
      <c r="AF211">
        <f t="shared" si="125"/>
        <v>-0.5873052726243716</v>
      </c>
      <c r="AG211" s="10">
        <f t="shared" si="126"/>
        <v>-33.650113407156702</v>
      </c>
      <c r="AH211" s="10">
        <f t="shared" si="127"/>
        <v>-70.611794983238056</v>
      </c>
      <c r="AI211" s="17">
        <f t="shared" si="128"/>
        <v>-70</v>
      </c>
      <c r="AJ211" s="18">
        <f t="shared" si="129"/>
        <v>-36</v>
      </c>
      <c r="AK211" s="19">
        <f t="shared" si="130"/>
        <v>-42.462000000000003</v>
      </c>
      <c r="AL211" s="17">
        <f t="shared" si="131"/>
        <v>-33</v>
      </c>
      <c r="AM211" s="18">
        <f t="shared" si="132"/>
        <v>-39</v>
      </c>
      <c r="AN211" s="19">
        <f t="shared" si="133"/>
        <v>-0.40799999999999997</v>
      </c>
      <c r="AO211" s="20" t="str">
        <f t="shared" si="134"/>
        <v>33°39 ' 0,408 "S</v>
      </c>
      <c r="AP211" s="20" t="str">
        <f t="shared" si="135"/>
        <v xml:space="preserve">70°36 ' 42,462 " </v>
      </c>
      <c r="AQ211" s="22"/>
      <c r="AR211" s="22"/>
      <c r="AS211" t="s">
        <v>329</v>
      </c>
    </row>
    <row r="212" spans="1:46" x14ac:dyDescent="0.3">
      <c r="A212" s="15">
        <v>462</v>
      </c>
      <c r="B212" s="15" t="s">
        <v>703</v>
      </c>
      <c r="C212" s="15" t="s">
        <v>704</v>
      </c>
      <c r="D212" s="16" t="s">
        <v>401</v>
      </c>
      <c r="E212" s="16">
        <v>662484.03</v>
      </c>
      <c r="F212" s="16">
        <v>5906061.8499999996</v>
      </c>
      <c r="G212" s="16" t="s">
        <v>395</v>
      </c>
      <c r="H212" t="str">
        <f t="shared" si="103"/>
        <v xml:space="preserve">18 </v>
      </c>
      <c r="I212" t="str">
        <f t="shared" si="102"/>
        <v xml:space="preserve"> H</v>
      </c>
      <c r="J212" t="s">
        <v>324</v>
      </c>
      <c r="K212">
        <f t="shared" si="104"/>
        <v>-75</v>
      </c>
      <c r="L212">
        <f t="shared" si="105"/>
        <v>-4093938.1500000004</v>
      </c>
      <c r="M212">
        <f t="shared" si="106"/>
        <v>-0.64333163343517619</v>
      </c>
      <c r="N212">
        <f t="shared" si="107"/>
        <v>6383278.6815965418</v>
      </c>
      <c r="O212">
        <f t="shared" si="108"/>
        <v>2.5454635165538572E-2</v>
      </c>
      <c r="P212">
        <f t="shared" si="109"/>
        <v>-0.95990503865523491</v>
      </c>
      <c r="Q212">
        <f t="shared" si="110"/>
        <v>-0.61449539005684661</v>
      </c>
      <c r="R212">
        <f t="shared" si="111"/>
        <v>-1.1232841527627937</v>
      </c>
      <c r="S212">
        <f t="shared" si="112"/>
        <v>-0.99608696208630698</v>
      </c>
      <c r="T212">
        <f t="shared" si="113"/>
        <v>-1.7912706104257949</v>
      </c>
      <c r="U212">
        <f t="shared" si="114"/>
        <v>5.0546225567071803E-3</v>
      </c>
      <c r="V212">
        <f t="shared" si="115"/>
        <v>4.2582015317955055E-5</v>
      </c>
      <c r="W212">
        <f t="shared" si="116"/>
        <v>1.6740578955036711E-7</v>
      </c>
      <c r="X212">
        <f t="shared" si="117"/>
        <v>-4079362.6766109103</v>
      </c>
      <c r="Y212">
        <f t="shared" si="118"/>
        <v>-2.2833835268875526E-3</v>
      </c>
      <c r="Z212">
        <f t="shared" si="119"/>
        <v>1.3977245183223858E-6</v>
      </c>
      <c r="AA212">
        <f t="shared" si="120"/>
        <v>2.5454623306016014E-2</v>
      </c>
      <c r="AB212">
        <f t="shared" si="121"/>
        <v>-0.64561501377052255</v>
      </c>
      <c r="AC212">
        <f t="shared" si="122"/>
        <v>2.5457372230710762E-2</v>
      </c>
      <c r="AD212">
        <f t="shared" si="123"/>
        <v>3.186153188356225E-2</v>
      </c>
      <c r="AE212">
        <f t="shared" si="124"/>
        <v>-0.64537105359924862</v>
      </c>
      <c r="AF212">
        <f t="shared" si="125"/>
        <v>-0.64537983224086792</v>
      </c>
      <c r="AG212" s="10">
        <f t="shared" si="126"/>
        <v>-36.977540570262825</v>
      </c>
      <c r="AH212" s="10">
        <f t="shared" si="127"/>
        <v>-73.174468694250379</v>
      </c>
      <c r="AI212" s="17">
        <f t="shared" si="128"/>
        <v>-73</v>
      </c>
      <c r="AJ212" s="18">
        <f t="shared" si="129"/>
        <v>-10</v>
      </c>
      <c r="AK212" s="19">
        <f t="shared" si="130"/>
        <v>-28.087</v>
      </c>
      <c r="AL212" s="17">
        <f t="shared" si="131"/>
        <v>-36</v>
      </c>
      <c r="AM212" s="18">
        <f t="shared" si="132"/>
        <v>-58</v>
      </c>
      <c r="AN212" s="19">
        <f t="shared" si="133"/>
        <v>-39.146000000000001</v>
      </c>
      <c r="AO212" s="20" t="str">
        <f t="shared" si="134"/>
        <v>36°58 ' 39,146 "S</v>
      </c>
      <c r="AP212" s="20" t="str">
        <f t="shared" si="135"/>
        <v xml:space="preserve">73°10 ' 28,087 " </v>
      </c>
      <c r="AQ212" s="21">
        <v>-33.196291690000002</v>
      </c>
      <c r="AR212" s="21">
        <v>-70.860997819999994</v>
      </c>
      <c r="AS212" t="s">
        <v>426</v>
      </c>
      <c r="AT212" t="s">
        <v>705</v>
      </c>
    </row>
    <row r="213" spans="1:46" x14ac:dyDescent="0.3">
      <c r="A213" s="15">
        <v>463</v>
      </c>
      <c r="B213" s="15" t="s">
        <v>706</v>
      </c>
      <c r="C213" s="15" t="s">
        <v>553</v>
      </c>
      <c r="D213" s="16" t="s">
        <v>669</v>
      </c>
      <c r="E213" s="16">
        <v>670101.679212466</v>
      </c>
      <c r="F213" s="16">
        <v>5921133.5879720598</v>
      </c>
      <c r="G213" s="16" t="s">
        <v>339</v>
      </c>
      <c r="H213" t="str">
        <f t="shared" si="103"/>
        <v>18</v>
      </c>
      <c r="I213" t="str">
        <f t="shared" si="102"/>
        <v>H</v>
      </c>
      <c r="J213" t="s">
        <v>324</v>
      </c>
      <c r="K213">
        <f t="shared" si="104"/>
        <v>-75</v>
      </c>
      <c r="L213">
        <f t="shared" si="105"/>
        <v>-4078866.4120279402</v>
      </c>
      <c r="M213">
        <f t="shared" si="106"/>
        <v>-0.64096322300663255</v>
      </c>
      <c r="N213">
        <f t="shared" si="107"/>
        <v>6383230.02410034</v>
      </c>
      <c r="O213">
        <f t="shared" si="108"/>
        <v>2.6648213924648646E-2</v>
      </c>
      <c r="P213">
        <f t="shared" si="109"/>
        <v>-0.95856642362919953</v>
      </c>
      <c r="Q213">
        <f t="shared" si="110"/>
        <v>-0.61581619519738162</v>
      </c>
      <c r="R213">
        <f t="shared" si="111"/>
        <v>-1.1202464348212322</v>
      </c>
      <c r="S213">
        <f t="shared" si="112"/>
        <v>-0.99413887491526953</v>
      </c>
      <c r="T213">
        <f t="shared" si="113"/>
        <v>-1.7887719929320349</v>
      </c>
      <c r="U213">
        <f t="shared" si="114"/>
        <v>5.0546225567071803E-3</v>
      </c>
      <c r="V213">
        <f t="shared" si="115"/>
        <v>4.2582015317955055E-5</v>
      </c>
      <c r="W213">
        <f t="shared" si="116"/>
        <v>1.6740578955036711E-7</v>
      </c>
      <c r="X213">
        <f t="shared" si="117"/>
        <v>-4064309.570462577</v>
      </c>
      <c r="Y213">
        <f t="shared" si="118"/>
        <v>-2.2804820616525983E-3</v>
      </c>
      <c r="Z213">
        <f t="shared" si="119"/>
        <v>1.5373139842489527E-6</v>
      </c>
      <c r="AA213">
        <f t="shared" si="120"/>
        <v>2.664820026909134E-2</v>
      </c>
      <c r="AB213">
        <f t="shared" si="121"/>
        <v>-0.64324370156246824</v>
      </c>
      <c r="AC213">
        <f t="shared" si="122"/>
        <v>2.6651354313620479E-2</v>
      </c>
      <c r="AD213">
        <f t="shared" si="123"/>
        <v>3.3295454653422492E-2</v>
      </c>
      <c r="AE213">
        <f t="shared" si="124"/>
        <v>-0.64297765212906477</v>
      </c>
      <c r="AF213">
        <f t="shared" si="125"/>
        <v>-0.64298635431240703</v>
      </c>
      <c r="AG213" s="10">
        <f t="shared" si="126"/>
        <v>-36.840404386604305</v>
      </c>
      <c r="AH213" s="10">
        <f t="shared" si="127"/>
        <v>-73.092310971389679</v>
      </c>
      <c r="AI213" s="17">
        <f t="shared" si="128"/>
        <v>-73</v>
      </c>
      <c r="AJ213" s="18">
        <f t="shared" si="129"/>
        <v>-5</v>
      </c>
      <c r="AK213" s="19">
        <f t="shared" si="130"/>
        <v>-32.319000000000003</v>
      </c>
      <c r="AL213" s="17">
        <f t="shared" si="131"/>
        <v>-36</v>
      </c>
      <c r="AM213" s="18">
        <f t="shared" si="132"/>
        <v>-50</v>
      </c>
      <c r="AN213" s="19">
        <f t="shared" si="133"/>
        <v>-25.456</v>
      </c>
      <c r="AO213" s="20" t="str">
        <f t="shared" si="134"/>
        <v>36°50 ' 25,456 "S</v>
      </c>
      <c r="AP213" s="20" t="str">
        <f t="shared" si="135"/>
        <v xml:space="preserve">73°5 ' 32,319 " </v>
      </c>
      <c r="AQ213" s="22"/>
      <c r="AR213" s="22"/>
      <c r="AS213" t="s">
        <v>329</v>
      </c>
    </row>
    <row r="214" spans="1:46" x14ac:dyDescent="0.3">
      <c r="A214" s="15">
        <v>469</v>
      </c>
      <c r="B214" s="15" t="s">
        <v>707</v>
      </c>
      <c r="C214" s="15" t="s">
        <v>553</v>
      </c>
      <c r="D214" s="16" t="s">
        <v>708</v>
      </c>
      <c r="E214" s="16">
        <v>296485.01</v>
      </c>
      <c r="F214" s="16">
        <v>6125607.3499999996</v>
      </c>
      <c r="G214" s="16" t="s">
        <v>323</v>
      </c>
      <c r="H214" t="str">
        <f t="shared" si="103"/>
        <v>19</v>
      </c>
      <c r="I214" t="str">
        <f t="shared" si="102"/>
        <v>H</v>
      </c>
      <c r="J214" t="s">
        <v>324</v>
      </c>
      <c r="K214">
        <f t="shared" si="104"/>
        <v>-69</v>
      </c>
      <c r="L214">
        <f t="shared" si="105"/>
        <v>-3874392.6500000004</v>
      </c>
      <c r="M214">
        <f t="shared" si="106"/>
        <v>-0.60883170696991129</v>
      </c>
      <c r="N214">
        <f t="shared" si="107"/>
        <v>6382577.2226706566</v>
      </c>
      <c r="O214">
        <f t="shared" si="108"/>
        <v>-3.1886020787515575E-2</v>
      </c>
      <c r="P214">
        <f t="shared" si="109"/>
        <v>-0.93829383562081192</v>
      </c>
      <c r="Q214">
        <f t="shared" si="110"/>
        <v>-0.63139626220653378</v>
      </c>
      <c r="R214">
        <f t="shared" si="111"/>
        <v>-1.0779786247803171</v>
      </c>
      <c r="S214">
        <f t="shared" si="112"/>
        <v>-0.96633303413687133</v>
      </c>
      <c r="T214">
        <f t="shared" si="113"/>
        <v>-1.7521813523379439</v>
      </c>
      <c r="U214">
        <f t="shared" si="114"/>
        <v>5.0546225567071803E-3</v>
      </c>
      <c r="V214">
        <f t="shared" si="115"/>
        <v>4.2582015317955055E-5</v>
      </c>
      <c r="W214">
        <f t="shared" si="116"/>
        <v>1.6740578955036711E-7</v>
      </c>
      <c r="X214">
        <f t="shared" si="117"/>
        <v>-3860122.3539812719</v>
      </c>
      <c r="Y214">
        <f t="shared" si="118"/>
        <v>-2.2358203466839393E-3</v>
      </c>
      <c r="Z214">
        <f t="shared" si="119"/>
        <v>2.3054795022587213E-6</v>
      </c>
      <c r="AA214">
        <f t="shared" si="120"/>
        <v>-3.1885996283326459E-2</v>
      </c>
      <c r="AB214">
        <f t="shared" si="121"/>
        <v>-0.61106752216195726</v>
      </c>
      <c r="AC214">
        <f t="shared" si="122"/>
        <v>-3.1891399729140846E-2</v>
      </c>
      <c r="AD214">
        <f t="shared" si="123"/>
        <v>-3.8918065803909441E-2</v>
      </c>
      <c r="AE214">
        <f t="shared" si="124"/>
        <v>-0.61071160767823995</v>
      </c>
      <c r="AF214">
        <f t="shared" si="125"/>
        <v>-0.6107201165285252</v>
      </c>
      <c r="AG214" s="10">
        <f t="shared" si="126"/>
        <v>-34.99168514082232</v>
      </c>
      <c r="AH214" s="10">
        <f t="shared" si="127"/>
        <v>-71.229840917376421</v>
      </c>
      <c r="AI214" s="17">
        <f t="shared" si="128"/>
        <v>-71</v>
      </c>
      <c r="AJ214" s="18">
        <f t="shared" si="129"/>
        <v>-13</v>
      </c>
      <c r="AK214" s="19">
        <f t="shared" si="130"/>
        <v>-47.427</v>
      </c>
      <c r="AL214" s="17">
        <f t="shared" si="131"/>
        <v>-34</v>
      </c>
      <c r="AM214" s="18">
        <f t="shared" si="132"/>
        <v>-59</v>
      </c>
      <c r="AN214" s="19">
        <f t="shared" si="133"/>
        <v>-30.067</v>
      </c>
      <c r="AO214" s="20" t="str">
        <f t="shared" si="134"/>
        <v>34°59 ' 30,067 "S</v>
      </c>
      <c r="AP214" s="20" t="str">
        <f t="shared" si="135"/>
        <v xml:space="preserve">71°13 ' 47,427 " </v>
      </c>
      <c r="AQ214" s="22"/>
      <c r="AR214" s="22"/>
      <c r="AS214" t="s">
        <v>329</v>
      </c>
    </row>
    <row r="215" spans="1:46" x14ac:dyDescent="0.3">
      <c r="A215" s="15">
        <v>470</v>
      </c>
      <c r="B215" s="15" t="s">
        <v>709</v>
      </c>
      <c r="C215" s="15" t="s">
        <v>553</v>
      </c>
      <c r="D215" s="16" t="s">
        <v>457</v>
      </c>
      <c r="E215" s="16">
        <v>304270.93</v>
      </c>
      <c r="F215" s="16">
        <v>6139510.7300000004</v>
      </c>
      <c r="G215" s="16" t="s">
        <v>323</v>
      </c>
      <c r="H215" t="str">
        <f t="shared" si="103"/>
        <v>19</v>
      </c>
      <c r="I215" t="str">
        <f t="shared" si="102"/>
        <v>H</v>
      </c>
      <c r="J215" t="s">
        <v>324</v>
      </c>
      <c r="K215">
        <f t="shared" si="104"/>
        <v>-69</v>
      </c>
      <c r="L215">
        <f t="shared" si="105"/>
        <v>-3860489.2699999996</v>
      </c>
      <c r="M215">
        <f t="shared" si="106"/>
        <v>-0.60664689522191984</v>
      </c>
      <c r="N215">
        <f t="shared" si="107"/>
        <v>6382533.3670186354</v>
      </c>
      <c r="O215">
        <f t="shared" si="108"/>
        <v>-3.0666360635326784E-2</v>
      </c>
      <c r="P215">
        <f t="shared" si="109"/>
        <v>-0.93677369611074746</v>
      </c>
      <c r="Q215">
        <f t="shared" si="110"/>
        <v>-0.63229215981832021</v>
      </c>
      <c r="R215">
        <f t="shared" si="111"/>
        <v>-1.0750337432772936</v>
      </c>
      <c r="S215">
        <f t="shared" si="112"/>
        <v>-0.96434834741255027</v>
      </c>
      <c r="T215">
        <f t="shared" si="113"/>
        <v>-1.7495062128310748</v>
      </c>
      <c r="U215">
        <f t="shared" si="114"/>
        <v>5.0546225567071803E-3</v>
      </c>
      <c r="V215">
        <f t="shared" si="115"/>
        <v>4.2582015317955055E-5</v>
      </c>
      <c r="W215">
        <f t="shared" si="116"/>
        <v>1.6740578955036711E-7</v>
      </c>
      <c r="X215">
        <f t="shared" si="117"/>
        <v>-3846240.7231869949</v>
      </c>
      <c r="Y215">
        <f t="shared" si="118"/>
        <v>-2.232428096127656E-3</v>
      </c>
      <c r="Z215">
        <f t="shared" si="119"/>
        <v>2.1389717982265218E-6</v>
      </c>
      <c r="AA215">
        <f t="shared" si="120"/>
        <v>-3.0666338770499933E-2</v>
      </c>
      <c r="AB215">
        <f t="shared" si="121"/>
        <v>-0.60887931854294675</v>
      </c>
      <c r="AC215">
        <f t="shared" si="122"/>
        <v>-3.0671145558382351E-2</v>
      </c>
      <c r="AD215">
        <f t="shared" si="123"/>
        <v>-3.737322492657822E-2</v>
      </c>
      <c r="AE215">
        <f t="shared" si="124"/>
        <v>-0.60855162799651541</v>
      </c>
      <c r="AF215">
        <f t="shared" si="125"/>
        <v>-0.60856027534022283</v>
      </c>
      <c r="AG215" s="10">
        <f t="shared" si="126"/>
        <v>-34.867935356314078</v>
      </c>
      <c r="AH215" s="10">
        <f t="shared" si="127"/>
        <v>-71.141328055086063</v>
      </c>
      <c r="AI215" s="17">
        <f t="shared" si="128"/>
        <v>-71</v>
      </c>
      <c r="AJ215" s="18">
        <f t="shared" si="129"/>
        <v>-8</v>
      </c>
      <c r="AK215" s="19">
        <f t="shared" si="130"/>
        <v>-28.780999999999999</v>
      </c>
      <c r="AL215" s="17">
        <f t="shared" si="131"/>
        <v>-34</v>
      </c>
      <c r="AM215" s="18">
        <f t="shared" si="132"/>
        <v>-52</v>
      </c>
      <c r="AN215" s="19">
        <f t="shared" si="133"/>
        <v>-4.5670000000000002</v>
      </c>
      <c r="AO215" s="20" t="str">
        <f t="shared" si="134"/>
        <v>34°52 ' 4,567 "S</v>
      </c>
      <c r="AP215" s="20" t="str">
        <f t="shared" si="135"/>
        <v xml:space="preserve">71°8 ' 28,781 " </v>
      </c>
      <c r="AQ215" s="21">
        <v>-34.867962329999997</v>
      </c>
      <c r="AR215" s="21">
        <v>-71.141185820000004</v>
      </c>
      <c r="AS215" t="s">
        <v>325</v>
      </c>
      <c r="AT215" s="23" t="s">
        <v>249</v>
      </c>
    </row>
    <row r="216" spans="1:46" x14ac:dyDescent="0.3">
      <c r="A216" s="15">
        <v>471</v>
      </c>
      <c r="B216" s="15" t="s">
        <v>710</v>
      </c>
      <c r="C216" s="15" t="s">
        <v>553</v>
      </c>
      <c r="D216" s="16" t="s">
        <v>711</v>
      </c>
      <c r="E216" s="16">
        <v>764344.36</v>
      </c>
      <c r="F216" s="16">
        <v>5954257.3600000003</v>
      </c>
      <c r="G216" s="16" t="s">
        <v>339</v>
      </c>
      <c r="H216" t="str">
        <f t="shared" si="103"/>
        <v>18</v>
      </c>
      <c r="I216" t="str">
        <f t="shared" si="102"/>
        <v>H</v>
      </c>
      <c r="J216" t="s">
        <v>324</v>
      </c>
      <c r="K216">
        <f t="shared" si="104"/>
        <v>-75</v>
      </c>
      <c r="L216">
        <f t="shared" si="105"/>
        <v>-4045742.6399999997</v>
      </c>
      <c r="M216">
        <f t="shared" si="106"/>
        <v>-0.63575807100298809</v>
      </c>
      <c r="N216">
        <f t="shared" si="107"/>
        <v>6383123.333481065</v>
      </c>
      <c r="O216">
        <f t="shared" si="108"/>
        <v>4.1413011497592134E-2</v>
      </c>
      <c r="P216">
        <f t="shared" si="109"/>
        <v>-0.95554896155105473</v>
      </c>
      <c r="Q216">
        <f t="shared" si="110"/>
        <v>-0.61863790838177446</v>
      </c>
      <c r="R216">
        <f t="shared" si="111"/>
        <v>-1.1135325517785155</v>
      </c>
      <c r="S216">
        <f t="shared" si="112"/>
        <v>-0.98980889092933022</v>
      </c>
      <c r="T216">
        <f t="shared" si="113"/>
        <v>-1.7831868927982955</v>
      </c>
      <c r="U216">
        <f t="shared" si="114"/>
        <v>5.0546225567071803E-3</v>
      </c>
      <c r="V216">
        <f t="shared" si="115"/>
        <v>4.2582015317955055E-5</v>
      </c>
      <c r="W216">
        <f t="shared" si="116"/>
        <v>1.6740578955036711E-7</v>
      </c>
      <c r="X216">
        <f t="shared" si="117"/>
        <v>-4031227.9543856373</v>
      </c>
      <c r="Y216">
        <f t="shared" si="118"/>
        <v>-2.2739158960362292E-3</v>
      </c>
      <c r="Z216">
        <f t="shared" si="119"/>
        <v>3.7415769542024251E-6</v>
      </c>
      <c r="AA216">
        <f t="shared" si="120"/>
        <v>4.1412959847602328E-2</v>
      </c>
      <c r="AB216">
        <f t="shared" si="121"/>
        <v>-0.63803197839099302</v>
      </c>
      <c r="AC216">
        <f t="shared" si="122"/>
        <v>4.1424798296530618E-2</v>
      </c>
      <c r="AD216">
        <f t="shared" si="123"/>
        <v>5.1524592908991994E-2</v>
      </c>
      <c r="AE216">
        <f t="shared" si="124"/>
        <v>-0.63739674259840551</v>
      </c>
      <c r="AF216">
        <f t="shared" si="125"/>
        <v>-0.63740387957838707</v>
      </c>
      <c r="AG216" s="10">
        <f t="shared" si="126"/>
        <v>-36.520552145106542</v>
      </c>
      <c r="AH216" s="10">
        <f t="shared" si="127"/>
        <v>-72.047858285185072</v>
      </c>
      <c r="AI216" s="17">
        <f t="shared" si="128"/>
        <v>-72</v>
      </c>
      <c r="AJ216" s="18">
        <f t="shared" si="129"/>
        <v>-2</v>
      </c>
      <c r="AK216" s="19">
        <f t="shared" si="130"/>
        <v>-52.29</v>
      </c>
      <c r="AL216" s="17">
        <f t="shared" si="131"/>
        <v>-36</v>
      </c>
      <c r="AM216" s="18">
        <f t="shared" si="132"/>
        <v>-31</v>
      </c>
      <c r="AN216" s="19">
        <f t="shared" si="133"/>
        <v>-13.988</v>
      </c>
      <c r="AO216" s="20" t="str">
        <f t="shared" si="134"/>
        <v>36°31 ' 13,988 "S</v>
      </c>
      <c r="AP216" s="20" t="str">
        <f t="shared" si="135"/>
        <v xml:space="preserve">72°2 ' 52,29 " </v>
      </c>
      <c r="AQ216" s="22"/>
      <c r="AR216" s="22"/>
      <c r="AS216" t="s">
        <v>329</v>
      </c>
    </row>
    <row r="217" spans="1:46" x14ac:dyDescent="0.3">
      <c r="A217" s="15">
        <v>472</v>
      </c>
      <c r="B217" s="15" t="s">
        <v>712</v>
      </c>
      <c r="C217" s="15" t="s">
        <v>553</v>
      </c>
      <c r="D217" s="16" t="s">
        <v>713</v>
      </c>
      <c r="E217" s="16">
        <v>706418.77</v>
      </c>
      <c r="F217" s="16">
        <v>5639278.6399999997</v>
      </c>
      <c r="G217" s="16" t="s">
        <v>339</v>
      </c>
      <c r="H217" t="str">
        <f t="shared" si="103"/>
        <v>18</v>
      </c>
      <c r="I217" t="str">
        <f t="shared" si="102"/>
        <v>H</v>
      </c>
      <c r="J217" t="s">
        <v>324</v>
      </c>
      <c r="K217">
        <f t="shared" si="104"/>
        <v>-75</v>
      </c>
      <c r="L217">
        <f t="shared" si="105"/>
        <v>-4360721.3600000003</v>
      </c>
      <c r="M217">
        <f t="shared" si="106"/>
        <v>-0.68525461125602571</v>
      </c>
      <c r="N217">
        <f t="shared" si="107"/>
        <v>6384150.2867749566</v>
      </c>
      <c r="O217">
        <f t="shared" si="108"/>
        <v>3.2333006074058972E-2</v>
      </c>
      <c r="P217">
        <f t="shared" si="109"/>
        <v>-0.98000949863339437</v>
      </c>
      <c r="Q217">
        <f t="shared" si="110"/>
        <v>-0.58749153911500751</v>
      </c>
      <c r="R217">
        <f t="shared" si="111"/>
        <v>-1.1752593605727228</v>
      </c>
      <c r="S217">
        <f t="shared" si="112"/>
        <v>-1.028317405208294</v>
      </c>
      <c r="T217">
        <f t="shared" si="113"/>
        <v>-1.8312579077415094</v>
      </c>
      <c r="U217">
        <f t="shared" si="114"/>
        <v>5.0546225567071803E-3</v>
      </c>
      <c r="V217">
        <f t="shared" si="115"/>
        <v>4.2582015317955055E-5</v>
      </c>
      <c r="W217">
        <f t="shared" si="116"/>
        <v>1.6740578955036711E-7</v>
      </c>
      <c r="X217">
        <f t="shared" si="117"/>
        <v>-4345873.5218408965</v>
      </c>
      <c r="Y217">
        <f t="shared" si="118"/>
        <v>-2.325734434833374E-3</v>
      </c>
      <c r="Z217">
        <f t="shared" si="119"/>
        <v>2.1118398034125122E-6</v>
      </c>
      <c r="AA217">
        <f t="shared" si="120"/>
        <v>3.2332983313349245E-2</v>
      </c>
      <c r="AB217">
        <f t="shared" si="121"/>
        <v>-0.68758034077928054</v>
      </c>
      <c r="AC217">
        <f t="shared" si="122"/>
        <v>3.2338617208820475E-2</v>
      </c>
      <c r="AD217">
        <f t="shared" si="123"/>
        <v>4.1822504094707641E-2</v>
      </c>
      <c r="AE217">
        <f t="shared" si="124"/>
        <v>-0.6871513131761553</v>
      </c>
      <c r="AF217">
        <f t="shared" si="125"/>
        <v>-0.68715895833913365</v>
      </c>
      <c r="AG217" s="10">
        <f t="shared" si="126"/>
        <v>-39.371308167438322</v>
      </c>
      <c r="AH217" s="10">
        <f t="shared" si="127"/>
        <v>-72.603747026704653</v>
      </c>
      <c r="AI217" s="17">
        <f t="shared" si="128"/>
        <v>-72</v>
      </c>
      <c r="AJ217" s="18">
        <f t="shared" si="129"/>
        <v>-36</v>
      </c>
      <c r="AK217" s="19">
        <f t="shared" si="130"/>
        <v>-13.489000000000001</v>
      </c>
      <c r="AL217" s="17">
        <f t="shared" si="131"/>
        <v>-39</v>
      </c>
      <c r="AM217" s="18">
        <f t="shared" si="132"/>
        <v>-22</v>
      </c>
      <c r="AN217" s="19">
        <f t="shared" si="133"/>
        <v>-16.709</v>
      </c>
      <c r="AO217" s="20" t="str">
        <f t="shared" si="134"/>
        <v>39°22 ' 16,709 "S</v>
      </c>
      <c r="AP217" s="20" t="str">
        <f t="shared" si="135"/>
        <v xml:space="preserve">72°36 ' 13,489 " </v>
      </c>
      <c r="AQ217" s="22"/>
      <c r="AR217" s="22"/>
      <c r="AS217" t="s">
        <v>329</v>
      </c>
    </row>
    <row r="218" spans="1:46" x14ac:dyDescent="0.3">
      <c r="A218" s="15">
        <v>473</v>
      </c>
      <c r="B218" s="15" t="s">
        <v>714</v>
      </c>
      <c r="C218" s="15" t="s">
        <v>553</v>
      </c>
      <c r="D218" s="16" t="s">
        <v>715</v>
      </c>
      <c r="E218" s="16">
        <v>247563.28</v>
      </c>
      <c r="F218" s="16">
        <v>5997663.0700000003</v>
      </c>
      <c r="G218" s="16" t="s">
        <v>323</v>
      </c>
      <c r="H218" t="str">
        <f t="shared" si="103"/>
        <v>19</v>
      </c>
      <c r="I218" t="str">
        <f t="shared" si="102"/>
        <v>H</v>
      </c>
      <c r="J218" t="s">
        <v>324</v>
      </c>
      <c r="K218">
        <f t="shared" si="104"/>
        <v>-69</v>
      </c>
      <c r="L218">
        <f t="shared" si="105"/>
        <v>-4002336.9299999997</v>
      </c>
      <c r="M218">
        <f t="shared" si="106"/>
        <v>-0.62893718966780876</v>
      </c>
      <c r="N218">
        <f t="shared" si="107"/>
        <v>6382984.0528695332</v>
      </c>
      <c r="O218">
        <f t="shared" si="108"/>
        <v>-3.9548386445758796E-2</v>
      </c>
      <c r="P218">
        <f t="shared" si="109"/>
        <v>-0.95143814044349484</v>
      </c>
      <c r="Q218">
        <f t="shared" si="110"/>
        <v>-0.62216442826522145</v>
      </c>
      <c r="R218">
        <f t="shared" si="111"/>
        <v>-1.1046562598895562</v>
      </c>
      <c r="S218">
        <f t="shared" si="112"/>
        <v>-0.98403330198347239</v>
      </c>
      <c r="T218">
        <f t="shared" si="113"/>
        <v>-1.7756707574998769</v>
      </c>
      <c r="U218">
        <f t="shared" si="114"/>
        <v>5.0546225567071803E-3</v>
      </c>
      <c r="V218">
        <f t="shared" si="115"/>
        <v>4.2582015317955055E-5</v>
      </c>
      <c r="W218">
        <f t="shared" si="116"/>
        <v>1.6740578955036711E-7</v>
      </c>
      <c r="X218">
        <f t="shared" si="117"/>
        <v>-3987879.9920755308</v>
      </c>
      <c r="Y218">
        <f t="shared" si="118"/>
        <v>-2.264918383740851E-3</v>
      </c>
      <c r="Z218">
        <f t="shared" si="119"/>
        <v>3.446510694535382E-6</v>
      </c>
      <c r="AA218">
        <f t="shared" si="120"/>
        <v>-3.9548341011113181E-2</v>
      </c>
      <c r="AB218">
        <f t="shared" si="121"/>
        <v>-0.63120210024548418</v>
      </c>
      <c r="AC218">
        <f t="shared" si="122"/>
        <v>-3.9558651221411611E-2</v>
      </c>
      <c r="AD218">
        <f t="shared" si="123"/>
        <v>-4.8960882393570229E-2</v>
      </c>
      <c r="AE218">
        <f t="shared" si="124"/>
        <v>-0.63063095692200133</v>
      </c>
      <c r="AF218">
        <f t="shared" si="125"/>
        <v>-0.63063840771287039</v>
      </c>
      <c r="AG218" s="10">
        <f t="shared" si="126"/>
        <v>-36.13291916079794</v>
      </c>
      <c r="AH218" s="10">
        <f t="shared" si="127"/>
        <v>-71.805251922387953</v>
      </c>
      <c r="AI218" s="17">
        <f t="shared" si="128"/>
        <v>-71</v>
      </c>
      <c r="AJ218" s="18">
        <f t="shared" si="129"/>
        <v>-48</v>
      </c>
      <c r="AK218" s="19">
        <f t="shared" si="130"/>
        <v>-18.907</v>
      </c>
      <c r="AL218" s="17">
        <f t="shared" si="131"/>
        <v>-36</v>
      </c>
      <c r="AM218" s="18">
        <f t="shared" si="132"/>
        <v>-7</v>
      </c>
      <c r="AN218" s="19">
        <f t="shared" si="133"/>
        <v>-58.509</v>
      </c>
      <c r="AO218" s="20" t="str">
        <f t="shared" si="134"/>
        <v>36°7 ' 58,509 "S</v>
      </c>
      <c r="AP218" s="20" t="str">
        <f t="shared" si="135"/>
        <v xml:space="preserve">71°48 ' 18,907 " </v>
      </c>
      <c r="AQ218" s="21">
        <v>-36.132301519999999</v>
      </c>
      <c r="AR218" s="21">
        <v>-71.804322069999998</v>
      </c>
      <c r="AS218" t="s">
        <v>325</v>
      </c>
      <c r="AT218" s="24" t="s">
        <v>210</v>
      </c>
    </row>
    <row r="219" spans="1:46" x14ac:dyDescent="0.3">
      <c r="A219" s="15">
        <v>474</v>
      </c>
      <c r="B219" s="15" t="s">
        <v>716</v>
      </c>
      <c r="C219" s="15" t="s">
        <v>553</v>
      </c>
      <c r="D219" s="16" t="s">
        <v>717</v>
      </c>
      <c r="E219" s="16">
        <v>738864.97</v>
      </c>
      <c r="F219" s="16">
        <v>5613454.4500000002</v>
      </c>
      <c r="G219" s="16" t="s">
        <v>339</v>
      </c>
      <c r="H219" t="str">
        <f t="shared" si="103"/>
        <v>18</v>
      </c>
      <c r="I219" t="str">
        <f t="shared" si="102"/>
        <v>H</v>
      </c>
      <c r="J219" t="s">
        <v>324</v>
      </c>
      <c r="K219">
        <f t="shared" si="104"/>
        <v>-75</v>
      </c>
      <c r="L219">
        <f t="shared" si="105"/>
        <v>-4386545.55</v>
      </c>
      <c r="M219">
        <f t="shared" si="106"/>
        <v>-0.6893126887662685</v>
      </c>
      <c r="N219">
        <f t="shared" si="107"/>
        <v>6384235.5696207592</v>
      </c>
      <c r="O219">
        <f t="shared" si="108"/>
        <v>3.7414811435942864E-2</v>
      </c>
      <c r="P219">
        <f t="shared" si="109"/>
        <v>-0.98159191825835501</v>
      </c>
      <c r="Q219">
        <f t="shared" si="110"/>
        <v>-0.58453324114138461</v>
      </c>
      <c r="R219">
        <f t="shared" si="111"/>
        <v>-1.1801086478954459</v>
      </c>
      <c r="S219">
        <f t="shared" si="112"/>
        <v>-1.0312147962069305</v>
      </c>
      <c r="T219">
        <f t="shared" si="113"/>
        <v>-1.834720233268744</v>
      </c>
      <c r="U219">
        <f t="shared" si="114"/>
        <v>5.0546225567071803E-3</v>
      </c>
      <c r="V219">
        <f t="shared" si="115"/>
        <v>4.2582015317955055E-5</v>
      </c>
      <c r="W219">
        <f t="shared" si="116"/>
        <v>1.6740578955036711E-7</v>
      </c>
      <c r="X219">
        <f t="shared" si="117"/>
        <v>-4371677.1666033212</v>
      </c>
      <c r="Y219">
        <f t="shared" si="118"/>
        <v>-2.3289214870813148E-3</v>
      </c>
      <c r="Z219">
        <f t="shared" si="119"/>
        <v>2.809071756354285E-6</v>
      </c>
      <c r="AA219">
        <f t="shared" si="120"/>
        <v>3.741477640231284E-2</v>
      </c>
      <c r="AB219">
        <f t="shared" si="121"/>
        <v>-0.69164160371124228</v>
      </c>
      <c r="AC219">
        <f t="shared" si="122"/>
        <v>3.7423506289060937E-2</v>
      </c>
      <c r="AD219">
        <f t="shared" si="123"/>
        <v>4.8551148950904968E-2</v>
      </c>
      <c r="AE219">
        <f t="shared" si="124"/>
        <v>-0.69106246634909707</v>
      </c>
      <c r="AF219">
        <f t="shared" si="125"/>
        <v>-0.69106947360651128</v>
      </c>
      <c r="AG219" s="10">
        <f t="shared" si="126"/>
        <v>-39.595364187980536</v>
      </c>
      <c r="AH219" s="10">
        <f t="shared" si="127"/>
        <v>-72.218224074602134</v>
      </c>
      <c r="AI219" s="17">
        <f t="shared" si="128"/>
        <v>-72</v>
      </c>
      <c r="AJ219" s="18">
        <f t="shared" si="129"/>
        <v>-13</v>
      </c>
      <c r="AK219" s="19">
        <f t="shared" si="130"/>
        <v>-5.6070000000000002</v>
      </c>
      <c r="AL219" s="17">
        <f t="shared" si="131"/>
        <v>-39</v>
      </c>
      <c r="AM219" s="18">
        <f t="shared" si="132"/>
        <v>-35</v>
      </c>
      <c r="AN219" s="19">
        <f t="shared" si="133"/>
        <v>-43.311</v>
      </c>
      <c r="AO219" s="20" t="str">
        <f t="shared" si="134"/>
        <v>39°35 ' 43,311 "S</v>
      </c>
      <c r="AP219" s="20" t="str">
        <f t="shared" si="135"/>
        <v xml:space="preserve">72°13 ' 5,607 " </v>
      </c>
      <c r="AQ219" s="22"/>
      <c r="AR219" s="22"/>
      <c r="AS219" t="s">
        <v>329</v>
      </c>
    </row>
    <row r="220" spans="1:46" x14ac:dyDescent="0.3">
      <c r="A220" s="15">
        <v>475</v>
      </c>
      <c r="B220" s="15" t="s">
        <v>718</v>
      </c>
      <c r="C220" s="15" t="s">
        <v>553</v>
      </c>
      <c r="D220" s="16" t="s">
        <v>501</v>
      </c>
      <c r="E220" s="16">
        <v>265859.28999999998</v>
      </c>
      <c r="F220" s="16">
        <v>6463593.2000000002</v>
      </c>
      <c r="G220" s="16" t="s">
        <v>351</v>
      </c>
      <c r="H220" t="str">
        <f t="shared" si="103"/>
        <v>19</v>
      </c>
      <c r="I220" t="str">
        <f t="shared" si="102"/>
        <v>J</v>
      </c>
      <c r="J220" t="s">
        <v>324</v>
      </c>
      <c r="K220">
        <f t="shared" si="104"/>
        <v>-69</v>
      </c>
      <c r="L220">
        <f t="shared" si="105"/>
        <v>-3536406.8</v>
      </c>
      <c r="M220">
        <f t="shared" si="106"/>
        <v>-0.55571976902857312</v>
      </c>
      <c r="N220">
        <f t="shared" si="107"/>
        <v>6381533.3643834051</v>
      </c>
      <c r="O220">
        <f t="shared" si="108"/>
        <v>-3.6690352714722992E-2</v>
      </c>
      <c r="P220">
        <f t="shared" si="109"/>
        <v>-0.8963378645703507</v>
      </c>
      <c r="Q220">
        <f t="shared" si="110"/>
        <v>-0.64687433759576163</v>
      </c>
      <c r="R220">
        <f t="shared" si="111"/>
        <v>-1.0038887013137485</v>
      </c>
      <c r="S220">
        <f t="shared" si="112"/>
        <v>-0.91463511038425183</v>
      </c>
      <c r="T220">
        <f t="shared" si="113"/>
        <v>-1.6800051988282458</v>
      </c>
      <c r="U220">
        <f t="shared" si="114"/>
        <v>5.0546225567071803E-3</v>
      </c>
      <c r="V220">
        <f t="shared" si="115"/>
        <v>4.2582015317955055E-5</v>
      </c>
      <c r="W220">
        <f t="shared" si="116"/>
        <v>1.6740578955036711E-7</v>
      </c>
      <c r="X220">
        <f t="shared" si="117"/>
        <v>-3522745.154653342</v>
      </c>
      <c r="Y220">
        <f t="shared" si="118"/>
        <v>-2.1408092015793843E-3</v>
      </c>
      <c r="Z220">
        <f t="shared" si="119"/>
        <v>3.2737795011493094E-6</v>
      </c>
      <c r="AA220">
        <f t="shared" si="120"/>
        <v>-3.6690312676014789E-2</v>
      </c>
      <c r="AB220">
        <f t="shared" si="121"/>
        <v>-0.55786057122161525</v>
      </c>
      <c r="AC220">
        <f t="shared" si="122"/>
        <v>-3.6698545185125442E-2</v>
      </c>
      <c r="AD220">
        <f t="shared" si="123"/>
        <v>-4.3229762800909316E-2</v>
      </c>
      <c r="AE220">
        <f t="shared" si="124"/>
        <v>-0.55744087181703228</v>
      </c>
      <c r="AF220">
        <f t="shared" si="125"/>
        <v>-0.55744922949492759</v>
      </c>
      <c r="AG220" s="10">
        <f t="shared" si="126"/>
        <v>-31.939488142879</v>
      </c>
      <c r="AH220" s="10">
        <f t="shared" si="127"/>
        <v>-71.476882957843742</v>
      </c>
      <c r="AI220" s="17">
        <f t="shared" si="128"/>
        <v>-71</v>
      </c>
      <c r="AJ220" s="18">
        <f t="shared" si="129"/>
        <v>-28</v>
      </c>
      <c r="AK220" s="19">
        <f t="shared" si="130"/>
        <v>-36.779000000000003</v>
      </c>
      <c r="AL220" s="17">
        <f t="shared" si="131"/>
        <v>-31</v>
      </c>
      <c r="AM220" s="18">
        <f t="shared" si="132"/>
        <v>-56</v>
      </c>
      <c r="AN220" s="19">
        <f t="shared" si="133"/>
        <v>-22.157</v>
      </c>
      <c r="AO220" s="20" t="str">
        <f t="shared" si="134"/>
        <v>31°56 ' 22,157 "S</v>
      </c>
      <c r="AP220" s="20" t="str">
        <f t="shared" si="135"/>
        <v xml:space="preserve">71°28 ' 36,779 " </v>
      </c>
      <c r="AQ220" s="21">
        <v>-31.938034040000002</v>
      </c>
      <c r="AR220" s="21">
        <v>-71.478465099999994</v>
      </c>
      <c r="AS220" t="s">
        <v>325</v>
      </c>
      <c r="AT220" s="23" t="s">
        <v>80</v>
      </c>
    </row>
    <row r="221" spans="1:46" x14ac:dyDescent="0.3">
      <c r="A221" s="15">
        <v>476</v>
      </c>
      <c r="B221" s="15" t="s">
        <v>719</v>
      </c>
      <c r="C221" s="15" t="s">
        <v>553</v>
      </c>
      <c r="D221" s="16" t="s">
        <v>720</v>
      </c>
      <c r="E221" s="16">
        <v>256806.84</v>
      </c>
      <c r="F221" s="16">
        <v>6046533.8899999997</v>
      </c>
      <c r="G221" s="16" t="s">
        <v>323</v>
      </c>
      <c r="H221" t="str">
        <f t="shared" si="103"/>
        <v>19</v>
      </c>
      <c r="I221" t="str">
        <f t="shared" si="102"/>
        <v>H</v>
      </c>
      <c r="J221" t="s">
        <v>324</v>
      </c>
      <c r="K221">
        <f t="shared" si="104"/>
        <v>-69</v>
      </c>
      <c r="L221">
        <f t="shared" si="105"/>
        <v>-3953466.1100000003</v>
      </c>
      <c r="M221">
        <f t="shared" si="106"/>
        <v>-0.62125750734092355</v>
      </c>
      <c r="N221">
        <f t="shared" si="107"/>
        <v>6382827.9820254361</v>
      </c>
      <c r="O221">
        <f t="shared" si="108"/>
        <v>-3.8101161536054515E-2</v>
      </c>
      <c r="P221">
        <f t="shared" si="109"/>
        <v>-0.94659787483071178</v>
      </c>
      <c r="Q221">
        <f t="shared" si="110"/>
        <v>-0.62589837116768399</v>
      </c>
      <c r="R221">
        <f t="shared" si="111"/>
        <v>-1.0945564447562794</v>
      </c>
      <c r="S221">
        <f t="shared" si="112"/>
        <v>-0.97739192635913053</v>
      </c>
      <c r="T221">
        <f t="shared" si="113"/>
        <v>-1.7669362764940242</v>
      </c>
      <c r="U221">
        <f t="shared" si="114"/>
        <v>5.0546225567071803E-3</v>
      </c>
      <c r="V221">
        <f t="shared" si="115"/>
        <v>4.2582015317955055E-5</v>
      </c>
      <c r="W221">
        <f t="shared" si="116"/>
        <v>1.6740578955036711E-7</v>
      </c>
      <c r="X221">
        <f t="shared" si="117"/>
        <v>-3939077.578393735</v>
      </c>
      <c r="Y221">
        <f t="shared" si="118"/>
        <v>-2.2542565218402599E-3</v>
      </c>
      <c r="Z221">
        <f t="shared" si="119"/>
        <v>3.2345375665426608E-6</v>
      </c>
      <c r="AA221">
        <f t="shared" si="120"/>
        <v>-3.8101120456175079E-2</v>
      </c>
      <c r="AB221">
        <f t="shared" si="121"/>
        <v>-0.62351175657128644</v>
      </c>
      <c r="AC221">
        <f t="shared" si="122"/>
        <v>-3.8110339662080217E-2</v>
      </c>
      <c r="AD221">
        <f t="shared" si="123"/>
        <v>-4.690913352670377E-2</v>
      </c>
      <c r="AE221">
        <f t="shared" si="124"/>
        <v>-0.62299012295402745</v>
      </c>
      <c r="AF221">
        <f t="shared" si="125"/>
        <v>-0.62299782949164662</v>
      </c>
      <c r="AG221" s="10">
        <f t="shared" si="126"/>
        <v>-35.695146275682241</v>
      </c>
      <c r="AH221" s="10">
        <f t="shared" si="127"/>
        <v>-71.687695371695753</v>
      </c>
      <c r="AI221" s="17">
        <f t="shared" si="128"/>
        <v>-71</v>
      </c>
      <c r="AJ221" s="18">
        <f t="shared" si="129"/>
        <v>-41</v>
      </c>
      <c r="AK221" s="19">
        <f t="shared" si="130"/>
        <v>-15.702999999999999</v>
      </c>
      <c r="AL221" s="17">
        <f t="shared" si="131"/>
        <v>-35</v>
      </c>
      <c r="AM221" s="18">
        <f t="shared" si="132"/>
        <v>-41</v>
      </c>
      <c r="AN221" s="19">
        <f t="shared" si="133"/>
        <v>-42.527000000000001</v>
      </c>
      <c r="AO221" s="20" t="str">
        <f t="shared" si="134"/>
        <v>35°41 ' 42,527 "S</v>
      </c>
      <c r="AP221" s="20" t="str">
        <f t="shared" si="135"/>
        <v xml:space="preserve">71°41 ' 15,703 " </v>
      </c>
      <c r="AQ221" s="22"/>
      <c r="AR221" s="22"/>
      <c r="AS221" t="s">
        <v>329</v>
      </c>
    </row>
    <row r="222" spans="1:46" x14ac:dyDescent="0.3">
      <c r="A222" s="15">
        <v>477</v>
      </c>
      <c r="B222" s="15" t="s">
        <v>721</v>
      </c>
      <c r="C222" s="15" t="s">
        <v>553</v>
      </c>
      <c r="D222" s="16" t="s">
        <v>457</v>
      </c>
      <c r="E222" s="16">
        <v>301974.3</v>
      </c>
      <c r="F222" s="16">
        <v>6141046.5099999998</v>
      </c>
      <c r="G222" s="16" t="s">
        <v>323</v>
      </c>
      <c r="H222" t="str">
        <f t="shared" si="103"/>
        <v>19</v>
      </c>
      <c r="I222" t="str">
        <f t="shared" si="102"/>
        <v>H</v>
      </c>
      <c r="J222" t="s">
        <v>324</v>
      </c>
      <c r="K222">
        <f t="shared" si="104"/>
        <v>-69</v>
      </c>
      <c r="L222">
        <f t="shared" si="105"/>
        <v>-3858953.49</v>
      </c>
      <c r="M222">
        <f t="shared" si="106"/>
        <v>-0.60640555892913861</v>
      </c>
      <c r="N222">
        <f t="shared" si="107"/>
        <v>6382528.5271104379</v>
      </c>
      <c r="O222">
        <f t="shared" si="108"/>
        <v>-3.1026214635604957E-2</v>
      </c>
      <c r="P222">
        <f t="shared" si="109"/>
        <v>-0.93660468259360075</v>
      </c>
      <c r="Q222">
        <f t="shared" si="110"/>
        <v>-0.63238980726139393</v>
      </c>
      <c r="R222">
        <f t="shared" si="111"/>
        <v>-1.074707900225939</v>
      </c>
      <c r="S222">
        <f t="shared" si="112"/>
        <v>-0.96412837698480269</v>
      </c>
      <c r="T222">
        <f t="shared" si="113"/>
        <v>-1.7492092171496605</v>
      </c>
      <c r="U222">
        <f t="shared" si="114"/>
        <v>5.0546225567071803E-3</v>
      </c>
      <c r="V222">
        <f t="shared" si="115"/>
        <v>4.2582015317955055E-5</v>
      </c>
      <c r="W222">
        <f t="shared" si="116"/>
        <v>1.6740578955036711E-7</v>
      </c>
      <c r="X222">
        <f t="shared" si="117"/>
        <v>-3844707.3631680342</v>
      </c>
      <c r="Y222">
        <f t="shared" si="118"/>
        <v>-2.2320506318857982E-3</v>
      </c>
      <c r="Z222">
        <f t="shared" si="119"/>
        <v>2.1901990885698349E-6</v>
      </c>
      <c r="AA222">
        <f t="shared" si="120"/>
        <v>-3.1026191984409288E-2</v>
      </c>
      <c r="AB222">
        <f t="shared" si="121"/>
        <v>-0.60863760467238914</v>
      </c>
      <c r="AC222">
        <f t="shared" si="122"/>
        <v>-3.1031169986552143E-2</v>
      </c>
      <c r="AD222">
        <f t="shared" si="123"/>
        <v>-3.7805139856968963E-2</v>
      </c>
      <c r="AE222">
        <f t="shared" si="124"/>
        <v>-0.60830235520027731</v>
      </c>
      <c r="AF222">
        <f t="shared" si="125"/>
        <v>-0.60831096947699992</v>
      </c>
      <c r="AG222" s="10">
        <f t="shared" si="126"/>
        <v>-34.853651182543537</v>
      </c>
      <c r="AH222" s="10">
        <f t="shared" si="127"/>
        <v>-71.16607495770613</v>
      </c>
      <c r="AI222" s="17">
        <f t="shared" si="128"/>
        <v>-71</v>
      </c>
      <c r="AJ222" s="18">
        <f t="shared" si="129"/>
        <v>-9</v>
      </c>
      <c r="AK222" s="19">
        <f t="shared" si="130"/>
        <v>-57.87</v>
      </c>
      <c r="AL222" s="17">
        <f t="shared" si="131"/>
        <v>-34</v>
      </c>
      <c r="AM222" s="18">
        <f t="shared" si="132"/>
        <v>-51</v>
      </c>
      <c r="AN222" s="19">
        <f t="shared" si="133"/>
        <v>-13.144</v>
      </c>
      <c r="AO222" s="20" t="str">
        <f t="shared" si="134"/>
        <v>34°51 ' 13,144 "S</v>
      </c>
      <c r="AP222" s="20" t="str">
        <f t="shared" si="135"/>
        <v xml:space="preserve">71°9 ' 57,87 " </v>
      </c>
      <c r="AQ222" s="21">
        <v>-34.867962329999997</v>
      </c>
      <c r="AR222" s="21">
        <v>-71.141185820000004</v>
      </c>
      <c r="AS222" t="s">
        <v>426</v>
      </c>
      <c r="AT222" s="23" t="s">
        <v>249</v>
      </c>
    </row>
    <row r="223" spans="1:46" x14ac:dyDescent="0.3">
      <c r="A223" s="15">
        <v>478</v>
      </c>
      <c r="B223" s="15" t="s">
        <v>722</v>
      </c>
      <c r="C223" s="15" t="s">
        <v>553</v>
      </c>
      <c r="D223" s="16" t="s">
        <v>723</v>
      </c>
      <c r="E223" s="16">
        <v>321388.79999999999</v>
      </c>
      <c r="F223" s="16">
        <v>6268306.21</v>
      </c>
      <c r="G223" s="16" t="s">
        <v>323</v>
      </c>
      <c r="H223" t="str">
        <f t="shared" si="103"/>
        <v>19</v>
      </c>
      <c r="I223" t="str">
        <f t="shared" si="102"/>
        <v>H</v>
      </c>
      <c r="J223" t="s">
        <v>324</v>
      </c>
      <c r="K223">
        <f t="shared" si="104"/>
        <v>-69</v>
      </c>
      <c r="L223">
        <f t="shared" si="105"/>
        <v>-3731693.79</v>
      </c>
      <c r="M223">
        <f t="shared" si="106"/>
        <v>-0.58640765283681762</v>
      </c>
      <c r="N223">
        <f t="shared" si="107"/>
        <v>6382130.6571217626</v>
      </c>
      <c r="O223">
        <f t="shared" si="108"/>
        <v>-2.7986139675891683E-2</v>
      </c>
      <c r="P223">
        <f t="shared" si="109"/>
        <v>-0.92184534362821091</v>
      </c>
      <c r="Q223">
        <f t="shared" si="110"/>
        <v>-0.63955691631622102</v>
      </c>
      <c r="R223">
        <f t="shared" si="111"/>
        <v>-1.0473303246509231</v>
      </c>
      <c r="S223">
        <f t="shared" si="112"/>
        <v>-0.94538697256724757</v>
      </c>
      <c r="T223">
        <f t="shared" si="113"/>
        <v>-1.7235486679313479</v>
      </c>
      <c r="U223">
        <f t="shared" si="114"/>
        <v>5.0546225567071803E-3</v>
      </c>
      <c r="V223">
        <f t="shared" si="115"/>
        <v>4.2582015317955055E-5</v>
      </c>
      <c r="W223">
        <f t="shared" si="116"/>
        <v>1.6740578955036711E-7</v>
      </c>
      <c r="X223">
        <f t="shared" si="117"/>
        <v>-3717660.2472643061</v>
      </c>
      <c r="Y223">
        <f t="shared" si="118"/>
        <v>-2.1988805133649324E-3</v>
      </c>
      <c r="Z223">
        <f t="shared" si="119"/>
        <v>1.8310685367372362E-6</v>
      </c>
      <c r="AA223">
        <f t="shared" si="120"/>
        <v>-2.7986122594378406E-2</v>
      </c>
      <c r="AB223">
        <f t="shared" si="121"/>
        <v>-0.58860652932388158</v>
      </c>
      <c r="AC223">
        <f t="shared" si="122"/>
        <v>-2.7989775966865083E-2</v>
      </c>
      <c r="AD223">
        <f t="shared" si="123"/>
        <v>-3.364038384458351E-2</v>
      </c>
      <c r="AE223">
        <f t="shared" si="124"/>
        <v>-0.58834522128789157</v>
      </c>
      <c r="AF223">
        <f t="shared" si="125"/>
        <v>-0.58835426332478025</v>
      </c>
      <c r="AG223" s="10">
        <f t="shared" si="126"/>
        <v>-33.710216147038587</v>
      </c>
      <c r="AH223" s="10">
        <f t="shared" si="127"/>
        <v>-70.927452015494708</v>
      </c>
      <c r="AI223" s="17">
        <f t="shared" si="128"/>
        <v>-70</v>
      </c>
      <c r="AJ223" s="18">
        <f t="shared" si="129"/>
        <v>-55</v>
      </c>
      <c r="AK223" s="19">
        <f t="shared" si="130"/>
        <v>-38.826999999999998</v>
      </c>
      <c r="AL223" s="17">
        <f t="shared" si="131"/>
        <v>-33</v>
      </c>
      <c r="AM223" s="18">
        <f t="shared" si="132"/>
        <v>-42</v>
      </c>
      <c r="AN223" s="19">
        <f t="shared" si="133"/>
        <v>-36.777999999999999</v>
      </c>
      <c r="AO223" s="20" t="str">
        <f t="shared" si="134"/>
        <v>33°42 ' 36,778 "S</v>
      </c>
      <c r="AP223" s="20" t="str">
        <f t="shared" si="135"/>
        <v xml:space="preserve">70°55 ' 38,827 " </v>
      </c>
      <c r="AQ223" s="22"/>
      <c r="AR223" s="22"/>
      <c r="AS223" t="s">
        <v>329</v>
      </c>
    </row>
    <row r="224" spans="1:46" x14ac:dyDescent="0.3">
      <c r="A224" s="15">
        <v>479</v>
      </c>
      <c r="B224" s="15" t="s">
        <v>724</v>
      </c>
      <c r="C224" s="15" t="s">
        <v>553</v>
      </c>
      <c r="D224" s="16" t="s">
        <v>725</v>
      </c>
      <c r="E224" s="16">
        <v>262159.73</v>
      </c>
      <c r="F224" s="16">
        <v>6343123.96</v>
      </c>
      <c r="G224" s="16" t="s">
        <v>323</v>
      </c>
      <c r="H224" t="str">
        <f t="shared" si="103"/>
        <v>19</v>
      </c>
      <c r="I224" t="str">
        <f t="shared" si="102"/>
        <v>H</v>
      </c>
      <c r="J224" t="s">
        <v>324</v>
      </c>
      <c r="K224">
        <f t="shared" si="104"/>
        <v>-69</v>
      </c>
      <c r="L224">
        <f t="shared" si="105"/>
        <v>-3656876.04</v>
      </c>
      <c r="M224">
        <f t="shared" si="106"/>
        <v>-0.5746506053305076</v>
      </c>
      <c r="N224">
        <f t="shared" si="107"/>
        <v>6381899.8347282084</v>
      </c>
      <c r="O224">
        <f t="shared" si="108"/>
        <v>-3.7267941547084647E-2</v>
      </c>
      <c r="P224">
        <f t="shared" si="109"/>
        <v>-0.91247827076066113</v>
      </c>
      <c r="Q224">
        <f t="shared" si="110"/>
        <v>-0.64289804957263696</v>
      </c>
      <c r="R224">
        <f t="shared" si="111"/>
        <v>-1.0308897407108382</v>
      </c>
      <c r="S224">
        <f t="shared" si="112"/>
        <v>-0.93389181792628784</v>
      </c>
      <c r="T224">
        <f t="shared" si="113"/>
        <v>-1.707473667196634</v>
      </c>
      <c r="U224">
        <f t="shared" si="114"/>
        <v>5.0546225567071803E-3</v>
      </c>
      <c r="V224">
        <f t="shared" si="115"/>
        <v>4.2582015317955055E-5</v>
      </c>
      <c r="W224">
        <f t="shared" si="116"/>
        <v>1.6740578955036711E-7</v>
      </c>
      <c r="X224">
        <f t="shared" si="117"/>
        <v>-3642978.5026286445</v>
      </c>
      <c r="Y224">
        <f t="shared" si="118"/>
        <v>-2.1776489339004868E-3</v>
      </c>
      <c r="Z224">
        <f t="shared" si="119"/>
        <v>3.2975232045371342E-6</v>
      </c>
      <c r="AA224">
        <f t="shared" si="120"/>
        <v>-3.7267900583117304E-2</v>
      </c>
      <c r="AB224">
        <f t="shared" si="121"/>
        <v>-0.57682824708356017</v>
      </c>
      <c r="AC224">
        <f t="shared" si="122"/>
        <v>-3.7276528057807679E-2</v>
      </c>
      <c r="AD224">
        <f t="shared" si="123"/>
        <v>-4.4443010849693203E-2</v>
      </c>
      <c r="AE224">
        <f t="shared" si="124"/>
        <v>-0.57637673573419779</v>
      </c>
      <c r="AF224">
        <f t="shared" si="125"/>
        <v>-0.57638491834478855</v>
      </c>
      <c r="AG224" s="10">
        <f t="shared" si="126"/>
        <v>-33.024423196148966</v>
      </c>
      <c r="AH224" s="10">
        <f t="shared" si="127"/>
        <v>-71.546396950541549</v>
      </c>
      <c r="AI224" s="17">
        <f t="shared" si="128"/>
        <v>-71</v>
      </c>
      <c r="AJ224" s="18">
        <f t="shared" si="129"/>
        <v>-32</v>
      </c>
      <c r="AK224" s="19">
        <f t="shared" si="130"/>
        <v>-47.029000000000003</v>
      </c>
      <c r="AL224" s="17">
        <f t="shared" si="131"/>
        <v>-33</v>
      </c>
      <c r="AM224" s="18">
        <f t="shared" si="132"/>
        <v>-1</v>
      </c>
      <c r="AN224" s="19">
        <f t="shared" si="133"/>
        <v>-27.923999999999999</v>
      </c>
      <c r="AO224" s="20" t="str">
        <f t="shared" si="134"/>
        <v>33°1 ' 27,924 "S</v>
      </c>
      <c r="AP224" s="20" t="str">
        <f t="shared" si="135"/>
        <v xml:space="preserve">71°32 ' 47,029 " </v>
      </c>
      <c r="AQ224" s="22"/>
      <c r="AR224" s="22"/>
      <c r="AS224" t="s">
        <v>329</v>
      </c>
    </row>
    <row r="225" spans="1:46" x14ac:dyDescent="0.3">
      <c r="A225" s="15">
        <v>484</v>
      </c>
      <c r="B225" s="15" t="s">
        <v>726</v>
      </c>
      <c r="C225" s="15" t="s">
        <v>553</v>
      </c>
      <c r="D225" s="16" t="s">
        <v>401</v>
      </c>
      <c r="E225" s="16">
        <v>664418</v>
      </c>
      <c r="F225" s="16">
        <v>5902553</v>
      </c>
      <c r="G225" s="16" t="s">
        <v>339</v>
      </c>
      <c r="H225" t="str">
        <f t="shared" si="103"/>
        <v>18</v>
      </c>
      <c r="I225" t="str">
        <f t="shared" si="102"/>
        <v>H</v>
      </c>
      <c r="J225" t="s">
        <v>324</v>
      </c>
      <c r="K225">
        <f t="shared" si="104"/>
        <v>-75</v>
      </c>
      <c r="L225">
        <f t="shared" si="105"/>
        <v>-4097447</v>
      </c>
      <c r="M225">
        <f t="shared" si="106"/>
        <v>-0.6438830228600454</v>
      </c>
      <c r="N225">
        <f t="shared" si="107"/>
        <v>6383290.0194097636</v>
      </c>
      <c r="O225">
        <f t="shared" si="108"/>
        <v>2.5757563811146255E-2</v>
      </c>
      <c r="P225">
        <f t="shared" si="109"/>
        <v>-0.96021359180856269</v>
      </c>
      <c r="Q225">
        <f t="shared" si="110"/>
        <v>-0.6141846092615717</v>
      </c>
      <c r="R225">
        <f t="shared" si="111"/>
        <v>-1.1239898187643267</v>
      </c>
      <c r="S225">
        <f t="shared" si="112"/>
        <v>-0.996538516388638</v>
      </c>
      <c r="T225">
        <f t="shared" si="113"/>
        <v>-1.7918485078989317</v>
      </c>
      <c r="U225">
        <f t="shared" si="114"/>
        <v>5.0546225567071803E-3</v>
      </c>
      <c r="V225">
        <f t="shared" si="115"/>
        <v>4.2582015317955055E-5</v>
      </c>
      <c r="W225">
        <f t="shared" si="116"/>
        <v>1.6740578955036711E-7</v>
      </c>
      <c r="X225">
        <f t="shared" si="117"/>
        <v>-4082867.2383544575</v>
      </c>
      <c r="Y225">
        <f t="shared" si="118"/>
        <v>-2.284051265289461E-3</v>
      </c>
      <c r="Z225">
        <f t="shared" si="119"/>
        <v>1.4300068608120702E-6</v>
      </c>
      <c r="AA225">
        <f t="shared" si="120"/>
        <v>2.5757551533315264E-2</v>
      </c>
      <c r="AB225">
        <f t="shared" si="121"/>
        <v>-0.64616707085912584</v>
      </c>
      <c r="AC225">
        <f t="shared" si="122"/>
        <v>2.576039977532979E-2</v>
      </c>
      <c r="AD225">
        <f t="shared" si="123"/>
        <v>3.2253938082531873E-2</v>
      </c>
      <c r="AE225">
        <f t="shared" si="124"/>
        <v>-0.64591698468608183</v>
      </c>
      <c r="AF225">
        <f t="shared" si="125"/>
        <v>-0.64592573262331976</v>
      </c>
      <c r="AG225" s="10">
        <f t="shared" si="126"/>
        <v>-37.008818358211897</v>
      </c>
      <c r="AH225" s="10">
        <f t="shared" si="127"/>
        <v>-73.15198547519465</v>
      </c>
      <c r="AI225" s="17">
        <f t="shared" si="128"/>
        <v>-73</v>
      </c>
      <c r="AJ225" s="18">
        <f t="shared" si="129"/>
        <v>-9</v>
      </c>
      <c r="AK225" s="19">
        <f t="shared" si="130"/>
        <v>-7.1479999999999997</v>
      </c>
      <c r="AL225" s="17">
        <f t="shared" si="131"/>
        <v>-37</v>
      </c>
      <c r="AM225" s="18">
        <f t="shared" si="132"/>
        <v>0</v>
      </c>
      <c r="AN225" s="19">
        <f t="shared" si="133"/>
        <v>-31.745999999999999</v>
      </c>
      <c r="AO225" s="20" t="str">
        <f t="shared" si="134"/>
        <v>37°0 ' 31,746 "S</v>
      </c>
      <c r="AP225" s="20" t="str">
        <f t="shared" si="135"/>
        <v xml:space="preserve">73°9 ' 7,148 " </v>
      </c>
      <c r="AQ225" s="21">
        <v>-37.008818220000002</v>
      </c>
      <c r="AR225" s="21">
        <v>-73.151985449999998</v>
      </c>
      <c r="AS225" t="s">
        <v>325</v>
      </c>
      <c r="AT225" s="23" t="s">
        <v>170</v>
      </c>
    </row>
    <row r="226" spans="1:46" x14ac:dyDescent="0.3">
      <c r="A226" s="15">
        <v>486</v>
      </c>
      <c r="B226" s="15" t="s">
        <v>727</v>
      </c>
      <c r="C226" s="15" t="s">
        <v>553</v>
      </c>
      <c r="D226" s="16" t="s">
        <v>728</v>
      </c>
      <c r="E226" s="16">
        <v>243488.216073552</v>
      </c>
      <c r="F226" s="16">
        <v>5647096.6192928804</v>
      </c>
      <c r="G226" s="16" t="s">
        <v>323</v>
      </c>
      <c r="H226" t="str">
        <f t="shared" si="103"/>
        <v>19</v>
      </c>
      <c r="I226" t="str">
        <f t="shared" si="102"/>
        <v>H</v>
      </c>
      <c r="J226" t="s">
        <v>324</v>
      </c>
      <c r="K226">
        <f t="shared" si="104"/>
        <v>-69</v>
      </c>
      <c r="L226">
        <f t="shared" si="105"/>
        <v>-4352903.3807071196</v>
      </c>
      <c r="M226">
        <f t="shared" si="106"/>
        <v>-0.68402607452577457</v>
      </c>
      <c r="N226">
        <f t="shared" si="107"/>
        <v>6384124.4964673361</v>
      </c>
      <c r="O226">
        <f t="shared" si="108"/>
        <v>-4.0179633725562394E-2</v>
      </c>
      <c r="P226">
        <f t="shared" si="109"/>
        <v>-0.97951770437064467</v>
      </c>
      <c r="Q226">
        <f t="shared" si="110"/>
        <v>-0.58837574270193493</v>
      </c>
      <c r="R226">
        <f t="shared" si="111"/>
        <v>-1.1737849267110969</v>
      </c>
      <c r="S226">
        <f t="shared" si="112"/>
        <v>-1.0274326307088064</v>
      </c>
      <c r="T226">
        <f t="shared" si="113"/>
        <v>-1.8301960409493896</v>
      </c>
      <c r="U226">
        <f t="shared" si="114"/>
        <v>5.0546225567071803E-3</v>
      </c>
      <c r="V226">
        <f t="shared" si="115"/>
        <v>4.2582015317955055E-5</v>
      </c>
      <c r="W226">
        <f t="shared" si="116"/>
        <v>1.6740578955036711E-7</v>
      </c>
      <c r="X226">
        <f t="shared" si="117"/>
        <v>-4338061.9662094181</v>
      </c>
      <c r="Y226">
        <f t="shared" si="118"/>
        <v>-2.3247376372302841E-3</v>
      </c>
      <c r="Z226">
        <f t="shared" si="119"/>
        <v>3.2677730621959325E-6</v>
      </c>
      <c r="AA226">
        <f t="shared" si="120"/>
        <v>-4.0179589959587481E-2</v>
      </c>
      <c r="AB226">
        <f t="shared" si="121"/>
        <v>-0.68635080456628983</v>
      </c>
      <c r="AC226">
        <f t="shared" si="122"/>
        <v>-4.0190401816934174E-2</v>
      </c>
      <c r="AD226">
        <f t="shared" si="123"/>
        <v>-5.1908197049159666E-2</v>
      </c>
      <c r="AE226">
        <f t="shared" si="124"/>
        <v>-0.68569015402837474</v>
      </c>
      <c r="AF226">
        <f t="shared" si="125"/>
        <v>-0.68569687696837733</v>
      </c>
      <c r="AG226" s="10">
        <f t="shared" si="126"/>
        <v>-39.287537075589285</v>
      </c>
      <c r="AH226" s="10">
        <f t="shared" si="127"/>
        <v>-71.974120613050289</v>
      </c>
      <c r="AI226" s="17">
        <f t="shared" si="128"/>
        <v>-71</v>
      </c>
      <c r="AJ226" s="18">
        <f t="shared" si="129"/>
        <v>-58</v>
      </c>
      <c r="AK226" s="19">
        <f t="shared" si="130"/>
        <v>-26.834</v>
      </c>
      <c r="AL226" s="17">
        <f t="shared" si="131"/>
        <v>-39</v>
      </c>
      <c r="AM226" s="18">
        <f t="shared" si="132"/>
        <v>-17</v>
      </c>
      <c r="AN226" s="19">
        <f t="shared" si="133"/>
        <v>-15.132999999999999</v>
      </c>
      <c r="AO226" s="20" t="str">
        <f t="shared" si="134"/>
        <v>39°17 ' 15,133 "S</v>
      </c>
      <c r="AP226" s="20" t="str">
        <f t="shared" si="135"/>
        <v xml:space="preserve">71°58 ' 26,834 " </v>
      </c>
      <c r="AQ226" s="22"/>
      <c r="AR226" s="22"/>
      <c r="AS226" t="s">
        <v>329</v>
      </c>
    </row>
    <row r="227" spans="1:46" x14ac:dyDescent="0.3">
      <c r="A227" s="15">
        <v>487</v>
      </c>
      <c r="B227" s="15" t="s">
        <v>729</v>
      </c>
      <c r="C227" s="15" t="s">
        <v>553</v>
      </c>
      <c r="D227" s="16" t="s">
        <v>344</v>
      </c>
      <c r="E227" s="16">
        <v>272538.08</v>
      </c>
      <c r="F227" s="16">
        <v>6384351.9000000004</v>
      </c>
      <c r="G227" s="16" t="s">
        <v>323</v>
      </c>
      <c r="H227" t="str">
        <f t="shared" si="103"/>
        <v>19</v>
      </c>
      <c r="I227" t="str">
        <f t="shared" si="102"/>
        <v>H</v>
      </c>
      <c r="J227" t="s">
        <v>324</v>
      </c>
      <c r="K227">
        <f t="shared" si="104"/>
        <v>-69</v>
      </c>
      <c r="L227">
        <f t="shared" si="105"/>
        <v>-3615648.0999999996</v>
      </c>
      <c r="M227">
        <f t="shared" si="106"/>
        <v>-0.56817194419505113</v>
      </c>
      <c r="N227">
        <f t="shared" si="107"/>
        <v>6381773.6782666491</v>
      </c>
      <c r="O227">
        <f t="shared" si="108"/>
        <v>-3.5642429748743584E-2</v>
      </c>
      <c r="P227">
        <f t="shared" si="109"/>
        <v>-0.90710065448885191</v>
      </c>
      <c r="Q227">
        <f t="shared" si="110"/>
        <v>-0.64445590582771717</v>
      </c>
      <c r="R227">
        <f t="shared" si="111"/>
        <v>-1.0217222714394771</v>
      </c>
      <c r="S227">
        <f t="shared" si="112"/>
        <v>-0.92740568003653712</v>
      </c>
      <c r="T227">
        <f t="shared" si="113"/>
        <v>-1.6982955119607881</v>
      </c>
      <c r="U227">
        <f t="shared" si="114"/>
        <v>5.0546225567071803E-3</v>
      </c>
      <c r="V227">
        <f t="shared" si="115"/>
        <v>4.2582015317955055E-5</v>
      </c>
      <c r="W227">
        <f t="shared" si="116"/>
        <v>1.6740578955036711E-7</v>
      </c>
      <c r="X227">
        <f t="shared" si="117"/>
        <v>-3601828.9578281837</v>
      </c>
      <c r="Y227">
        <f t="shared" si="118"/>
        <v>-2.1654077484567552E-3</v>
      </c>
      <c r="Z227">
        <f t="shared" si="119"/>
        <v>3.0413738272023666E-6</v>
      </c>
      <c r="AA227">
        <f t="shared" si="120"/>
        <v>-3.5642393614759259E-2</v>
      </c>
      <c r="AB227">
        <f t="shared" si="121"/>
        <v>-0.57033734535769343</v>
      </c>
      <c r="AC227">
        <f t="shared" si="122"/>
        <v>-3.5649940659446433E-2</v>
      </c>
      <c r="AD227">
        <f t="shared" si="123"/>
        <v>-4.232843941199381E-2</v>
      </c>
      <c r="AE227">
        <f t="shared" si="124"/>
        <v>-0.56993017481094221</v>
      </c>
      <c r="AF227">
        <f t="shared" si="125"/>
        <v>-0.5699385792592857</v>
      </c>
      <c r="AG227" s="10">
        <f t="shared" si="126"/>
        <v>-32.655075173239432</v>
      </c>
      <c r="AH227" s="10">
        <f t="shared" si="127"/>
        <v>-71.425240931682467</v>
      </c>
      <c r="AI227" s="17">
        <f t="shared" si="128"/>
        <v>-71</v>
      </c>
      <c r="AJ227" s="18">
        <f t="shared" si="129"/>
        <v>-25</v>
      </c>
      <c r="AK227" s="19">
        <f t="shared" si="130"/>
        <v>-30.867000000000001</v>
      </c>
      <c r="AL227" s="17">
        <f t="shared" si="131"/>
        <v>-32</v>
      </c>
      <c r="AM227" s="18">
        <f t="shared" si="132"/>
        <v>-39</v>
      </c>
      <c r="AN227" s="19">
        <f t="shared" si="133"/>
        <v>-18.271000000000001</v>
      </c>
      <c r="AO227" s="20" t="str">
        <f t="shared" si="134"/>
        <v>32°39 ' 18,271 "S</v>
      </c>
      <c r="AP227" s="20" t="str">
        <f t="shared" si="135"/>
        <v xml:space="preserve">71°25 ' 30,867 " </v>
      </c>
      <c r="AQ227" s="22"/>
      <c r="AR227" s="22"/>
      <c r="AS227" t="s">
        <v>329</v>
      </c>
    </row>
    <row r="228" spans="1:46" x14ac:dyDescent="0.3">
      <c r="A228" s="15">
        <v>488</v>
      </c>
      <c r="B228" s="15" t="s">
        <v>730</v>
      </c>
      <c r="C228" s="15" t="s">
        <v>553</v>
      </c>
      <c r="D228" s="16" t="s">
        <v>634</v>
      </c>
      <c r="E228" s="16">
        <v>332105.55</v>
      </c>
      <c r="F228" s="16">
        <v>6197773.2300000004</v>
      </c>
      <c r="G228" s="16" t="s">
        <v>323</v>
      </c>
      <c r="H228" t="str">
        <f t="shared" si="103"/>
        <v>19</v>
      </c>
      <c r="I228" t="str">
        <f t="shared" si="102"/>
        <v>H</v>
      </c>
      <c r="J228" t="s">
        <v>324</v>
      </c>
      <c r="K228">
        <f t="shared" si="104"/>
        <v>-69</v>
      </c>
      <c r="L228">
        <f t="shared" si="105"/>
        <v>-3802226.7699999996</v>
      </c>
      <c r="M228">
        <f t="shared" si="106"/>
        <v>-0.5974913809176754</v>
      </c>
      <c r="N228">
        <f t="shared" si="107"/>
        <v>6382350.3859996488</v>
      </c>
      <c r="O228">
        <f t="shared" si="108"/>
        <v>-2.6306053388778842E-2</v>
      </c>
      <c r="P228">
        <f t="shared" si="109"/>
        <v>-0.93020932750400687</v>
      </c>
      <c r="Q228">
        <f t="shared" si="110"/>
        <v>-0.63581176625481561</v>
      </c>
      <c r="R228">
        <f t="shared" si="111"/>
        <v>-1.0625960446696787</v>
      </c>
      <c r="S228">
        <f t="shared" si="112"/>
        <v>-0.95589997506596291</v>
      </c>
      <c r="T228">
        <f t="shared" si="113"/>
        <v>-1.7380288585002059</v>
      </c>
      <c r="U228">
        <f t="shared" si="114"/>
        <v>5.0546225567071803E-3</v>
      </c>
      <c r="V228">
        <f t="shared" si="115"/>
        <v>4.2582015317955055E-5</v>
      </c>
      <c r="W228">
        <f t="shared" si="116"/>
        <v>1.6740578955036711E-7</v>
      </c>
      <c r="X228">
        <f t="shared" si="117"/>
        <v>-3788072.4677007571</v>
      </c>
      <c r="Y228">
        <f t="shared" si="118"/>
        <v>-2.2177256720802112E-3</v>
      </c>
      <c r="Z228">
        <f t="shared" si="119"/>
        <v>1.5938840955838828E-6</v>
      </c>
      <c r="AA228">
        <f t="shared" si="120"/>
        <v>-2.6306039412512135E-2</v>
      </c>
      <c r="AB228">
        <f t="shared" si="121"/>
        <v>-0.59970910305495795</v>
      </c>
      <c r="AC228">
        <f t="shared" si="122"/>
        <v>-2.6309073514504955E-2</v>
      </c>
      <c r="AD228">
        <f t="shared" si="123"/>
        <v>-3.1859693098316572E-2</v>
      </c>
      <c r="AE228">
        <f t="shared" si="124"/>
        <v>-0.5994726241199767</v>
      </c>
      <c r="AF228">
        <f t="shared" si="125"/>
        <v>-0.59948173235005653</v>
      </c>
      <c r="AG228" s="10">
        <f t="shared" si="126"/>
        <v>-34.347773158849471</v>
      </c>
      <c r="AH228" s="10">
        <f t="shared" si="127"/>
        <v>-70.825425951115619</v>
      </c>
      <c r="AI228" s="17">
        <f t="shared" si="128"/>
        <v>-70</v>
      </c>
      <c r="AJ228" s="18">
        <f t="shared" si="129"/>
        <v>-49</v>
      </c>
      <c r="AK228" s="19">
        <f t="shared" si="130"/>
        <v>-31.533000000000001</v>
      </c>
      <c r="AL228" s="17">
        <f t="shared" si="131"/>
        <v>-34</v>
      </c>
      <c r="AM228" s="18">
        <f t="shared" si="132"/>
        <v>-20</v>
      </c>
      <c r="AN228" s="19">
        <f t="shared" si="133"/>
        <v>-51.982999999999997</v>
      </c>
      <c r="AO228" s="20" t="str">
        <f t="shared" si="134"/>
        <v>34°20 ' 51,983 "S</v>
      </c>
      <c r="AP228" s="20" t="str">
        <f t="shared" si="135"/>
        <v xml:space="preserve">70°49 ' 31,533 " </v>
      </c>
      <c r="AQ228" s="22"/>
      <c r="AR228" s="22"/>
      <c r="AS228" t="s">
        <v>329</v>
      </c>
    </row>
    <row r="229" spans="1:46" x14ac:dyDescent="0.3">
      <c r="A229" s="15">
        <v>489</v>
      </c>
      <c r="B229" s="15" t="s">
        <v>731</v>
      </c>
      <c r="C229" s="15" t="s">
        <v>553</v>
      </c>
      <c r="D229" s="16" t="s">
        <v>399</v>
      </c>
      <c r="E229" s="16">
        <v>345560.97</v>
      </c>
      <c r="F229" s="16">
        <v>6215061.4000000004</v>
      </c>
      <c r="G229" s="16" t="s">
        <v>323</v>
      </c>
      <c r="H229" t="str">
        <f t="shared" si="103"/>
        <v>19</v>
      </c>
      <c r="I229" t="str">
        <f t="shared" si="102"/>
        <v>H</v>
      </c>
      <c r="J229" t="s">
        <v>324</v>
      </c>
      <c r="K229">
        <f t="shared" si="104"/>
        <v>-69</v>
      </c>
      <c r="L229">
        <f t="shared" si="105"/>
        <v>-3784938.5999999996</v>
      </c>
      <c r="M229">
        <f t="shared" si="106"/>
        <v>-0.59477467484208291</v>
      </c>
      <c r="N229">
        <f t="shared" si="107"/>
        <v>6382296.3439238304</v>
      </c>
      <c r="O229">
        <f t="shared" si="108"/>
        <v>-2.4198034951327729E-2</v>
      </c>
      <c r="P229">
        <f t="shared" si="109"/>
        <v>-0.92820138434678612</v>
      </c>
      <c r="Q229">
        <f t="shared" si="110"/>
        <v>-0.63678244432017916</v>
      </c>
      <c r="R229">
        <f t="shared" si="111"/>
        <v>-1.058875367015476</v>
      </c>
      <c r="S229">
        <f t="shared" si="112"/>
        <v>-0.95335213634165172</v>
      </c>
      <c r="T229">
        <f t="shared" si="113"/>
        <v>-1.7345394460222276</v>
      </c>
      <c r="U229">
        <f t="shared" si="114"/>
        <v>5.0546225567071803E-3</v>
      </c>
      <c r="V229">
        <f t="shared" si="115"/>
        <v>4.2582015317955055E-5</v>
      </c>
      <c r="W229">
        <f t="shared" si="116"/>
        <v>1.6740578955036711E-7</v>
      </c>
      <c r="X229">
        <f t="shared" si="117"/>
        <v>-3770813.2234426686</v>
      </c>
      <c r="Y229">
        <f t="shared" si="118"/>
        <v>-2.2132122665815919E-3</v>
      </c>
      <c r="Z229">
        <f t="shared" si="119"/>
        <v>1.3536504790420345E-6</v>
      </c>
      <c r="AA229">
        <f t="shared" si="120"/>
        <v>-2.4198024032767194E-2</v>
      </c>
      <c r="AB229">
        <f t="shared" si="121"/>
        <v>-0.59698788411274861</v>
      </c>
      <c r="AC229">
        <f t="shared" si="122"/>
        <v>-2.4200385604684238E-2</v>
      </c>
      <c r="AD229">
        <f t="shared" si="123"/>
        <v>-2.9253358212152886E-2</v>
      </c>
      <c r="AE229">
        <f t="shared" si="124"/>
        <v>-0.59678894183177911</v>
      </c>
      <c r="AF229">
        <f t="shared" si="125"/>
        <v>-0.59679823587709369</v>
      </c>
      <c r="AG229" s="10">
        <f t="shared" si="126"/>
        <v>-34.194020136610455</v>
      </c>
      <c r="AH229" s="10">
        <f t="shared" si="127"/>
        <v>-70.676093962140726</v>
      </c>
      <c r="AI229" s="17">
        <f t="shared" si="128"/>
        <v>-70</v>
      </c>
      <c r="AJ229" s="18">
        <f t="shared" si="129"/>
        <v>-40</v>
      </c>
      <c r="AK229" s="19">
        <f t="shared" si="130"/>
        <v>-33.938000000000002</v>
      </c>
      <c r="AL229" s="17">
        <f t="shared" si="131"/>
        <v>-34</v>
      </c>
      <c r="AM229" s="18">
        <f t="shared" si="132"/>
        <v>-11</v>
      </c>
      <c r="AN229" s="19">
        <f t="shared" si="133"/>
        <v>-38.472000000000001</v>
      </c>
      <c r="AO229" s="20" t="str">
        <f t="shared" si="134"/>
        <v>34°11 ' 38,472 "S</v>
      </c>
      <c r="AP229" s="20" t="str">
        <f t="shared" si="135"/>
        <v xml:space="preserve">70°40 ' 33,938 " </v>
      </c>
      <c r="AQ229" s="22"/>
      <c r="AR229" s="22"/>
      <c r="AS229" t="s">
        <v>329</v>
      </c>
    </row>
    <row r="230" spans="1:46" x14ac:dyDescent="0.3">
      <c r="A230" s="15">
        <v>491</v>
      </c>
      <c r="B230" s="15" t="s">
        <v>732</v>
      </c>
      <c r="C230" s="15" t="s">
        <v>553</v>
      </c>
      <c r="D230" s="16" t="s">
        <v>459</v>
      </c>
      <c r="E230" s="16">
        <v>275395.68</v>
      </c>
      <c r="F230" s="16">
        <v>6681127.3600000003</v>
      </c>
      <c r="G230" s="16" t="s">
        <v>351</v>
      </c>
      <c r="H230" t="str">
        <f t="shared" si="103"/>
        <v>19</v>
      </c>
      <c r="I230" t="str">
        <f t="shared" si="102"/>
        <v>J</v>
      </c>
      <c r="J230" t="s">
        <v>324</v>
      </c>
      <c r="K230">
        <f t="shared" si="104"/>
        <v>-69</v>
      </c>
      <c r="L230">
        <f t="shared" si="105"/>
        <v>-3318872.6399999997</v>
      </c>
      <c r="M230">
        <f t="shared" si="106"/>
        <v>-0.52153590953847584</v>
      </c>
      <c r="N230">
        <f t="shared" si="107"/>
        <v>6380889.3510654727</v>
      </c>
      <c r="O230">
        <f t="shared" si="108"/>
        <v>-3.519953217218786E-2</v>
      </c>
      <c r="P230">
        <f t="shared" si="109"/>
        <v>-0.86395517298992275</v>
      </c>
      <c r="Q230">
        <f t="shared" si="110"/>
        <v>-0.64950798821099132</v>
      </c>
      <c r="R230">
        <f t="shared" si="111"/>
        <v>-0.95351349603343727</v>
      </c>
      <c r="S230">
        <f t="shared" si="112"/>
        <v>-0.87751211907782567</v>
      </c>
      <c r="T230">
        <f t="shared" si="113"/>
        <v>-1.6252835145619329</v>
      </c>
      <c r="U230">
        <f t="shared" si="114"/>
        <v>5.0546225567071803E-3</v>
      </c>
      <c r="V230">
        <f t="shared" si="115"/>
        <v>4.2582015317955055E-5</v>
      </c>
      <c r="W230">
        <f t="shared" si="116"/>
        <v>1.6740578955036711E-7</v>
      </c>
      <c r="X230">
        <f t="shared" si="117"/>
        <v>-3305688.6585048777</v>
      </c>
      <c r="Y230">
        <f t="shared" si="118"/>
        <v>-2.0661667629325864E-3</v>
      </c>
      <c r="Z230">
        <f t="shared" si="119"/>
        <v>3.1388064929834075E-6</v>
      </c>
      <c r="AA230">
        <f t="shared" si="120"/>
        <v>-3.5199495344014481E-2</v>
      </c>
      <c r="AB230">
        <f t="shared" si="121"/>
        <v>-0.52360206981611079</v>
      </c>
      <c r="AC230">
        <f t="shared" si="122"/>
        <v>-3.520676451635335E-2</v>
      </c>
      <c r="AD230">
        <f t="shared" si="123"/>
        <v>-4.0630973586663684E-2</v>
      </c>
      <c r="AE230">
        <f t="shared" si="124"/>
        <v>-0.52324461874537898</v>
      </c>
      <c r="AF230">
        <f t="shared" si="125"/>
        <v>-0.52325326342372402</v>
      </c>
      <c r="AG230" s="10">
        <f t="shared" si="126"/>
        <v>-29.980203610626475</v>
      </c>
      <c r="AH230" s="10">
        <f t="shared" si="127"/>
        <v>-71.327983304023348</v>
      </c>
      <c r="AI230" s="17">
        <f t="shared" si="128"/>
        <v>-71</v>
      </c>
      <c r="AJ230" s="18">
        <f t="shared" si="129"/>
        <v>-19</v>
      </c>
      <c r="AK230" s="19">
        <f t="shared" si="130"/>
        <v>-40.74</v>
      </c>
      <c r="AL230" s="17">
        <f t="shared" si="131"/>
        <v>-29</v>
      </c>
      <c r="AM230" s="18">
        <f t="shared" si="132"/>
        <v>-58</v>
      </c>
      <c r="AN230" s="19">
        <f t="shared" si="133"/>
        <v>-48.732999999999997</v>
      </c>
      <c r="AO230" s="20" t="str">
        <f t="shared" si="134"/>
        <v>29°58 ' 48,733 "S</v>
      </c>
      <c r="AP230" s="20" t="str">
        <f t="shared" si="135"/>
        <v xml:space="preserve">71°19 ' 40,74 " </v>
      </c>
      <c r="AQ230" s="22"/>
      <c r="AR230" s="22"/>
      <c r="AS230" t="s">
        <v>329</v>
      </c>
    </row>
    <row r="231" spans="1:46" x14ac:dyDescent="0.3">
      <c r="A231" s="15">
        <v>492</v>
      </c>
      <c r="B231" s="15" t="s">
        <v>733</v>
      </c>
      <c r="C231" s="15" t="s">
        <v>553</v>
      </c>
      <c r="D231" s="16" t="s">
        <v>615</v>
      </c>
      <c r="E231" s="16">
        <v>706444.777487093</v>
      </c>
      <c r="F231" s="16">
        <v>5708451.3563628597</v>
      </c>
      <c r="G231" s="16" t="s">
        <v>339</v>
      </c>
      <c r="H231" t="str">
        <f t="shared" si="103"/>
        <v>18</v>
      </c>
      <c r="I231" t="str">
        <f t="shared" si="102"/>
        <v>H</v>
      </c>
      <c r="J231" t="s">
        <v>324</v>
      </c>
      <c r="K231">
        <f t="shared" si="104"/>
        <v>-75</v>
      </c>
      <c r="L231">
        <f t="shared" si="105"/>
        <v>-4291548.6436371403</v>
      </c>
      <c r="M231">
        <f t="shared" si="106"/>
        <v>-0.67438463838971185</v>
      </c>
      <c r="N231">
        <f t="shared" si="107"/>
        <v>6383922.5719361883</v>
      </c>
      <c r="O231">
        <f t="shared" si="108"/>
        <v>3.2338233297914215E-2</v>
      </c>
      <c r="P231">
        <f t="shared" si="109"/>
        <v>-0.97545308232537409</v>
      </c>
      <c r="Q231">
        <f t="shared" si="110"/>
        <v>-0.59512751827685795</v>
      </c>
      <c r="R231">
        <f t="shared" si="111"/>
        <v>-1.1621111795523988</v>
      </c>
      <c r="S231">
        <f t="shared" si="112"/>
        <v>-1.0203652642335135</v>
      </c>
      <c r="T231">
        <f t="shared" si="113"/>
        <v>-1.8216386040061252</v>
      </c>
      <c r="U231">
        <f t="shared" si="114"/>
        <v>5.0546225567071803E-3</v>
      </c>
      <c r="V231">
        <f t="shared" si="115"/>
        <v>4.2582015317955055E-5</v>
      </c>
      <c r="W231">
        <f t="shared" si="116"/>
        <v>1.6740578955036711E-7</v>
      </c>
      <c r="X231">
        <f t="shared" si="117"/>
        <v>-4276760.9233458154</v>
      </c>
      <c r="Y231">
        <f t="shared" si="118"/>
        <v>-2.3164003204443478E-3</v>
      </c>
      <c r="Z231">
        <f t="shared" si="119"/>
        <v>2.1499764287587804E-6</v>
      </c>
      <c r="AA231">
        <f t="shared" si="120"/>
        <v>3.2338210122434437E-2</v>
      </c>
      <c r="AB231">
        <f t="shared" si="121"/>
        <v>-0.67670103372995016</v>
      </c>
      <c r="AC231">
        <f t="shared" si="122"/>
        <v>3.2343846750695515E-2</v>
      </c>
      <c r="AD231">
        <f t="shared" si="123"/>
        <v>4.1461690820797231E-2</v>
      </c>
      <c r="AE231">
        <f t="shared" si="124"/>
        <v>-0.6762812999972867</v>
      </c>
      <c r="AF231">
        <f t="shared" si="125"/>
        <v>-0.67628908093812212</v>
      </c>
      <c r="AG231" s="10">
        <f t="shared" si="126"/>
        <v>-38.74851006853573</v>
      </c>
      <c r="AH231" s="10">
        <f t="shared" si="127"/>
        <v>-72.624420104492017</v>
      </c>
      <c r="AI231" s="17">
        <f t="shared" si="128"/>
        <v>-72</v>
      </c>
      <c r="AJ231" s="18">
        <f t="shared" si="129"/>
        <v>-37</v>
      </c>
      <c r="AK231" s="19">
        <f t="shared" si="130"/>
        <v>-27.911999999999999</v>
      </c>
      <c r="AL231" s="17">
        <f t="shared" si="131"/>
        <v>-38</v>
      </c>
      <c r="AM231" s="18">
        <f t="shared" si="132"/>
        <v>-44</v>
      </c>
      <c r="AN231" s="19">
        <f t="shared" si="133"/>
        <v>-54.636000000000003</v>
      </c>
      <c r="AO231" s="20" t="str">
        <f t="shared" si="134"/>
        <v>38°44 ' 54,636 "S</v>
      </c>
      <c r="AP231" s="20" t="str">
        <f t="shared" si="135"/>
        <v xml:space="preserve">72°37 ' 27,912 " </v>
      </c>
      <c r="AQ231" s="22"/>
      <c r="AR231" s="22"/>
      <c r="AS231" t="s">
        <v>329</v>
      </c>
    </row>
    <row r="232" spans="1:46" x14ac:dyDescent="0.3">
      <c r="A232" s="15">
        <v>493</v>
      </c>
      <c r="B232" s="15" t="s">
        <v>734</v>
      </c>
      <c r="C232" s="15" t="s">
        <v>553</v>
      </c>
      <c r="D232" s="16" t="s">
        <v>675</v>
      </c>
      <c r="E232" s="16">
        <v>320071.96999999997</v>
      </c>
      <c r="F232" s="16">
        <v>6185227.7300000004</v>
      </c>
      <c r="G232" s="16" t="s">
        <v>323</v>
      </c>
      <c r="H232" t="str">
        <f t="shared" si="103"/>
        <v>19</v>
      </c>
      <c r="I232" t="str">
        <f t="shared" si="102"/>
        <v>H</v>
      </c>
      <c r="J232" t="s">
        <v>324</v>
      </c>
      <c r="K232">
        <f t="shared" si="104"/>
        <v>-69</v>
      </c>
      <c r="L232">
        <f t="shared" si="105"/>
        <v>-3814772.2699999996</v>
      </c>
      <c r="M232">
        <f t="shared" si="106"/>
        <v>-0.5994628120217973</v>
      </c>
      <c r="N232">
        <f t="shared" si="107"/>
        <v>6382389.6762667056</v>
      </c>
      <c r="O232">
        <f t="shared" si="108"/>
        <v>-2.8191326309810427E-2</v>
      </c>
      <c r="P232">
        <f t="shared" si="109"/>
        <v>-0.9316492396643864</v>
      </c>
      <c r="Q232">
        <f t="shared" si="110"/>
        <v>-0.63508614386643125</v>
      </c>
      <c r="R232">
        <f t="shared" si="111"/>
        <v>-1.0652874318539904</v>
      </c>
      <c r="S232">
        <f t="shared" si="112"/>
        <v>-0.95773710985710059</v>
      </c>
      <c r="T232">
        <f t="shared" si="113"/>
        <v>-1.7405369080990363</v>
      </c>
      <c r="U232">
        <f t="shared" si="114"/>
        <v>5.0546225567071803E-3</v>
      </c>
      <c r="V232">
        <f t="shared" si="115"/>
        <v>4.2582015317955055E-5</v>
      </c>
      <c r="W232">
        <f t="shared" si="116"/>
        <v>1.6740578955036711E-7</v>
      </c>
      <c r="X232">
        <f t="shared" si="117"/>
        <v>-3800597.2519276161</v>
      </c>
      <c r="Y232">
        <f t="shared" si="118"/>
        <v>-2.2209577903232894E-3</v>
      </c>
      <c r="Z232">
        <f t="shared" si="119"/>
        <v>1.8256128866835709E-6</v>
      </c>
      <c r="AA232">
        <f t="shared" si="120"/>
        <v>-2.8191309154327559E-2</v>
      </c>
      <c r="AB232">
        <f t="shared" si="121"/>
        <v>-0.60168376575751148</v>
      </c>
      <c r="AC232">
        <f t="shared" si="122"/>
        <v>-2.8195043476127946E-2</v>
      </c>
      <c r="AD232">
        <f t="shared" si="123"/>
        <v>-3.4188032772647724E-2</v>
      </c>
      <c r="AE232">
        <f t="shared" si="124"/>
        <v>-0.60141103939505258</v>
      </c>
      <c r="AF232">
        <f t="shared" si="125"/>
        <v>-0.60141997202142616</v>
      </c>
      <c r="AG232" s="10">
        <f t="shared" si="126"/>
        <v>-34.458826111703772</v>
      </c>
      <c r="AH232" s="10">
        <f t="shared" si="127"/>
        <v>-70.958829987727654</v>
      </c>
      <c r="AI232" s="17">
        <f t="shared" si="128"/>
        <v>-70</v>
      </c>
      <c r="AJ232" s="18">
        <f t="shared" si="129"/>
        <v>-57</v>
      </c>
      <c r="AK232" s="19">
        <f t="shared" si="130"/>
        <v>-31.788</v>
      </c>
      <c r="AL232" s="17">
        <f t="shared" si="131"/>
        <v>-34</v>
      </c>
      <c r="AM232" s="18">
        <f t="shared" si="132"/>
        <v>-27</v>
      </c>
      <c r="AN232" s="19">
        <f t="shared" si="133"/>
        <v>-31.774000000000001</v>
      </c>
      <c r="AO232" s="20" t="str">
        <f t="shared" si="134"/>
        <v>34°27 ' 31,774 "S</v>
      </c>
      <c r="AP232" s="20" t="str">
        <f t="shared" si="135"/>
        <v xml:space="preserve">70°57 ' 31,788 " </v>
      </c>
      <c r="AQ232" s="22"/>
      <c r="AR232" s="22"/>
      <c r="AS232" t="s">
        <v>329</v>
      </c>
    </row>
    <row r="233" spans="1:46" x14ac:dyDescent="0.3">
      <c r="A233" s="15">
        <v>494</v>
      </c>
      <c r="B233" s="15" t="s">
        <v>735</v>
      </c>
      <c r="C233" s="15" t="s">
        <v>553</v>
      </c>
      <c r="D233" s="16" t="s">
        <v>525</v>
      </c>
      <c r="E233" s="16">
        <v>668434.363432782</v>
      </c>
      <c r="F233" s="16">
        <v>5928332.34835664</v>
      </c>
      <c r="G233" s="16" t="s">
        <v>339</v>
      </c>
      <c r="H233" t="str">
        <f t="shared" si="103"/>
        <v>18</v>
      </c>
      <c r="I233" t="str">
        <f t="shared" si="102"/>
        <v>H</v>
      </c>
      <c r="J233" t="s">
        <v>324</v>
      </c>
      <c r="K233">
        <f t="shared" si="104"/>
        <v>-75</v>
      </c>
      <c r="L233">
        <f t="shared" si="105"/>
        <v>-4071667.65164336</v>
      </c>
      <c r="M233">
        <f t="shared" si="106"/>
        <v>-0.6398319918772809</v>
      </c>
      <c r="N233">
        <f t="shared" si="107"/>
        <v>6383206.8081502728</v>
      </c>
      <c r="O233">
        <f t="shared" si="108"/>
        <v>2.6387107373322116E-2</v>
      </c>
      <c r="P233">
        <f t="shared" si="109"/>
        <v>-0.95791946523947913</v>
      </c>
      <c r="Q233">
        <f t="shared" si="110"/>
        <v>-0.61643894640475194</v>
      </c>
      <c r="R233">
        <f t="shared" si="111"/>
        <v>-1.1187917244970205</v>
      </c>
      <c r="S233">
        <f t="shared" si="112"/>
        <v>-0.99320352997395334</v>
      </c>
      <c r="T233">
        <f t="shared" si="113"/>
        <v>-1.7875691825141777</v>
      </c>
      <c r="U233">
        <f t="shared" si="114"/>
        <v>5.0546225567071803E-3</v>
      </c>
      <c r="V233">
        <f t="shared" si="115"/>
        <v>4.2582015317955055E-5</v>
      </c>
      <c r="W233">
        <f t="shared" si="116"/>
        <v>1.6740578955036711E-7</v>
      </c>
      <c r="X233">
        <f t="shared" si="117"/>
        <v>-4057119.8306709421</v>
      </c>
      <c r="Y233">
        <f t="shared" si="118"/>
        <v>-2.2790771801162461E-3</v>
      </c>
      <c r="Z233">
        <f t="shared" si="119"/>
        <v>1.5098788850711716E-6</v>
      </c>
      <c r="AA233">
        <f t="shared" si="120"/>
        <v>2.6387094092876696E-2</v>
      </c>
      <c r="AB233">
        <f t="shared" si="121"/>
        <v>-0.64211106561626663</v>
      </c>
      <c r="AC233">
        <f t="shared" si="122"/>
        <v>2.6390156328230996E-2</v>
      </c>
      <c r="AD233">
        <f t="shared" si="123"/>
        <v>3.2941451771952811E-2</v>
      </c>
      <c r="AE233">
        <f t="shared" si="124"/>
        <v>-0.64185081727460269</v>
      </c>
      <c r="AF233">
        <f t="shared" si="125"/>
        <v>-0.64185955316853749</v>
      </c>
      <c r="AG233" s="10">
        <f t="shared" si="126"/>
        <v>-36.775843436710062</v>
      </c>
      <c r="AH233" s="10">
        <f t="shared" si="127"/>
        <v>-73.112593842433355</v>
      </c>
      <c r="AI233" s="17">
        <f t="shared" si="128"/>
        <v>-73</v>
      </c>
      <c r="AJ233" s="18">
        <f t="shared" si="129"/>
        <v>-6</v>
      </c>
      <c r="AK233" s="19">
        <f t="shared" si="130"/>
        <v>-45.338000000000001</v>
      </c>
      <c r="AL233" s="17">
        <f t="shared" si="131"/>
        <v>-36</v>
      </c>
      <c r="AM233" s="18">
        <f t="shared" si="132"/>
        <v>-46</v>
      </c>
      <c r="AN233" s="19">
        <f t="shared" si="133"/>
        <v>-33.036000000000001</v>
      </c>
      <c r="AO233" s="20" t="str">
        <f t="shared" si="134"/>
        <v>36°46 ' 33,036 "S</v>
      </c>
      <c r="AP233" s="20" t="str">
        <f t="shared" si="135"/>
        <v xml:space="preserve">73°6 ' 45,338 " </v>
      </c>
      <c r="AQ233" s="21">
        <v>-36.788030720000002</v>
      </c>
      <c r="AR233" s="21">
        <v>-73.121017350000002</v>
      </c>
      <c r="AS233" t="s">
        <v>325</v>
      </c>
      <c r="AT233" s="23" t="s">
        <v>526</v>
      </c>
    </row>
    <row r="234" spans="1:46" x14ac:dyDescent="0.3">
      <c r="A234" s="15">
        <v>496</v>
      </c>
      <c r="B234" s="15" t="s">
        <v>736</v>
      </c>
      <c r="C234" s="15" t="s">
        <v>553</v>
      </c>
      <c r="D234" s="16" t="s">
        <v>737</v>
      </c>
      <c r="E234" s="16">
        <v>318809.06</v>
      </c>
      <c r="F234" s="16">
        <v>6195744.3600000003</v>
      </c>
      <c r="G234" s="16" t="s">
        <v>323</v>
      </c>
      <c r="H234" t="str">
        <f t="shared" si="103"/>
        <v>19</v>
      </c>
      <c r="I234" t="str">
        <f t="shared" si="102"/>
        <v>H</v>
      </c>
      <c r="J234" t="s">
        <v>324</v>
      </c>
      <c r="K234">
        <f t="shared" si="104"/>
        <v>-69</v>
      </c>
      <c r="L234">
        <f t="shared" si="105"/>
        <v>-3804255.6399999997</v>
      </c>
      <c r="M234">
        <f t="shared" si="106"/>
        <v>-0.59781020260068685</v>
      </c>
      <c r="N234">
        <f t="shared" si="107"/>
        <v>6382356.735885228</v>
      </c>
      <c r="O234">
        <f t="shared" si="108"/>
        <v>-2.8389346991722009E-2</v>
      </c>
      <c r="P234">
        <f t="shared" si="109"/>
        <v>-0.93044317226680184</v>
      </c>
      <c r="Q234">
        <f t="shared" si="110"/>
        <v>-0.63569562552597736</v>
      </c>
      <c r="R234">
        <f t="shared" si="111"/>
        <v>-1.0630317887340879</v>
      </c>
      <c r="S234">
        <f t="shared" si="112"/>
        <v>-0.95619774793206025</v>
      </c>
      <c r="T234">
        <f t="shared" si="113"/>
        <v>-1.738435834468065</v>
      </c>
      <c r="U234">
        <f t="shared" si="114"/>
        <v>5.0546225567071803E-3</v>
      </c>
      <c r="V234">
        <f t="shared" si="115"/>
        <v>4.2582015317955055E-5</v>
      </c>
      <c r="W234">
        <f t="shared" si="116"/>
        <v>1.6740578955036711E-7</v>
      </c>
      <c r="X234">
        <f t="shared" si="117"/>
        <v>-3790097.9718502793</v>
      </c>
      <c r="Y234">
        <f t="shared" si="118"/>
        <v>-2.2182508336016341E-3</v>
      </c>
      <c r="Z234">
        <f t="shared" si="119"/>
        <v>1.8555285788323521E-6</v>
      </c>
      <c r="AA234">
        <f t="shared" si="120"/>
        <v>-2.8389329432640449E-2</v>
      </c>
      <c r="AB234">
        <f t="shared" si="121"/>
        <v>-0.60002844931826071</v>
      </c>
      <c r="AC234">
        <f t="shared" si="122"/>
        <v>-2.8393143002038879E-2</v>
      </c>
      <c r="AD234">
        <f t="shared" si="123"/>
        <v>-3.4389042950462828E-2</v>
      </c>
      <c r="AE234">
        <f t="shared" si="124"/>
        <v>-0.59975285961476776</v>
      </c>
      <c r="AF234">
        <f t="shared" si="125"/>
        <v>-0.59976178691991466</v>
      </c>
      <c r="AG234" s="10">
        <f t="shared" si="126"/>
        <v>-34.363819103735693</v>
      </c>
      <c r="AH234" s="10">
        <f t="shared" si="127"/>
        <v>-70.970347022555643</v>
      </c>
      <c r="AI234" s="17">
        <f t="shared" si="128"/>
        <v>-70</v>
      </c>
      <c r="AJ234" s="18">
        <f t="shared" si="129"/>
        <v>-58</v>
      </c>
      <c r="AK234" s="19">
        <f t="shared" si="130"/>
        <v>-13.249000000000001</v>
      </c>
      <c r="AL234" s="17">
        <f t="shared" si="131"/>
        <v>-34</v>
      </c>
      <c r="AM234" s="18">
        <f t="shared" si="132"/>
        <v>-21</v>
      </c>
      <c r="AN234" s="19">
        <f t="shared" si="133"/>
        <v>-49.749000000000002</v>
      </c>
      <c r="AO234" s="20" t="str">
        <f t="shared" si="134"/>
        <v>34°21 ' 49,749 "S</v>
      </c>
      <c r="AP234" s="20" t="str">
        <f t="shared" si="135"/>
        <v xml:space="preserve">70°58 ' 13,249 " </v>
      </c>
      <c r="AQ234" s="21">
        <v>-34.33269542</v>
      </c>
      <c r="AR234" s="21">
        <v>-70.911493680000007</v>
      </c>
      <c r="AS234" t="s">
        <v>325</v>
      </c>
      <c r="AT234" t="s">
        <v>250</v>
      </c>
    </row>
    <row r="235" spans="1:46" x14ac:dyDescent="0.3">
      <c r="A235" s="15">
        <v>498</v>
      </c>
      <c r="B235" s="15" t="s">
        <v>738</v>
      </c>
      <c r="C235" s="15" t="s">
        <v>553</v>
      </c>
      <c r="D235" s="16" t="s">
        <v>401</v>
      </c>
      <c r="E235" s="16">
        <v>666133.48</v>
      </c>
      <c r="F235" s="16">
        <v>5899036.2599999998</v>
      </c>
      <c r="G235" s="16" t="s">
        <v>339</v>
      </c>
      <c r="H235" t="str">
        <f t="shared" si="103"/>
        <v>18</v>
      </c>
      <c r="I235" t="str">
        <f t="shared" si="102"/>
        <v>H</v>
      </c>
      <c r="J235" t="s">
        <v>324</v>
      </c>
      <c r="K235">
        <f t="shared" si="104"/>
        <v>-75</v>
      </c>
      <c r="L235">
        <f t="shared" si="105"/>
        <v>-4100963.74</v>
      </c>
      <c r="M235">
        <f t="shared" si="106"/>
        <v>-0.64443565213915832</v>
      </c>
      <c r="N235">
        <f t="shared" si="107"/>
        <v>6383301.3864270635</v>
      </c>
      <c r="O235">
        <f t="shared" si="108"/>
        <v>2.6026262891683728E-2</v>
      </c>
      <c r="P235">
        <f t="shared" si="109"/>
        <v>-0.96052166709663234</v>
      </c>
      <c r="Q235">
        <f t="shared" si="110"/>
        <v>-0.61387188938664339</v>
      </c>
      <c r="R235">
        <f t="shared" si="111"/>
        <v>-1.1246964856874744</v>
      </c>
      <c r="S235">
        <f t="shared" si="112"/>
        <v>-0.99699033661226666</v>
      </c>
      <c r="T235">
        <f t="shared" si="113"/>
        <v>-1.7924262667256567</v>
      </c>
      <c r="U235">
        <f t="shared" si="114"/>
        <v>5.0546225567071803E-3</v>
      </c>
      <c r="V235">
        <f t="shared" si="115"/>
        <v>4.2582015317955055E-5</v>
      </c>
      <c r="W235">
        <f t="shared" si="116"/>
        <v>1.6740578955036711E-7</v>
      </c>
      <c r="X235">
        <f t="shared" si="117"/>
        <v>-4086379.6991956881</v>
      </c>
      <c r="Y235">
        <f t="shared" si="118"/>
        <v>-2.2847175656349901E-3</v>
      </c>
      <c r="Z235">
        <f t="shared" si="119"/>
        <v>1.4587863037382691E-6</v>
      </c>
      <c r="AA235">
        <f t="shared" si="120"/>
        <v>2.6026250236098447E-2</v>
      </c>
      <c r="AB235">
        <f t="shared" si="121"/>
        <v>-0.64672036637187857</v>
      </c>
      <c r="AC235">
        <f t="shared" si="122"/>
        <v>2.6029188550486471E-2</v>
      </c>
      <c r="AD235">
        <f t="shared" si="123"/>
        <v>3.2603844935456101E-2</v>
      </c>
      <c r="AE235">
        <f t="shared" si="124"/>
        <v>-0.64646474331857429</v>
      </c>
      <c r="AF235">
        <f t="shared" si="125"/>
        <v>-0.64647346309131004</v>
      </c>
      <c r="AG235" s="10">
        <f t="shared" si="126"/>
        <v>-37.040201002338463</v>
      </c>
      <c r="AH235" s="10">
        <f t="shared" si="127"/>
        <v>-73.131937289299387</v>
      </c>
      <c r="AI235" s="17">
        <f t="shared" si="128"/>
        <v>-73</v>
      </c>
      <c r="AJ235" s="18">
        <f t="shared" si="129"/>
        <v>-7</v>
      </c>
      <c r="AK235" s="19">
        <f t="shared" si="130"/>
        <v>-54.973999999999997</v>
      </c>
      <c r="AL235" s="17">
        <f t="shared" si="131"/>
        <v>-37</v>
      </c>
      <c r="AM235" s="18">
        <f t="shared" si="132"/>
        <v>-2</v>
      </c>
      <c r="AN235" s="19">
        <f t="shared" si="133"/>
        <v>-24.724</v>
      </c>
      <c r="AO235" s="20" t="str">
        <f t="shared" si="134"/>
        <v>37°2 ' 24,724 "S</v>
      </c>
      <c r="AP235" s="20" t="str">
        <f t="shared" si="135"/>
        <v xml:space="preserve">73°7 ' 54,974 " </v>
      </c>
      <c r="AQ235" s="22"/>
      <c r="AR235" s="22"/>
      <c r="AS235" t="s">
        <v>329</v>
      </c>
    </row>
    <row r="236" spans="1:46" x14ac:dyDescent="0.3">
      <c r="A236" s="15">
        <v>499</v>
      </c>
      <c r="B236" s="15" t="s">
        <v>739</v>
      </c>
      <c r="C236" s="15" t="s">
        <v>553</v>
      </c>
      <c r="D236" s="16" t="s">
        <v>740</v>
      </c>
      <c r="E236" s="16">
        <v>310302.27</v>
      </c>
      <c r="F236" s="16">
        <v>6231331.5099999998</v>
      </c>
      <c r="G236" s="16" t="s">
        <v>323</v>
      </c>
      <c r="H236" t="str">
        <f t="shared" si="103"/>
        <v>19</v>
      </c>
      <c r="I236" t="str">
        <f t="shared" si="102"/>
        <v>H</v>
      </c>
      <c r="J236" t="s">
        <v>324</v>
      </c>
      <c r="K236">
        <f t="shared" si="104"/>
        <v>-69</v>
      </c>
      <c r="L236">
        <f t="shared" si="105"/>
        <v>-3768668.49</v>
      </c>
      <c r="M236">
        <f t="shared" si="106"/>
        <v>-0.5922179492495212</v>
      </c>
      <c r="N236">
        <f t="shared" si="107"/>
        <v>6382245.5928769624</v>
      </c>
      <c r="O236">
        <f t="shared" si="108"/>
        <v>-2.9722724899793274E-2</v>
      </c>
      <c r="P236">
        <f t="shared" si="109"/>
        <v>-0.92628665391139897</v>
      </c>
      <c r="Q236">
        <f t="shared" si="110"/>
        <v>-0.63766482481340803</v>
      </c>
      <c r="R236">
        <f t="shared" si="111"/>
        <v>-1.0553612762052207</v>
      </c>
      <c r="S236">
        <f t="shared" si="112"/>
        <v>-0.95093716335726741</v>
      </c>
      <c r="T236">
        <f t="shared" si="113"/>
        <v>-1.7312201804631566</v>
      </c>
      <c r="U236">
        <f t="shared" si="114"/>
        <v>5.0546225567071803E-3</v>
      </c>
      <c r="V236">
        <f t="shared" si="115"/>
        <v>4.2582015317955055E-5</v>
      </c>
      <c r="W236">
        <f t="shared" si="116"/>
        <v>1.6740578955036711E-7</v>
      </c>
      <c r="X236">
        <f t="shared" si="117"/>
        <v>-3754570.7358490629</v>
      </c>
      <c r="Y236">
        <f t="shared" si="118"/>
        <v>-2.2089018584103694E-3</v>
      </c>
      <c r="Z236">
        <f t="shared" si="119"/>
        <v>2.0493765852869475E-6</v>
      </c>
      <c r="AA236">
        <f t="shared" si="120"/>
        <v>-2.9722704595441119E-2</v>
      </c>
      <c r="AB236">
        <f t="shared" si="121"/>
        <v>-0.59442684658105982</v>
      </c>
      <c r="AC236">
        <f t="shared" si="122"/>
        <v>-2.9727081155663304E-2</v>
      </c>
      <c r="AD236">
        <f t="shared" si="123"/>
        <v>-3.5866533039313551E-2</v>
      </c>
      <c r="AE236">
        <f t="shared" si="124"/>
        <v>-0.59412839022715203</v>
      </c>
      <c r="AF236">
        <f t="shared" si="125"/>
        <v>-0.59413723669789209</v>
      </c>
      <c r="AG236" s="10">
        <f t="shared" si="126"/>
        <v>-34.041556114354428</v>
      </c>
      <c r="AH236" s="10">
        <f t="shared" si="127"/>
        <v>-71.055000968919188</v>
      </c>
      <c r="AI236" s="17">
        <f t="shared" si="128"/>
        <v>-71</v>
      </c>
      <c r="AJ236" s="18">
        <f t="shared" si="129"/>
        <v>-3</v>
      </c>
      <c r="AK236" s="19">
        <f t="shared" si="130"/>
        <v>-18.003</v>
      </c>
      <c r="AL236" s="17">
        <f t="shared" si="131"/>
        <v>-34</v>
      </c>
      <c r="AM236" s="18">
        <f t="shared" si="132"/>
        <v>-2</v>
      </c>
      <c r="AN236" s="19">
        <f t="shared" si="133"/>
        <v>-29.602</v>
      </c>
      <c r="AO236" s="20" t="str">
        <f t="shared" si="134"/>
        <v>34°2 ' 29,602 "S</v>
      </c>
      <c r="AP236" s="20" t="str">
        <f t="shared" si="135"/>
        <v xml:space="preserve">71°3 ' 18,003 " </v>
      </c>
      <c r="AQ236" s="22"/>
      <c r="AR236" s="22"/>
      <c r="AS236" t="s">
        <v>329</v>
      </c>
    </row>
    <row r="237" spans="1:46" x14ac:dyDescent="0.3">
      <c r="A237" s="15">
        <v>500</v>
      </c>
      <c r="B237" s="15" t="s">
        <v>741</v>
      </c>
      <c r="C237" s="15" t="s">
        <v>742</v>
      </c>
      <c r="D237" s="16" t="s">
        <v>442</v>
      </c>
      <c r="E237" s="16">
        <v>279307.33</v>
      </c>
      <c r="F237" s="16">
        <v>5791299.5099999998</v>
      </c>
      <c r="G237" s="16" t="s">
        <v>323</v>
      </c>
      <c r="H237" t="str">
        <f t="shared" si="103"/>
        <v>19</v>
      </c>
      <c r="I237" t="str">
        <f t="shared" si="102"/>
        <v>H</v>
      </c>
      <c r="J237" t="s">
        <v>324</v>
      </c>
      <c r="K237">
        <f t="shared" si="104"/>
        <v>-69</v>
      </c>
      <c r="L237">
        <f t="shared" si="105"/>
        <v>-4208700.49</v>
      </c>
      <c r="M237">
        <f t="shared" si="106"/>
        <v>-0.66136567326282791</v>
      </c>
      <c r="N237">
        <f t="shared" si="107"/>
        <v>6383651.3462836845</v>
      </c>
      <c r="O237">
        <f t="shared" si="108"/>
        <v>-3.4571541901090623E-2</v>
      </c>
      <c r="P237">
        <f t="shared" si="109"/>
        <v>-0.96938933900503532</v>
      </c>
      <c r="Q237">
        <f t="shared" si="110"/>
        <v>-0.60370108893097396</v>
      </c>
      <c r="R237">
        <f t="shared" si="111"/>
        <v>-1.1460603427653455</v>
      </c>
      <c r="S237">
        <f t="shared" si="112"/>
        <v>-1.0104705293067526</v>
      </c>
      <c r="T237">
        <f t="shared" si="113"/>
        <v>-1.8094387141431849</v>
      </c>
      <c r="U237">
        <f t="shared" si="114"/>
        <v>5.0546225567071803E-3</v>
      </c>
      <c r="V237">
        <f t="shared" si="115"/>
        <v>4.2582015317955055E-5</v>
      </c>
      <c r="W237">
        <f t="shared" si="116"/>
        <v>1.6740578955036711E-7</v>
      </c>
      <c r="X237">
        <f t="shared" si="117"/>
        <v>-4193994.4785406007</v>
      </c>
      <c r="Y237">
        <f t="shared" si="118"/>
        <v>-2.3036990370661069E-3</v>
      </c>
      <c r="Z237">
        <f t="shared" si="119"/>
        <v>2.5081799471533724E-6</v>
      </c>
      <c r="AA237">
        <f t="shared" si="120"/>
        <v>-3.4571512997207912E-2</v>
      </c>
      <c r="AB237">
        <f t="shared" si="121"/>
        <v>-0.66366936652180231</v>
      </c>
      <c r="AC237">
        <f t="shared" si="122"/>
        <v>-3.4578399993710096E-2</v>
      </c>
      <c r="AD237">
        <f t="shared" si="123"/>
        <v>-4.3867698464400175E-2</v>
      </c>
      <c r="AE237">
        <f t="shared" si="124"/>
        <v>-0.66320236451329639</v>
      </c>
      <c r="AF237">
        <f t="shared" si="125"/>
        <v>-0.66321005679386924</v>
      </c>
      <c r="AG237" s="10">
        <f t="shared" si="126"/>
        <v>-37.999137184920336</v>
      </c>
      <c r="AH237" s="10">
        <f t="shared" si="127"/>
        <v>-71.513433978962652</v>
      </c>
      <c r="AI237" s="17">
        <f t="shared" si="128"/>
        <v>-71</v>
      </c>
      <c r="AJ237" s="18">
        <f t="shared" si="129"/>
        <v>-30</v>
      </c>
      <c r="AK237" s="19">
        <f t="shared" si="130"/>
        <v>-48.362000000000002</v>
      </c>
      <c r="AL237" s="17">
        <f t="shared" si="131"/>
        <v>-37</v>
      </c>
      <c r="AM237" s="18">
        <f t="shared" si="132"/>
        <v>-59</v>
      </c>
      <c r="AN237" s="19">
        <f t="shared" si="133"/>
        <v>-56.893999999999998</v>
      </c>
      <c r="AO237" s="20" t="str">
        <f t="shared" si="134"/>
        <v>37°59 ' 56,894 "S</v>
      </c>
      <c r="AP237" s="20" t="str">
        <f t="shared" si="135"/>
        <v xml:space="preserve">71°30 ' 48,362 " </v>
      </c>
      <c r="AQ237" s="22"/>
      <c r="AR237" s="22"/>
      <c r="AS237" t="s">
        <v>329</v>
      </c>
    </row>
    <row r="238" spans="1:46" s="26" customFormat="1" x14ac:dyDescent="0.3">
      <c r="A238" s="15">
        <v>502</v>
      </c>
      <c r="B238" s="15" t="s">
        <v>743</v>
      </c>
      <c r="C238" s="15" t="s">
        <v>744</v>
      </c>
      <c r="D238" s="16" t="s">
        <v>745</v>
      </c>
      <c r="E238" s="16">
        <v>635249.48</v>
      </c>
      <c r="F238" s="16">
        <v>5582488.9299999997</v>
      </c>
      <c r="G238" s="16" t="s">
        <v>339</v>
      </c>
      <c r="H238" s="26" t="str">
        <f t="shared" si="103"/>
        <v>18</v>
      </c>
      <c r="I238" s="26" t="str">
        <f t="shared" si="102"/>
        <v>H</v>
      </c>
      <c r="J238" s="26" t="s">
        <v>324</v>
      </c>
      <c r="K238" s="26">
        <f t="shared" si="104"/>
        <v>-75</v>
      </c>
      <c r="L238" s="26">
        <f t="shared" si="105"/>
        <v>-4417511.07</v>
      </c>
      <c r="M238" s="26">
        <f t="shared" si="106"/>
        <v>-0.69417868767291291</v>
      </c>
      <c r="N238" s="26">
        <f t="shared" si="107"/>
        <v>6384338.0131343259</v>
      </c>
      <c r="O238" s="26">
        <f t="shared" si="108"/>
        <v>2.118457383079575E-2</v>
      </c>
      <c r="P238" s="26">
        <f t="shared" si="109"/>
        <v>-0.98340412259561716</v>
      </c>
      <c r="Q238" s="26">
        <f t="shared" si="110"/>
        <v>-0.58091087080094161</v>
      </c>
      <c r="R238" s="26">
        <f t="shared" si="111"/>
        <v>-1.1858807489707215</v>
      </c>
      <c r="S238" s="26">
        <f t="shared" si="112"/>
        <v>-1.0346382794282765</v>
      </c>
      <c r="T238" s="26">
        <f t="shared" si="113"/>
        <v>-1.8387812504525634</v>
      </c>
      <c r="U238" s="26">
        <f t="shared" si="114"/>
        <v>5.0546225567071803E-3</v>
      </c>
      <c r="V238" s="26">
        <f t="shared" si="115"/>
        <v>4.2582015317955055E-5</v>
      </c>
      <c r="W238" s="26">
        <f t="shared" si="116"/>
        <v>1.6740578955036711E-7</v>
      </c>
      <c r="X238" s="26">
        <f t="shared" si="117"/>
        <v>-4402619.4156969469</v>
      </c>
      <c r="Y238" s="26">
        <f t="shared" si="118"/>
        <v>-2.332529116161644E-3</v>
      </c>
      <c r="Z238" s="26">
        <f t="shared" si="119"/>
        <v>8.9333513380867734E-7</v>
      </c>
      <c r="AA238" s="26">
        <f t="shared" si="120"/>
        <v>2.1184567522487718E-2</v>
      </c>
      <c r="AB238" s="26">
        <f t="shared" si="121"/>
        <v>-0.69651121470534438</v>
      </c>
      <c r="AC238" s="26">
        <f t="shared" si="122"/>
        <v>2.118615211391528E-2</v>
      </c>
      <c r="AD238" s="26">
        <f t="shared" si="123"/>
        <v>2.7612019221728783E-2</v>
      </c>
      <c r="AE238" s="26">
        <f t="shared" si="124"/>
        <v>-0.69632359527819121</v>
      </c>
      <c r="AF238" s="26">
        <f t="shared" si="125"/>
        <v>-0.69633211153791974</v>
      </c>
      <c r="AG238" s="27">
        <f t="shared" si="126"/>
        <v>-39.896891130555694</v>
      </c>
      <c r="AH238" s="27">
        <f t="shared" si="127"/>
        <v>-73.417947834760838</v>
      </c>
      <c r="AI238" s="17">
        <f t="shared" si="128"/>
        <v>-73</v>
      </c>
      <c r="AJ238" s="18">
        <f t="shared" si="129"/>
        <v>-25</v>
      </c>
      <c r="AK238" s="19">
        <f t="shared" si="130"/>
        <v>-4.6120000000000001</v>
      </c>
      <c r="AL238" s="17">
        <f t="shared" si="131"/>
        <v>-39</v>
      </c>
      <c r="AM238" s="18">
        <f t="shared" si="132"/>
        <v>-53</v>
      </c>
      <c r="AN238" s="19">
        <f t="shared" si="133"/>
        <v>-48.808</v>
      </c>
      <c r="AO238" s="28" t="str">
        <f t="shared" si="134"/>
        <v>39°53 ' 48,808 "S</v>
      </c>
      <c r="AP238" s="28" t="str">
        <f t="shared" si="135"/>
        <v xml:space="preserve">73°25 ' 4,612 " </v>
      </c>
      <c r="AQ238" s="22"/>
      <c r="AR238" s="22"/>
      <c r="AS238" s="26" t="s">
        <v>329</v>
      </c>
    </row>
    <row r="239" spans="1:46" x14ac:dyDescent="0.3">
      <c r="A239" s="15">
        <v>503</v>
      </c>
      <c r="B239" s="15" t="s">
        <v>746</v>
      </c>
      <c r="C239" s="15" t="s">
        <v>744</v>
      </c>
      <c r="D239" s="16" t="s">
        <v>747</v>
      </c>
      <c r="E239" s="16">
        <v>599733.78</v>
      </c>
      <c r="F239" s="16">
        <v>5362751.16</v>
      </c>
      <c r="G239" s="16" t="s">
        <v>374</v>
      </c>
      <c r="H239" t="str">
        <f t="shared" si="103"/>
        <v>18</v>
      </c>
      <c r="I239" t="str">
        <f t="shared" si="102"/>
        <v>G</v>
      </c>
      <c r="J239" t="s">
        <v>324</v>
      </c>
      <c r="K239">
        <f t="shared" si="104"/>
        <v>-75</v>
      </c>
      <c r="L239">
        <f t="shared" si="105"/>
        <v>-4637248.84</v>
      </c>
      <c r="M239">
        <f t="shared" si="106"/>
        <v>-0.72870882792466607</v>
      </c>
      <c r="N239">
        <f t="shared" si="107"/>
        <v>6385069.8369634505</v>
      </c>
      <c r="O239">
        <f t="shared" si="108"/>
        <v>1.561984168483746E-2</v>
      </c>
      <c r="P239">
        <f t="shared" si="109"/>
        <v>-0.99357952070042632</v>
      </c>
      <c r="Q239">
        <f t="shared" si="110"/>
        <v>-0.55299452616659395</v>
      </c>
      <c r="R239">
        <f t="shared" si="111"/>
        <v>-1.2254985882748792</v>
      </c>
      <c r="S239">
        <f t="shared" si="112"/>
        <v>-1.0573725727478078</v>
      </c>
      <c r="T239">
        <f t="shared" si="113"/>
        <v>-1.8648806328772085</v>
      </c>
      <c r="U239">
        <f t="shared" si="114"/>
        <v>5.0546225567071803E-3</v>
      </c>
      <c r="V239">
        <f t="shared" si="115"/>
        <v>4.2582015317955055E-5</v>
      </c>
      <c r="W239">
        <f t="shared" si="116"/>
        <v>1.6740578955036711E-7</v>
      </c>
      <c r="X239">
        <f t="shared" si="117"/>
        <v>-4622235.0278006606</v>
      </c>
      <c r="Y239">
        <f t="shared" si="118"/>
        <v>-2.351393576374631E-3</v>
      </c>
      <c r="Z239">
        <f t="shared" si="119"/>
        <v>4.5758199625181229E-7</v>
      </c>
      <c r="AA239">
        <f t="shared" si="120"/>
        <v>1.561983930238468E-2</v>
      </c>
      <c r="AB239">
        <f t="shared" si="121"/>
        <v>-0.73106022042508534</v>
      </c>
      <c r="AC239">
        <f t="shared" si="122"/>
        <v>1.5620474463250544E-2</v>
      </c>
      <c r="AD239">
        <f t="shared" si="123"/>
        <v>2.0979014140808855E-2</v>
      </c>
      <c r="AE239">
        <f t="shared" si="124"/>
        <v>-0.73095083305970077</v>
      </c>
      <c r="AF239">
        <f t="shared" si="125"/>
        <v>-0.73095921754956994</v>
      </c>
      <c r="AG239" s="10">
        <f t="shared" si="126"/>
        <v>-41.880878161775335</v>
      </c>
      <c r="AH239" s="10">
        <f t="shared" si="127"/>
        <v>-73.797991031386374</v>
      </c>
      <c r="AI239" s="17">
        <f t="shared" si="128"/>
        <v>-73</v>
      </c>
      <c r="AJ239" s="18">
        <f t="shared" si="129"/>
        <v>-47</v>
      </c>
      <c r="AK239" s="19">
        <f t="shared" si="130"/>
        <v>-52.768000000000001</v>
      </c>
      <c r="AL239" s="17">
        <f t="shared" si="131"/>
        <v>-41</v>
      </c>
      <c r="AM239" s="18">
        <f t="shared" si="132"/>
        <v>-52</v>
      </c>
      <c r="AN239" s="19">
        <f t="shared" si="133"/>
        <v>-51.161000000000001</v>
      </c>
      <c r="AO239" s="20" t="str">
        <f t="shared" si="134"/>
        <v>41°52 ' 51,161 "S</v>
      </c>
      <c r="AP239" s="20" t="str">
        <f t="shared" si="135"/>
        <v xml:space="preserve">73°47 ' 52,768 " </v>
      </c>
      <c r="AQ239" s="22"/>
      <c r="AR239" s="22"/>
      <c r="AS239" t="s">
        <v>329</v>
      </c>
    </row>
    <row r="240" spans="1:46" x14ac:dyDescent="0.3">
      <c r="A240" s="15">
        <v>504</v>
      </c>
      <c r="B240" s="15" t="s">
        <v>748</v>
      </c>
      <c r="C240" s="15" t="s">
        <v>744</v>
      </c>
      <c r="D240" s="16" t="s">
        <v>516</v>
      </c>
      <c r="E240" s="16">
        <v>759808.57</v>
      </c>
      <c r="F240" s="16">
        <v>5882836.1200000001</v>
      </c>
      <c r="G240" s="16" t="s">
        <v>339</v>
      </c>
      <c r="H240" t="str">
        <f t="shared" si="103"/>
        <v>18</v>
      </c>
      <c r="I240" t="str">
        <f t="shared" si="102"/>
        <v>H</v>
      </c>
      <c r="J240" t="s">
        <v>324</v>
      </c>
      <c r="K240">
        <f t="shared" si="104"/>
        <v>-75</v>
      </c>
      <c r="L240">
        <f t="shared" si="105"/>
        <v>-4117163.88</v>
      </c>
      <c r="M240">
        <f t="shared" si="106"/>
        <v>-0.64698138247171799</v>
      </c>
      <c r="N240">
        <f t="shared" si="107"/>
        <v>6383353.7970565464</v>
      </c>
      <c r="O240">
        <f t="shared" si="108"/>
        <v>4.0700950982820554E-2</v>
      </c>
      <c r="P240">
        <f t="shared" si="109"/>
        <v>-0.96192568199094641</v>
      </c>
      <c r="Q240">
        <f t="shared" si="110"/>
        <v>-0.61241534607399462</v>
      </c>
      <c r="R240">
        <f t="shared" si="111"/>
        <v>-1.1279442234671913</v>
      </c>
      <c r="S240">
        <f t="shared" si="112"/>
        <v>-0.99906200411889212</v>
      </c>
      <c r="T240">
        <f t="shared" si="113"/>
        <v>-1.7950692211834236</v>
      </c>
      <c r="U240">
        <f t="shared" si="114"/>
        <v>5.0546225567071803E-3</v>
      </c>
      <c r="V240">
        <f t="shared" si="115"/>
        <v>4.2582015317955055E-5</v>
      </c>
      <c r="W240">
        <f t="shared" si="116"/>
        <v>1.6740578955036711E-7</v>
      </c>
      <c r="X240">
        <f t="shared" si="117"/>
        <v>-4102560.3693642626</v>
      </c>
      <c r="Y240">
        <f t="shared" si="118"/>
        <v>-2.2877489012862193E-3</v>
      </c>
      <c r="Z240">
        <f t="shared" si="119"/>
        <v>3.5539485014176707E-6</v>
      </c>
      <c r="AA240">
        <f t="shared" si="120"/>
        <v>4.0700902766459303E-2</v>
      </c>
      <c r="AB240">
        <f t="shared" si="121"/>
        <v>-0.64926912324246244</v>
      </c>
      <c r="AC240">
        <f t="shared" si="122"/>
        <v>4.0712140968820421E-2</v>
      </c>
      <c r="AD240">
        <f t="shared" si="123"/>
        <v>5.1067697218118185E-2</v>
      </c>
      <c r="AE240">
        <f t="shared" si="124"/>
        <v>-0.64864099787210205</v>
      </c>
      <c r="AF240">
        <f t="shared" si="125"/>
        <v>-0.64864810545523821</v>
      </c>
      <c r="AG240" s="10">
        <f t="shared" si="126"/>
        <v>-37.164798831741898</v>
      </c>
      <c r="AH240" s="10">
        <f t="shared" si="127"/>
        <v>-72.074036479949854</v>
      </c>
      <c r="AI240" s="17">
        <f t="shared" si="128"/>
        <v>-72</v>
      </c>
      <c r="AJ240" s="18">
        <f t="shared" si="129"/>
        <v>-4</v>
      </c>
      <c r="AK240" s="19">
        <f t="shared" si="130"/>
        <v>-26.530999999999999</v>
      </c>
      <c r="AL240" s="17">
        <f t="shared" si="131"/>
        <v>-37</v>
      </c>
      <c r="AM240" s="18">
        <f t="shared" si="132"/>
        <v>-9</v>
      </c>
      <c r="AN240" s="19">
        <f t="shared" si="133"/>
        <v>-53.276000000000003</v>
      </c>
      <c r="AO240" s="20" t="str">
        <f t="shared" si="134"/>
        <v>37°9 ' 53,276 "S</v>
      </c>
      <c r="AP240" s="20" t="str">
        <f t="shared" si="135"/>
        <v xml:space="preserve">72°4 ' 26,531 " </v>
      </c>
      <c r="AQ240" s="21">
        <v>-37.165005200000003</v>
      </c>
      <c r="AR240" s="21">
        <v>-72.07323547</v>
      </c>
      <c r="AS240" t="s">
        <v>325</v>
      </c>
      <c r="AT240" s="23" t="s">
        <v>749</v>
      </c>
    </row>
    <row r="241" spans="1:46" x14ac:dyDescent="0.3">
      <c r="A241" s="15">
        <v>505</v>
      </c>
      <c r="B241" s="15" t="s">
        <v>750</v>
      </c>
      <c r="C241" s="15" t="s">
        <v>744</v>
      </c>
      <c r="D241" s="16" t="s">
        <v>751</v>
      </c>
      <c r="E241" s="16">
        <v>597935</v>
      </c>
      <c r="F241" s="16">
        <v>5279915</v>
      </c>
      <c r="G241" s="16" t="s">
        <v>374</v>
      </c>
      <c r="H241" t="str">
        <f t="shared" si="103"/>
        <v>18</v>
      </c>
      <c r="I241" t="str">
        <f t="shared" si="102"/>
        <v>G</v>
      </c>
      <c r="J241" t="s">
        <v>324</v>
      </c>
      <c r="K241">
        <f t="shared" si="104"/>
        <v>-75</v>
      </c>
      <c r="L241">
        <f t="shared" si="105"/>
        <v>-4720085</v>
      </c>
      <c r="M241">
        <f t="shared" si="106"/>
        <v>-0.74172590834154961</v>
      </c>
      <c r="N241">
        <f t="shared" si="107"/>
        <v>6385347.4730411144</v>
      </c>
      <c r="O241">
        <f t="shared" si="108"/>
        <v>1.5337458206226173E-2</v>
      </c>
      <c r="P241">
        <f t="shared" si="109"/>
        <v>-0.99618789276875019</v>
      </c>
      <c r="Q241">
        <f t="shared" si="110"/>
        <v>-0.54154442116957047</v>
      </c>
      <c r="R241">
        <f t="shared" si="111"/>
        <v>-1.2398198547259247</v>
      </c>
      <c r="S241">
        <f t="shared" si="112"/>
        <v>-1.0652509963368362</v>
      </c>
      <c r="T241">
        <f t="shared" si="113"/>
        <v>-1.8735491993351905</v>
      </c>
      <c r="U241">
        <f t="shared" si="114"/>
        <v>5.0546225567071803E-3</v>
      </c>
      <c r="V241">
        <f t="shared" si="115"/>
        <v>4.2582015317955055E-5</v>
      </c>
      <c r="W241">
        <f t="shared" si="116"/>
        <v>1.6740578955036711E-7</v>
      </c>
      <c r="X241">
        <f t="shared" si="117"/>
        <v>-4705044.7955435598</v>
      </c>
      <c r="Y241">
        <f t="shared" si="118"/>
        <v>-2.3554245904298544E-3</v>
      </c>
      <c r="Z241">
        <f t="shared" si="119"/>
        <v>4.3092042915247865E-7</v>
      </c>
      <c r="AA241">
        <f t="shared" si="120"/>
        <v>1.5337456003151484E-2</v>
      </c>
      <c r="AB241">
        <f t="shared" si="121"/>
        <v>-0.74408133191697889</v>
      </c>
      <c r="AC241">
        <f t="shared" si="122"/>
        <v>1.5338057334503441E-2</v>
      </c>
      <c r="AD241">
        <f t="shared" si="123"/>
        <v>2.084493472900166E-2</v>
      </c>
      <c r="AE241">
        <f t="shared" si="124"/>
        <v>-0.74397306788381723</v>
      </c>
      <c r="AF241">
        <f t="shared" si="125"/>
        <v>-0.74398127538247305</v>
      </c>
      <c r="AG241" s="10">
        <f t="shared" si="126"/>
        <v>-42.626987116175961</v>
      </c>
      <c r="AH241" s="10">
        <f t="shared" si="127"/>
        <v>-73.805673215802528</v>
      </c>
      <c r="AI241" s="17">
        <f t="shared" si="128"/>
        <v>-73</v>
      </c>
      <c r="AJ241" s="18">
        <f t="shared" si="129"/>
        <v>-48</v>
      </c>
      <c r="AK241" s="19">
        <f t="shared" si="130"/>
        <v>-20.423999999999999</v>
      </c>
      <c r="AL241" s="17">
        <f t="shared" si="131"/>
        <v>-42</v>
      </c>
      <c r="AM241" s="18">
        <f t="shared" si="132"/>
        <v>-37</v>
      </c>
      <c r="AN241" s="19">
        <f t="shared" si="133"/>
        <v>-37.154000000000003</v>
      </c>
      <c r="AO241" s="20" t="str">
        <f t="shared" si="134"/>
        <v>42°37 ' 37,154 "S</v>
      </c>
      <c r="AP241" s="20" t="str">
        <f t="shared" si="135"/>
        <v xml:space="preserve">73°48 ' 20,424 " </v>
      </c>
      <c r="AQ241" s="21">
        <v>-42.626986989999999</v>
      </c>
      <c r="AR241" s="21">
        <v>-73.805673200000001</v>
      </c>
      <c r="AS241" t="s">
        <v>325</v>
      </c>
      <c r="AT241" t="s">
        <v>157</v>
      </c>
    </row>
    <row r="242" spans="1:46" x14ac:dyDescent="0.3">
      <c r="A242" s="15">
        <v>506</v>
      </c>
      <c r="B242" s="15" t="s">
        <v>752</v>
      </c>
      <c r="C242" s="15" t="s">
        <v>744</v>
      </c>
      <c r="D242" s="16" t="s">
        <v>753</v>
      </c>
      <c r="E242" s="16">
        <v>634073.53</v>
      </c>
      <c r="F242" s="16">
        <v>5377912.8399999999</v>
      </c>
      <c r="G242" s="16" t="s">
        <v>374</v>
      </c>
      <c r="H242" t="str">
        <f t="shared" si="103"/>
        <v>18</v>
      </c>
      <c r="I242" t="str">
        <f t="shared" si="102"/>
        <v>G</v>
      </c>
      <c r="J242" t="s">
        <v>324</v>
      </c>
      <c r="K242">
        <f t="shared" si="104"/>
        <v>-75</v>
      </c>
      <c r="L242">
        <f t="shared" si="105"/>
        <v>-4622087.16</v>
      </c>
      <c r="M242">
        <f t="shared" si="106"/>
        <v>-0.72632628378192632</v>
      </c>
      <c r="N242">
        <f t="shared" si="107"/>
        <v>6385019.1079906216</v>
      </c>
      <c r="O242">
        <f t="shared" si="108"/>
        <v>2.0998140762368563E-2</v>
      </c>
      <c r="P242">
        <f t="shared" si="109"/>
        <v>-0.99302913998095033</v>
      </c>
      <c r="Q242">
        <f t="shared" si="110"/>
        <v>-0.55503830057629033</v>
      </c>
      <c r="R242">
        <f t="shared" si="111"/>
        <v>-1.2228408537724014</v>
      </c>
      <c r="S242">
        <f t="shared" si="112"/>
        <v>-1.0558902154733736</v>
      </c>
      <c r="T242">
        <f t="shared" si="113"/>
        <v>-1.8632270543246499</v>
      </c>
      <c r="U242">
        <f t="shared" si="114"/>
        <v>5.0546225567071803E-3</v>
      </c>
      <c r="V242">
        <f t="shared" si="115"/>
        <v>4.2582015317955055E-5</v>
      </c>
      <c r="W242">
        <f t="shared" si="116"/>
        <v>1.6740578955036711E-7</v>
      </c>
      <c r="X242">
        <f t="shared" si="117"/>
        <v>-4607079.3471550783</v>
      </c>
      <c r="Y242">
        <f t="shared" si="118"/>
        <v>-2.3504726596886918E-3</v>
      </c>
      <c r="Z242">
        <f t="shared" si="119"/>
        <v>8.3046267398458151E-7</v>
      </c>
      <c r="AA242">
        <f t="shared" si="120"/>
        <v>2.0998134949644521E-2</v>
      </c>
      <c r="AB242">
        <f t="shared" si="121"/>
        <v>-0.7286767544896352</v>
      </c>
      <c r="AC242">
        <f t="shared" si="122"/>
        <v>2.099967807245684E-2</v>
      </c>
      <c r="AD242">
        <f t="shared" si="123"/>
        <v>2.8140152572327572E-2</v>
      </c>
      <c r="AE242">
        <f t="shared" si="124"/>
        <v>-0.72848003837259034</v>
      </c>
      <c r="AF242">
        <f t="shared" si="125"/>
        <v>-0.7284881281485418</v>
      </c>
      <c r="AG242" s="10">
        <f t="shared" si="126"/>
        <v>-41.739295168296913</v>
      </c>
      <c r="AH242" s="10">
        <f t="shared" si="127"/>
        <v>-73.387688022751419</v>
      </c>
      <c r="AI242" s="17">
        <f t="shared" si="128"/>
        <v>-73</v>
      </c>
      <c r="AJ242" s="18">
        <f t="shared" si="129"/>
        <v>-23</v>
      </c>
      <c r="AK242" s="19">
        <f t="shared" si="130"/>
        <v>-15.677</v>
      </c>
      <c r="AL242" s="17">
        <f t="shared" si="131"/>
        <v>-41</v>
      </c>
      <c r="AM242" s="18">
        <f t="shared" si="132"/>
        <v>-44</v>
      </c>
      <c r="AN242" s="19">
        <f t="shared" si="133"/>
        <v>-21.463000000000001</v>
      </c>
      <c r="AO242" s="20" t="str">
        <f t="shared" si="134"/>
        <v>41°44 ' 21,463 "S</v>
      </c>
      <c r="AP242" s="20" t="str">
        <f t="shared" si="135"/>
        <v xml:space="preserve">73°23 ' 15,677 " </v>
      </c>
      <c r="AQ242" s="22"/>
      <c r="AR242" s="22"/>
      <c r="AS242" t="s">
        <v>329</v>
      </c>
    </row>
    <row r="243" spans="1:46" x14ac:dyDescent="0.3">
      <c r="A243" s="15">
        <v>507</v>
      </c>
      <c r="B243" s="15" t="s">
        <v>754</v>
      </c>
      <c r="C243" s="15" t="s">
        <v>744</v>
      </c>
      <c r="D243" s="16" t="s">
        <v>404</v>
      </c>
      <c r="E243" s="16">
        <v>678213.5</v>
      </c>
      <c r="F243" s="16">
        <v>5503750.1900000004</v>
      </c>
      <c r="G243" s="16" t="s">
        <v>374</v>
      </c>
      <c r="H243" t="str">
        <f t="shared" si="103"/>
        <v>18</v>
      </c>
      <c r="I243" t="str">
        <f t="shared" si="102"/>
        <v>G</v>
      </c>
      <c r="J243" t="s">
        <v>324</v>
      </c>
      <c r="K243">
        <f t="shared" si="104"/>
        <v>-75</v>
      </c>
      <c r="L243">
        <f t="shared" si="105"/>
        <v>-4496249.8099999996</v>
      </c>
      <c r="M243">
        <f t="shared" si="106"/>
        <v>-0.70655188930978352</v>
      </c>
      <c r="N243">
        <f t="shared" si="107"/>
        <v>6384599.334279269</v>
      </c>
      <c r="O243">
        <f t="shared" si="108"/>
        <v>2.791302800211155E-2</v>
      </c>
      <c r="P243">
        <f t="shared" si="109"/>
        <v>-0.98759227397326987</v>
      </c>
      <c r="Q243">
        <f t="shared" si="110"/>
        <v>-0.57134178610201625</v>
      </c>
      <c r="R243">
        <f t="shared" si="111"/>
        <v>-1.2003480262964183</v>
      </c>
      <c r="S243">
        <f t="shared" si="112"/>
        <v>-1.0430964662478179</v>
      </c>
      <c r="T243">
        <f t="shared" si="113"/>
        <v>-1.8486716418866027</v>
      </c>
      <c r="U243">
        <f t="shared" si="114"/>
        <v>5.0546225567071803E-3</v>
      </c>
      <c r="V243">
        <f t="shared" si="115"/>
        <v>4.2582015317955055E-5</v>
      </c>
      <c r="W243">
        <f t="shared" si="116"/>
        <v>1.6740578955036711E-7</v>
      </c>
      <c r="X243">
        <f t="shared" si="117"/>
        <v>-4481305.7045448069</v>
      </c>
      <c r="Y243">
        <f t="shared" si="118"/>
        <v>-2.3406489072786453E-3</v>
      </c>
      <c r="Z243">
        <f t="shared" si="119"/>
        <v>1.5189017376771351E-6</v>
      </c>
      <c r="AA243">
        <f t="shared" si="120"/>
        <v>2.7913013869729303E-2</v>
      </c>
      <c r="AB243">
        <f t="shared" si="121"/>
        <v>-0.70889253466184643</v>
      </c>
      <c r="AC243">
        <f t="shared" si="122"/>
        <v>2.791663868486377E-2</v>
      </c>
      <c r="AD243">
        <f t="shared" si="123"/>
        <v>3.6760212036922549E-2</v>
      </c>
      <c r="AE243">
        <f t="shared" si="124"/>
        <v>-0.7085585953481377</v>
      </c>
      <c r="AF243">
        <f t="shared" si="125"/>
        <v>-0.70856639925877629</v>
      </c>
      <c r="AG243" s="10">
        <f t="shared" si="126"/>
        <v>-40.597864182309507</v>
      </c>
      <c r="AH243" s="10">
        <f t="shared" si="127"/>
        <v>-72.893794996278331</v>
      </c>
      <c r="AI243" s="17">
        <f t="shared" si="128"/>
        <v>-72</v>
      </c>
      <c r="AJ243" s="18">
        <f t="shared" si="129"/>
        <v>-53</v>
      </c>
      <c r="AK243" s="19">
        <f t="shared" si="130"/>
        <v>-37.661999999999999</v>
      </c>
      <c r="AL243" s="17">
        <f t="shared" si="131"/>
        <v>-40</v>
      </c>
      <c r="AM243" s="18">
        <f t="shared" si="132"/>
        <v>-35</v>
      </c>
      <c r="AN243" s="19">
        <f t="shared" si="133"/>
        <v>-52.311</v>
      </c>
      <c r="AO243" s="20" t="str">
        <f t="shared" si="134"/>
        <v>40°35 ' 52,311 "S</v>
      </c>
      <c r="AP243" s="20" t="str">
        <f t="shared" si="135"/>
        <v xml:space="preserve">72°53 ' 37,662 " </v>
      </c>
      <c r="AQ243" s="22"/>
      <c r="AR243" s="22"/>
      <c r="AS243" t="s">
        <v>329</v>
      </c>
    </row>
    <row r="244" spans="1:46" x14ac:dyDescent="0.3">
      <c r="A244" s="15">
        <v>508</v>
      </c>
      <c r="B244" s="15" t="s">
        <v>755</v>
      </c>
      <c r="C244" s="15" t="s">
        <v>744</v>
      </c>
      <c r="D244" s="16" t="s">
        <v>756</v>
      </c>
      <c r="E244" s="16">
        <v>648171.35</v>
      </c>
      <c r="F244" s="16">
        <v>5394846.3200000003</v>
      </c>
      <c r="G244" s="16" t="s">
        <v>374</v>
      </c>
      <c r="H244" t="str">
        <f t="shared" si="103"/>
        <v>18</v>
      </c>
      <c r="I244" t="str">
        <f t="shared" si="102"/>
        <v>G</v>
      </c>
      <c r="J244" t="s">
        <v>324</v>
      </c>
      <c r="K244">
        <f t="shared" si="104"/>
        <v>-75</v>
      </c>
      <c r="L244">
        <f t="shared" si="105"/>
        <v>-4605153.68</v>
      </c>
      <c r="M244">
        <f t="shared" si="106"/>
        <v>-0.72366531457599381</v>
      </c>
      <c r="N244">
        <f t="shared" si="107"/>
        <v>6384962.4861988574</v>
      </c>
      <c r="O244">
        <f t="shared" si="108"/>
        <v>2.320629922576263E-2</v>
      </c>
      <c r="P244">
        <f t="shared" si="109"/>
        <v>-0.99238778803362004</v>
      </c>
      <c r="Q244">
        <f t="shared" si="110"/>
        <v>-0.55730129148615981</v>
      </c>
      <c r="R244">
        <f t="shared" si="111"/>
        <v>-1.2198592085928039</v>
      </c>
      <c r="S244">
        <f t="shared" si="112"/>
        <v>-1.0542197293161428</v>
      </c>
      <c r="T244">
        <f t="shared" si="113"/>
        <v>-1.8613552493290888</v>
      </c>
      <c r="U244">
        <f t="shared" si="114"/>
        <v>5.0546225567071803E-3</v>
      </c>
      <c r="V244">
        <f t="shared" si="115"/>
        <v>4.2582015317955055E-5</v>
      </c>
      <c r="W244">
        <f t="shared" si="116"/>
        <v>1.6740578955036711E-7</v>
      </c>
      <c r="X244">
        <f t="shared" si="117"/>
        <v>-4590152.994479754</v>
      </c>
      <c r="Y244">
        <f t="shared" si="118"/>
        <v>-2.3493772363846746E-3</v>
      </c>
      <c r="Z244">
        <f t="shared" si="119"/>
        <v>1.0191025441665174E-6</v>
      </c>
      <c r="AA244">
        <f t="shared" si="120"/>
        <v>2.3206291342563103E-2</v>
      </c>
      <c r="AB244">
        <f t="shared" si="121"/>
        <v>-0.72601468941812219</v>
      </c>
      <c r="AC244">
        <f t="shared" si="122"/>
        <v>2.3208374286900868E-2</v>
      </c>
      <c r="AD244">
        <f t="shared" si="123"/>
        <v>3.102449322333637E-2</v>
      </c>
      <c r="AE244">
        <f t="shared" si="124"/>
        <v>-0.72577572322547212</v>
      </c>
      <c r="AF244">
        <f t="shared" si="125"/>
        <v>-0.72578368823349482</v>
      </c>
      <c r="AG244" s="10">
        <f t="shared" si="126"/>
        <v>-41.584342175217998</v>
      </c>
      <c r="AH244" s="10">
        <f t="shared" si="127"/>
        <v>-73.222427476770605</v>
      </c>
      <c r="AI244" s="17">
        <f t="shared" si="128"/>
        <v>-73</v>
      </c>
      <c r="AJ244" s="18">
        <f t="shared" si="129"/>
        <v>-13</v>
      </c>
      <c r="AK244" s="19">
        <f t="shared" si="130"/>
        <v>-20.739000000000001</v>
      </c>
      <c r="AL244" s="17">
        <f t="shared" si="131"/>
        <v>-41</v>
      </c>
      <c r="AM244" s="18">
        <f t="shared" si="132"/>
        <v>-35</v>
      </c>
      <c r="AN244" s="19">
        <f t="shared" si="133"/>
        <v>-3.6320000000000001</v>
      </c>
      <c r="AO244" s="20" t="str">
        <f t="shared" si="134"/>
        <v>41°35 ' 3,632 "S</v>
      </c>
      <c r="AP244" s="20" t="str">
        <f t="shared" si="135"/>
        <v xml:space="preserve">73°13 ' 20,739 " </v>
      </c>
      <c r="AQ244" s="22"/>
      <c r="AR244" s="22"/>
      <c r="AS244" t="s">
        <v>329</v>
      </c>
    </row>
    <row r="245" spans="1:46" x14ac:dyDescent="0.3">
      <c r="A245" s="15">
        <v>509</v>
      </c>
      <c r="B245" s="15" t="s">
        <v>757</v>
      </c>
      <c r="C245" s="15" t="s">
        <v>744</v>
      </c>
      <c r="D245" s="16" t="s">
        <v>532</v>
      </c>
      <c r="E245" s="16">
        <v>661814.65</v>
      </c>
      <c r="F245" s="16">
        <v>5506280.4100000001</v>
      </c>
      <c r="G245" s="16" t="s">
        <v>374</v>
      </c>
      <c r="H245" t="str">
        <f t="shared" si="103"/>
        <v>18</v>
      </c>
      <c r="I245" t="str">
        <f t="shared" si="102"/>
        <v>G</v>
      </c>
      <c r="J245" t="s">
        <v>324</v>
      </c>
      <c r="K245">
        <f t="shared" si="104"/>
        <v>-75</v>
      </c>
      <c r="L245">
        <f t="shared" si="105"/>
        <v>-4493719.59</v>
      </c>
      <c r="M245">
        <f t="shared" si="106"/>
        <v>-0.70615428423957749</v>
      </c>
      <c r="N245">
        <f t="shared" si="107"/>
        <v>6384590.9195070956</v>
      </c>
      <c r="O245">
        <f t="shared" si="108"/>
        <v>2.5344560370438342E-2</v>
      </c>
      <c r="P245">
        <f t="shared" si="109"/>
        <v>-0.98746708208446365</v>
      </c>
      <c r="Q245">
        <f t="shared" si="110"/>
        <v>-0.57165708591989717</v>
      </c>
      <c r="R245">
        <f t="shared" si="111"/>
        <v>-1.1998878252818093</v>
      </c>
      <c r="S245">
        <f t="shared" si="112"/>
        <v>-1.0428301404413312</v>
      </c>
      <c r="T245">
        <f t="shared" si="113"/>
        <v>-1.8483633877295276</v>
      </c>
      <c r="U245">
        <f t="shared" si="114"/>
        <v>5.0546225567071803E-3</v>
      </c>
      <c r="V245">
        <f t="shared" si="115"/>
        <v>4.2582015317955055E-5</v>
      </c>
      <c r="W245">
        <f t="shared" si="116"/>
        <v>1.6740578955036711E-7</v>
      </c>
      <c r="X245">
        <f t="shared" si="117"/>
        <v>-4478777.0196713461</v>
      </c>
      <c r="Y245">
        <f t="shared" si="118"/>
        <v>-2.3404115497829558E-3</v>
      </c>
      <c r="Z245">
        <f t="shared" si="119"/>
        <v>1.2530833537552827E-6</v>
      </c>
      <c r="AA245">
        <f t="shared" si="120"/>
        <v>2.5344549784156106E-2</v>
      </c>
      <c r="AB245">
        <f t="shared" si="121"/>
        <v>-0.70849469285662969</v>
      </c>
      <c r="AC245">
        <f t="shared" si="122"/>
        <v>2.5347263200525549E-2</v>
      </c>
      <c r="AD245">
        <f t="shared" si="123"/>
        <v>3.3368162754143407E-2</v>
      </c>
      <c r="AE245">
        <f t="shared" si="124"/>
        <v>-0.70821958099210269</v>
      </c>
      <c r="AF245">
        <f t="shared" si="125"/>
        <v>-0.70822761762100761</v>
      </c>
      <c r="AG245" s="10">
        <f t="shared" si="126"/>
        <v>-40.578453424288831</v>
      </c>
      <c r="AH245" s="10">
        <f t="shared" si="127"/>
        <v>-73.08814510408196</v>
      </c>
      <c r="AI245" s="17">
        <f t="shared" si="128"/>
        <v>-73</v>
      </c>
      <c r="AJ245" s="18">
        <f t="shared" si="129"/>
        <v>-5</v>
      </c>
      <c r="AK245" s="19">
        <f t="shared" si="130"/>
        <v>-17.321999999999999</v>
      </c>
      <c r="AL245" s="17">
        <f t="shared" si="131"/>
        <v>-40</v>
      </c>
      <c r="AM245" s="18">
        <f t="shared" si="132"/>
        <v>-34</v>
      </c>
      <c r="AN245" s="19">
        <f t="shared" si="133"/>
        <v>-42.432000000000002</v>
      </c>
      <c r="AO245" s="20" t="str">
        <f t="shared" si="134"/>
        <v>40°34 ' 42,432 "S</v>
      </c>
      <c r="AP245" s="20" t="str">
        <f t="shared" si="135"/>
        <v xml:space="preserve">73°5 ' 17,322 " </v>
      </c>
      <c r="AQ245" s="22"/>
      <c r="AR245" s="22"/>
      <c r="AS245" t="s">
        <v>329</v>
      </c>
    </row>
    <row r="246" spans="1:46" x14ac:dyDescent="0.3">
      <c r="A246" s="15">
        <v>510</v>
      </c>
      <c r="B246" s="15" t="s">
        <v>758</v>
      </c>
      <c r="C246" s="15" t="s">
        <v>744</v>
      </c>
      <c r="D246" s="16" t="s">
        <v>759</v>
      </c>
      <c r="E246" s="16">
        <v>663652.56000000006</v>
      </c>
      <c r="F246" s="16">
        <v>5445122.8399999999</v>
      </c>
      <c r="G246" s="16" t="s">
        <v>374</v>
      </c>
      <c r="H246" t="str">
        <f t="shared" si="103"/>
        <v>18</v>
      </c>
      <c r="I246" t="str">
        <f t="shared" si="102"/>
        <v>G</v>
      </c>
      <c r="J246" t="s">
        <v>324</v>
      </c>
      <c r="K246">
        <f t="shared" si="104"/>
        <v>-75</v>
      </c>
      <c r="L246">
        <f t="shared" si="105"/>
        <v>-4554877.16</v>
      </c>
      <c r="M246">
        <f t="shared" si="106"/>
        <v>-0.71576473705138322</v>
      </c>
      <c r="N246">
        <f t="shared" si="107"/>
        <v>6384794.6080135275</v>
      </c>
      <c r="O246">
        <f t="shared" si="108"/>
        <v>2.5631609166346627E-2</v>
      </c>
      <c r="P246">
        <f t="shared" si="109"/>
        <v>-0.9903180357393051</v>
      </c>
      <c r="Q246">
        <f t="shared" si="110"/>
        <v>-0.56389555826201188</v>
      </c>
      <c r="R246">
        <f t="shared" si="111"/>
        <v>-1.2109237549210357</v>
      </c>
      <c r="S246">
        <f t="shared" si="112"/>
        <v>-1.0491667057562797</v>
      </c>
      <c r="T246">
        <f t="shared" si="113"/>
        <v>-1.8556401606042836</v>
      </c>
      <c r="U246">
        <f t="shared" si="114"/>
        <v>5.0546225567071803E-3</v>
      </c>
      <c r="V246">
        <f t="shared" si="115"/>
        <v>4.2582015317955055E-5</v>
      </c>
      <c r="W246">
        <f t="shared" si="116"/>
        <v>1.6740578955036711E-7</v>
      </c>
      <c r="X246">
        <f t="shared" si="117"/>
        <v>-4539900.2870338662</v>
      </c>
      <c r="Y246">
        <f t="shared" si="118"/>
        <v>-2.3457094371268548E-3</v>
      </c>
      <c r="Z246">
        <f t="shared" si="119"/>
        <v>1.2605880964145374E-6</v>
      </c>
      <c r="AA246">
        <f t="shared" si="120"/>
        <v>2.5631598396046156E-2</v>
      </c>
      <c r="AB246">
        <f t="shared" si="121"/>
        <v>-0.71811044353153664</v>
      </c>
      <c r="AC246">
        <f t="shared" si="122"/>
        <v>2.5634405057855081E-2</v>
      </c>
      <c r="AD246">
        <f t="shared" si="123"/>
        <v>3.4027619933113332E-2</v>
      </c>
      <c r="AE246">
        <f t="shared" si="124"/>
        <v>-0.71782354686292338</v>
      </c>
      <c r="AF246">
        <f t="shared" si="125"/>
        <v>-0.71783142638374198</v>
      </c>
      <c r="AG246" s="10">
        <f t="shared" si="126"/>
        <v>-41.128711133644266</v>
      </c>
      <c r="AH246" s="10">
        <f t="shared" si="127"/>
        <v>-73.050360990957373</v>
      </c>
      <c r="AI246" s="17">
        <f t="shared" si="128"/>
        <v>-73</v>
      </c>
      <c r="AJ246" s="18">
        <f t="shared" si="129"/>
        <v>-3</v>
      </c>
      <c r="AK246" s="19">
        <f t="shared" si="130"/>
        <v>-1.3</v>
      </c>
      <c r="AL246" s="17">
        <f t="shared" si="131"/>
        <v>-41</v>
      </c>
      <c r="AM246" s="18">
        <f t="shared" si="132"/>
        <v>-7</v>
      </c>
      <c r="AN246" s="19">
        <f t="shared" si="133"/>
        <v>-43.36</v>
      </c>
      <c r="AO246" s="20" t="str">
        <f t="shared" si="134"/>
        <v>41°7 ' 43,36 "S</v>
      </c>
      <c r="AP246" s="20" t="str">
        <f t="shared" si="135"/>
        <v xml:space="preserve">73°3 ' 1,3 " </v>
      </c>
      <c r="AQ246" s="21">
        <v>-41.06993611</v>
      </c>
      <c r="AR246" s="21">
        <v>-73.096120839999998</v>
      </c>
      <c r="AS246" t="s">
        <v>426</v>
      </c>
      <c r="AT246" t="s">
        <v>178</v>
      </c>
    </row>
    <row r="247" spans="1:46" x14ac:dyDescent="0.3">
      <c r="A247" s="15">
        <v>511</v>
      </c>
      <c r="B247" s="15" t="s">
        <v>760</v>
      </c>
      <c r="C247" s="15" t="s">
        <v>744</v>
      </c>
      <c r="D247" s="16" t="s">
        <v>404</v>
      </c>
      <c r="E247" s="16">
        <v>700721.18</v>
      </c>
      <c r="F247" s="16">
        <v>5491614.2599999998</v>
      </c>
      <c r="G247" s="16" t="s">
        <v>374</v>
      </c>
      <c r="H247" t="str">
        <f t="shared" si="103"/>
        <v>18</v>
      </c>
      <c r="I247" t="str">
        <f t="shared" si="102"/>
        <v>G</v>
      </c>
      <c r="J247" t="s">
        <v>324</v>
      </c>
      <c r="K247">
        <f t="shared" si="104"/>
        <v>-75</v>
      </c>
      <c r="L247">
        <f t="shared" si="105"/>
        <v>-4508385.74</v>
      </c>
      <c r="M247">
        <f t="shared" si="106"/>
        <v>-0.7084589595644124</v>
      </c>
      <c r="N247">
        <f t="shared" si="107"/>
        <v>6384639.7099964656</v>
      </c>
      <c r="O247">
        <f t="shared" si="108"/>
        <v>3.1438137329147922E-2</v>
      </c>
      <c r="P247">
        <f t="shared" si="109"/>
        <v>-0.98818406082975951</v>
      </c>
      <c r="Q247">
        <f t="shared" si="110"/>
        <v>-0.56982243308084024</v>
      </c>
      <c r="R247">
        <f t="shared" si="111"/>
        <v>-1.2025509899792921</v>
      </c>
      <c r="S247">
        <f t="shared" si="112"/>
        <v>-1.0443688507546791</v>
      </c>
      <c r="T247">
        <f t="shared" si="113"/>
        <v>-1.850141447114279</v>
      </c>
      <c r="U247">
        <f t="shared" si="114"/>
        <v>5.0546225567071803E-3</v>
      </c>
      <c r="V247">
        <f t="shared" si="115"/>
        <v>4.2582015317955055E-5</v>
      </c>
      <c r="W247">
        <f t="shared" si="116"/>
        <v>1.6740578955036711E-7</v>
      </c>
      <c r="X247">
        <f t="shared" si="117"/>
        <v>-4493434.4104917813</v>
      </c>
      <c r="Y247">
        <f t="shared" si="118"/>
        <v>-2.3417655791617394E-3</v>
      </c>
      <c r="Z247">
        <f t="shared" si="119"/>
        <v>1.9204932440270116E-6</v>
      </c>
      <c r="AA247">
        <f t="shared" si="120"/>
        <v>3.1438117203571141E-2</v>
      </c>
      <c r="AB247">
        <f t="shared" si="121"/>
        <v>-0.71080072064622912</v>
      </c>
      <c r="AC247">
        <f t="shared" si="122"/>
        <v>3.1443296130667875E-2</v>
      </c>
      <c r="AD247">
        <f t="shared" si="123"/>
        <v>4.1466911701517062E-2</v>
      </c>
      <c r="AE247">
        <f t="shared" si="124"/>
        <v>-0.71037552526385994</v>
      </c>
      <c r="AF247">
        <f t="shared" si="125"/>
        <v>-0.71038295514302163</v>
      </c>
      <c r="AG247" s="10">
        <f t="shared" si="126"/>
        <v>-40.701945167726421</v>
      </c>
      <c r="AH247" s="10">
        <f t="shared" si="127"/>
        <v>-72.624120970061426</v>
      </c>
      <c r="AI247" s="17">
        <f t="shared" si="128"/>
        <v>-72</v>
      </c>
      <c r="AJ247" s="18">
        <f t="shared" si="129"/>
        <v>-37</v>
      </c>
      <c r="AK247" s="19">
        <f t="shared" si="130"/>
        <v>-26.835000000000001</v>
      </c>
      <c r="AL247" s="17">
        <f t="shared" si="131"/>
        <v>-40</v>
      </c>
      <c r="AM247" s="18">
        <f t="shared" si="132"/>
        <v>-42</v>
      </c>
      <c r="AN247" s="19">
        <f t="shared" si="133"/>
        <v>-7.0030000000000001</v>
      </c>
      <c r="AO247" s="20" t="str">
        <f t="shared" si="134"/>
        <v>40°42 ' 7,003 "S</v>
      </c>
      <c r="AP247" s="20" t="str">
        <f t="shared" si="135"/>
        <v xml:space="preserve">72°37 ' 26,835 " </v>
      </c>
      <c r="AQ247" s="22"/>
      <c r="AR247" s="22"/>
      <c r="AS247" t="s">
        <v>329</v>
      </c>
    </row>
    <row r="248" spans="1:46" x14ac:dyDescent="0.3">
      <c r="A248" s="15">
        <v>512</v>
      </c>
      <c r="B248" s="15" t="s">
        <v>761</v>
      </c>
      <c r="C248" s="15" t="s">
        <v>744</v>
      </c>
      <c r="D248" s="16" t="s">
        <v>762</v>
      </c>
      <c r="E248" s="16">
        <v>664170</v>
      </c>
      <c r="F248" s="16">
        <v>5537763</v>
      </c>
      <c r="G248" s="16" t="s">
        <v>374</v>
      </c>
      <c r="H248" t="str">
        <f t="shared" si="103"/>
        <v>18</v>
      </c>
      <c r="I248" t="str">
        <f t="shared" si="102"/>
        <v>G</v>
      </c>
      <c r="J248" t="s">
        <v>324</v>
      </c>
      <c r="K248">
        <f t="shared" si="104"/>
        <v>-75</v>
      </c>
      <c r="L248">
        <f t="shared" si="105"/>
        <v>-4462237</v>
      </c>
      <c r="M248">
        <f t="shared" si="106"/>
        <v>-0.70120703166580078</v>
      </c>
      <c r="N248">
        <f t="shared" si="107"/>
        <v>6384486.3115258953</v>
      </c>
      <c r="O248">
        <f t="shared" si="108"/>
        <v>2.5713893332909864E-2</v>
      </c>
      <c r="P248">
        <f t="shared" si="109"/>
        <v>-0.98585716958501124</v>
      </c>
      <c r="Q248">
        <f t="shared" si="110"/>
        <v>-0.57553735844497644</v>
      </c>
      <c r="R248">
        <f t="shared" si="111"/>
        <v>-1.1941356164583063</v>
      </c>
      <c r="S248">
        <f t="shared" si="112"/>
        <v>-1.0394860519549738</v>
      </c>
      <c r="T248">
        <f t="shared" si="113"/>
        <v>-1.8444751445009937</v>
      </c>
      <c r="U248">
        <f t="shared" si="114"/>
        <v>5.0546225567071803E-3</v>
      </c>
      <c r="V248">
        <f t="shared" si="115"/>
        <v>4.2582015317955055E-5</v>
      </c>
      <c r="W248">
        <f t="shared" si="116"/>
        <v>1.6740578955036711E-7</v>
      </c>
      <c r="X248">
        <f t="shared" si="117"/>
        <v>-4447314.3663578117</v>
      </c>
      <c r="Y248">
        <f t="shared" si="118"/>
        <v>-2.3373272200847991E-3</v>
      </c>
      <c r="Z248">
        <f t="shared" si="119"/>
        <v>1.3007465063372473E-6</v>
      </c>
      <c r="AA248">
        <f t="shared" si="120"/>
        <v>2.5713882183824227E-2</v>
      </c>
      <c r="AB248">
        <f t="shared" si="121"/>
        <v>-0.70354435584561537</v>
      </c>
      <c r="AC248">
        <f t="shared" si="122"/>
        <v>2.5716715963339798E-2</v>
      </c>
      <c r="AD248">
        <f t="shared" si="123"/>
        <v>3.3711673334454385E-2</v>
      </c>
      <c r="AE248">
        <f t="shared" si="124"/>
        <v>-0.70326399523136573</v>
      </c>
      <c r="AF248">
        <f t="shared" si="125"/>
        <v>-0.70327206722263114</v>
      </c>
      <c r="AG248" s="10">
        <f t="shared" si="126"/>
        <v>-40.294521301297486</v>
      </c>
      <c r="AH248" s="10">
        <f t="shared" si="127"/>
        <v>-73.068463397612049</v>
      </c>
      <c r="AI248" s="17">
        <f t="shared" si="128"/>
        <v>-73</v>
      </c>
      <c r="AJ248" s="18">
        <f t="shared" si="129"/>
        <v>-4</v>
      </c>
      <c r="AK248" s="19">
        <f t="shared" si="130"/>
        <v>-6.468</v>
      </c>
      <c r="AL248" s="17">
        <f t="shared" si="131"/>
        <v>-40</v>
      </c>
      <c r="AM248" s="18">
        <f t="shared" si="132"/>
        <v>-17</v>
      </c>
      <c r="AN248" s="19">
        <f t="shared" si="133"/>
        <v>-40.277000000000001</v>
      </c>
      <c r="AO248" s="20" t="str">
        <f t="shared" si="134"/>
        <v>40°17 ' 40,277 "S</v>
      </c>
      <c r="AP248" s="20" t="str">
        <f t="shared" si="135"/>
        <v xml:space="preserve">73°4 ' 6,468 " </v>
      </c>
      <c r="AQ248" s="22"/>
      <c r="AR248" s="22"/>
      <c r="AS248" t="s">
        <v>329</v>
      </c>
    </row>
    <row r="249" spans="1:46" x14ac:dyDescent="0.3">
      <c r="A249" s="15">
        <v>513</v>
      </c>
      <c r="B249" s="15" t="s">
        <v>763</v>
      </c>
      <c r="C249" s="15" t="s">
        <v>744</v>
      </c>
      <c r="D249" s="16" t="s">
        <v>461</v>
      </c>
      <c r="E249" s="16">
        <v>670891.05000000005</v>
      </c>
      <c r="F249" s="16">
        <v>5409212.9100000001</v>
      </c>
      <c r="G249" s="16" t="s">
        <v>374</v>
      </c>
      <c r="H249" t="str">
        <f t="shared" si="103"/>
        <v>18</v>
      </c>
      <c r="I249" t="str">
        <f t="shared" si="102"/>
        <v>G</v>
      </c>
      <c r="J249" t="s">
        <v>324</v>
      </c>
      <c r="K249">
        <f t="shared" si="104"/>
        <v>-75</v>
      </c>
      <c r="L249">
        <f t="shared" si="105"/>
        <v>-4590787.09</v>
      </c>
      <c r="M249">
        <f t="shared" si="106"/>
        <v>-0.72140771285536365</v>
      </c>
      <c r="N249">
        <f t="shared" si="107"/>
        <v>6384914.4779452579</v>
      </c>
      <c r="O249">
        <f t="shared" si="108"/>
        <v>2.6764814249320194E-2</v>
      </c>
      <c r="P249">
        <f t="shared" si="109"/>
        <v>-0.99182161651430101</v>
      </c>
      <c r="Q249">
        <f t="shared" si="110"/>
        <v>-0.55920480637600301</v>
      </c>
      <c r="R249">
        <f t="shared" si="111"/>
        <v>-1.2173185211125142</v>
      </c>
      <c r="S249">
        <f t="shared" si="112"/>
        <v>-1.0527900924283864</v>
      </c>
      <c r="T249">
        <f t="shared" si="113"/>
        <v>-1.8597463428065435</v>
      </c>
      <c r="U249">
        <f t="shared" si="114"/>
        <v>5.0546225567071803E-3</v>
      </c>
      <c r="V249">
        <f t="shared" si="115"/>
        <v>4.2582015317955055E-5</v>
      </c>
      <c r="W249">
        <f t="shared" si="116"/>
        <v>1.6740578955036711E-7</v>
      </c>
      <c r="X249">
        <f t="shared" si="117"/>
        <v>-4575792.8043754967</v>
      </c>
      <c r="Y249">
        <f t="shared" si="118"/>
        <v>-2.3483925550289437E-3</v>
      </c>
      <c r="Z249">
        <f t="shared" si="119"/>
        <v>1.3610161089653416E-6</v>
      </c>
      <c r="AA249">
        <f t="shared" si="120"/>
        <v>2.6764802106872414E-2</v>
      </c>
      <c r="AB249">
        <f t="shared" si="121"/>
        <v>-0.72375610221419251</v>
      </c>
      <c r="AC249">
        <f t="shared" si="122"/>
        <v>2.6767997736323657E-2</v>
      </c>
      <c r="AD249">
        <f t="shared" si="123"/>
        <v>3.5707691442910819E-2</v>
      </c>
      <c r="AE249">
        <f t="shared" si="124"/>
        <v>-0.7234397069305315</v>
      </c>
      <c r="AF249">
        <f t="shared" si="125"/>
        <v>-0.72344740747386982</v>
      </c>
      <c r="AG249" s="10">
        <f t="shared" si="126"/>
        <v>-41.450483147933873</v>
      </c>
      <c r="AH249" s="10">
        <f t="shared" si="127"/>
        <v>-72.954099984165808</v>
      </c>
      <c r="AI249" s="17">
        <f t="shared" si="128"/>
        <v>-72</v>
      </c>
      <c r="AJ249" s="18">
        <f t="shared" si="129"/>
        <v>-57</v>
      </c>
      <c r="AK249" s="19">
        <f t="shared" si="130"/>
        <v>-14.76</v>
      </c>
      <c r="AL249" s="17">
        <f t="shared" si="131"/>
        <v>-41</v>
      </c>
      <c r="AM249" s="18">
        <f t="shared" si="132"/>
        <v>-27</v>
      </c>
      <c r="AN249" s="19">
        <f t="shared" si="133"/>
        <v>-1.7390000000000001</v>
      </c>
      <c r="AO249" s="20" t="str">
        <f t="shared" si="134"/>
        <v>41°27 ' 1,739 "S</v>
      </c>
      <c r="AP249" s="20" t="str">
        <f t="shared" si="135"/>
        <v xml:space="preserve">72°57 ' 14,76 " </v>
      </c>
      <c r="AQ249" s="22"/>
      <c r="AR249" s="22"/>
      <c r="AS249" t="s">
        <v>329</v>
      </c>
    </row>
    <row r="250" spans="1:46" x14ac:dyDescent="0.3">
      <c r="A250" s="15">
        <v>514</v>
      </c>
      <c r="B250" s="15" t="s">
        <v>764</v>
      </c>
      <c r="C250" s="15" t="s">
        <v>744</v>
      </c>
      <c r="D250" s="16" t="s">
        <v>765</v>
      </c>
      <c r="E250" s="16">
        <v>687540.18</v>
      </c>
      <c r="F250" s="16">
        <v>5584479.2400000002</v>
      </c>
      <c r="G250" s="16" t="s">
        <v>339</v>
      </c>
      <c r="H250" t="str">
        <f t="shared" si="103"/>
        <v>18</v>
      </c>
      <c r="I250" t="str">
        <f t="shared" si="102"/>
        <v>H</v>
      </c>
      <c r="J250" t="s">
        <v>324</v>
      </c>
      <c r="K250">
        <f t="shared" si="104"/>
        <v>-75</v>
      </c>
      <c r="L250">
        <f t="shared" si="105"/>
        <v>-4415520.76</v>
      </c>
      <c r="M250">
        <f t="shared" si="106"/>
        <v>-0.69386592540430303</v>
      </c>
      <c r="N250">
        <f t="shared" si="107"/>
        <v>6384331.4227852635</v>
      </c>
      <c r="O250">
        <f t="shared" si="108"/>
        <v>2.9375069616636967E-2</v>
      </c>
      <c r="P250">
        <f t="shared" si="109"/>
        <v>-0.98329044217734929</v>
      </c>
      <c r="Q250">
        <f t="shared" si="110"/>
        <v>-0.58114613299966777</v>
      </c>
      <c r="R250">
        <f t="shared" si="111"/>
        <v>-1.1855111464929777</v>
      </c>
      <c r="S250">
        <f t="shared" si="112"/>
        <v>-1.0344198931196502</v>
      </c>
      <c r="T250">
        <f t="shared" si="113"/>
        <v>-1.8385231754463385</v>
      </c>
      <c r="U250">
        <f t="shared" si="114"/>
        <v>5.0546225567071803E-3</v>
      </c>
      <c r="V250">
        <f t="shared" si="115"/>
        <v>4.2582015317955055E-5</v>
      </c>
      <c r="W250">
        <f t="shared" si="116"/>
        <v>1.6740578955036711E-7</v>
      </c>
      <c r="X250">
        <f t="shared" si="117"/>
        <v>-4400630.5566302454</v>
      </c>
      <c r="Y250">
        <f t="shared" si="118"/>
        <v>-2.3323042592388295E-3</v>
      </c>
      <c r="Z250">
        <f t="shared" si="119"/>
        <v>1.7185367181674497E-6</v>
      </c>
      <c r="AA250">
        <f t="shared" si="120"/>
        <v>2.9375052789258387E-2</v>
      </c>
      <c r="AB250">
        <f t="shared" si="121"/>
        <v>-0.69619822565539136</v>
      </c>
      <c r="AC250">
        <f t="shared" si="122"/>
        <v>2.9379277562991468E-2</v>
      </c>
      <c r="AD250">
        <f t="shared" si="123"/>
        <v>3.8271178032430284E-2</v>
      </c>
      <c r="AE250">
        <f t="shared" si="124"/>
        <v>-0.69583780187456112</v>
      </c>
      <c r="AF250">
        <f t="shared" si="125"/>
        <v>-0.6958456369073599</v>
      </c>
      <c r="AG250" s="10">
        <f t="shared" si="126"/>
        <v>-39.869018187384434</v>
      </c>
      <c r="AH250" s="10">
        <f t="shared" si="127"/>
        <v>-72.807223021747959</v>
      </c>
      <c r="AI250" s="17">
        <f t="shared" si="128"/>
        <v>-72</v>
      </c>
      <c r="AJ250" s="18">
        <f t="shared" si="129"/>
        <v>-48</v>
      </c>
      <c r="AK250" s="19">
        <f t="shared" si="130"/>
        <v>-26.003</v>
      </c>
      <c r="AL250" s="17">
        <f t="shared" si="131"/>
        <v>-39</v>
      </c>
      <c r="AM250" s="18">
        <f t="shared" si="132"/>
        <v>-52</v>
      </c>
      <c r="AN250" s="19">
        <f t="shared" si="133"/>
        <v>-8.4649999999999999</v>
      </c>
      <c r="AO250" s="20" t="str">
        <f t="shared" si="134"/>
        <v>39°52 ' 8,465 "S</v>
      </c>
      <c r="AP250" s="20" t="str">
        <f t="shared" si="135"/>
        <v xml:space="preserve">72°48 ' 26,003 " </v>
      </c>
      <c r="AQ250" s="22"/>
      <c r="AR250" s="22"/>
      <c r="AS250" t="s">
        <v>329</v>
      </c>
    </row>
    <row r="251" spans="1:46" x14ac:dyDescent="0.3">
      <c r="A251" s="15">
        <v>515</v>
      </c>
      <c r="B251" s="15" t="s">
        <v>766</v>
      </c>
      <c r="C251" s="15" t="s">
        <v>744</v>
      </c>
      <c r="D251" s="16" t="s">
        <v>767</v>
      </c>
      <c r="E251" s="16">
        <v>600893.92000000004</v>
      </c>
      <c r="F251" s="16">
        <v>5303358.3</v>
      </c>
      <c r="G251" s="16" t="s">
        <v>374</v>
      </c>
      <c r="H251" t="str">
        <f t="shared" si="103"/>
        <v>18</v>
      </c>
      <c r="I251" t="str">
        <f t="shared" si="102"/>
        <v>G</v>
      </c>
      <c r="J251" t="s">
        <v>324</v>
      </c>
      <c r="K251">
        <f t="shared" si="104"/>
        <v>-75</v>
      </c>
      <c r="L251">
        <f t="shared" si="105"/>
        <v>-4696641.7</v>
      </c>
      <c r="M251">
        <f t="shared" si="106"/>
        <v>-0.73804196981353087</v>
      </c>
      <c r="N251">
        <f t="shared" si="107"/>
        <v>6385268.8236533776</v>
      </c>
      <c r="O251">
        <f t="shared" si="108"/>
        <v>1.5801044996923537E-2</v>
      </c>
      <c r="P251">
        <f t="shared" si="109"/>
        <v>-0.9955181337197202</v>
      </c>
      <c r="Q251">
        <f t="shared" si="110"/>
        <v>-0.5448325642908316</v>
      </c>
      <c r="R251">
        <f t="shared" si="111"/>
        <v>-1.2358010366733909</v>
      </c>
      <c r="S251">
        <f t="shared" si="112"/>
        <v>-1.063058918577751</v>
      </c>
      <c r="T251">
        <f t="shared" si="113"/>
        <v>-1.8711578380175775</v>
      </c>
      <c r="U251">
        <f t="shared" si="114"/>
        <v>5.0546225567071803E-3</v>
      </c>
      <c r="V251">
        <f t="shared" si="115"/>
        <v>4.2582015317955055E-5</v>
      </c>
      <c r="W251">
        <f t="shared" si="116"/>
        <v>1.6740578955036711E-7</v>
      </c>
      <c r="X251">
        <f t="shared" si="117"/>
        <v>-4681607.8685869575</v>
      </c>
      <c r="Y251">
        <f t="shared" si="118"/>
        <v>-2.3544555175738107E-3</v>
      </c>
      <c r="Z251">
        <f t="shared" si="119"/>
        <v>4.6045052621269243E-7</v>
      </c>
      <c r="AA251">
        <f t="shared" si="120"/>
        <v>1.5801042571723708E-2</v>
      </c>
      <c r="AB251">
        <f t="shared" si="121"/>
        <v>-0.74039642424699437</v>
      </c>
      <c r="AC251">
        <f t="shared" si="122"/>
        <v>1.5801700095407711E-2</v>
      </c>
      <c r="AD251">
        <f t="shared" si="123"/>
        <v>2.1402413552646306E-2</v>
      </c>
      <c r="AE251">
        <f t="shared" si="124"/>
        <v>-0.74028236439928052</v>
      </c>
      <c r="AF251">
        <f t="shared" si="125"/>
        <v>-0.74029060267685076</v>
      </c>
      <c r="AG251" s="10">
        <f t="shared" si="126"/>
        <v>-42.415527146579677</v>
      </c>
      <c r="AH251" s="10">
        <f t="shared" si="127"/>
        <v>-73.773732032039774</v>
      </c>
      <c r="AI251" s="17">
        <f t="shared" si="128"/>
        <v>-73</v>
      </c>
      <c r="AJ251" s="18">
        <f t="shared" si="129"/>
        <v>-46</v>
      </c>
      <c r="AK251" s="19">
        <f t="shared" si="130"/>
        <v>-25.434999999999999</v>
      </c>
      <c r="AL251" s="17">
        <f t="shared" si="131"/>
        <v>-42</v>
      </c>
      <c r="AM251" s="18">
        <f t="shared" si="132"/>
        <v>-24</v>
      </c>
      <c r="AN251" s="19">
        <f t="shared" si="133"/>
        <v>-55.898000000000003</v>
      </c>
      <c r="AO251" s="20" t="str">
        <f t="shared" si="134"/>
        <v>42°24 ' 55,898 "S</v>
      </c>
      <c r="AP251" s="20" t="str">
        <f t="shared" si="135"/>
        <v xml:space="preserve">73°46 ' 25,435 " </v>
      </c>
      <c r="AQ251" s="21">
        <v>-42.415398580000002</v>
      </c>
      <c r="AR251" s="21">
        <v>-73.773259550000006</v>
      </c>
      <c r="AS251" t="s">
        <v>325</v>
      </c>
      <c r="AT251" t="s">
        <v>217</v>
      </c>
    </row>
    <row r="252" spans="1:46" x14ac:dyDescent="0.3">
      <c r="A252" s="15">
        <v>516</v>
      </c>
      <c r="B252" s="15" t="s">
        <v>768</v>
      </c>
      <c r="C252" s="15" t="s">
        <v>744</v>
      </c>
      <c r="D252" s="16" t="s">
        <v>532</v>
      </c>
      <c r="E252" s="16">
        <v>659533.14</v>
      </c>
      <c r="F252" s="16">
        <v>5507154.4299999997</v>
      </c>
      <c r="G252" s="16" t="s">
        <v>374</v>
      </c>
      <c r="H252" t="str">
        <f t="shared" si="103"/>
        <v>18</v>
      </c>
      <c r="I252" t="str">
        <f t="shared" si="102"/>
        <v>G</v>
      </c>
      <c r="J252" t="s">
        <v>324</v>
      </c>
      <c r="K252">
        <f t="shared" si="104"/>
        <v>-75</v>
      </c>
      <c r="L252">
        <f t="shared" si="105"/>
        <v>-4492845.57</v>
      </c>
      <c r="M252">
        <f t="shared" si="106"/>
        <v>-0.70601693856075842</v>
      </c>
      <c r="N252">
        <f t="shared" si="107"/>
        <v>6384588.0130280107</v>
      </c>
      <c r="O252">
        <f t="shared" si="108"/>
        <v>2.4987225436389343E-2</v>
      </c>
      <c r="P252">
        <f t="shared" si="109"/>
        <v>-0.98742369163952726</v>
      </c>
      <c r="Q252">
        <f t="shared" si="110"/>
        <v>-0.57176588238859227</v>
      </c>
      <c r="R252">
        <f t="shared" si="111"/>
        <v>-1.199728784380522</v>
      </c>
      <c r="S252">
        <f t="shared" si="112"/>
        <v>-1.0427380588825397</v>
      </c>
      <c r="T252">
        <f t="shared" si="113"/>
        <v>-1.8482567609003331</v>
      </c>
      <c r="U252">
        <f t="shared" si="114"/>
        <v>5.0546225567071803E-3</v>
      </c>
      <c r="V252">
        <f t="shared" si="115"/>
        <v>4.2582015317955055E-5</v>
      </c>
      <c r="W252">
        <f t="shared" si="116"/>
        <v>1.6740578955036711E-7</v>
      </c>
      <c r="X252">
        <f t="shared" si="117"/>
        <v>-4477903.5322771026</v>
      </c>
      <c r="Y252">
        <f t="shared" si="118"/>
        <v>-2.3403291946806721E-3</v>
      </c>
      <c r="Z252">
        <f t="shared" si="119"/>
        <v>1.2182831460627667E-6</v>
      </c>
      <c r="AA252">
        <f t="shared" si="120"/>
        <v>2.4987215289217473E-2</v>
      </c>
      <c r="AB252">
        <f t="shared" si="121"/>
        <v>-0.70835726490425543</v>
      </c>
      <c r="AC252">
        <f t="shared" si="122"/>
        <v>2.4989815543878302E-2</v>
      </c>
      <c r="AD252">
        <f t="shared" si="123"/>
        <v>3.2894075430695599E-2</v>
      </c>
      <c r="AE252">
        <f t="shared" si="124"/>
        <v>-0.70808992745955301</v>
      </c>
      <c r="AF252">
        <f t="shared" si="125"/>
        <v>-0.70809799583678767</v>
      </c>
      <c r="AG252" s="10">
        <f t="shared" si="126"/>
        <v>-40.571026643120071</v>
      </c>
      <c r="AH252" s="10">
        <f t="shared" si="127"/>
        <v>-73.11530830683617</v>
      </c>
      <c r="AI252" s="17">
        <f t="shared" si="128"/>
        <v>-73</v>
      </c>
      <c r="AJ252" s="18">
        <f t="shared" si="129"/>
        <v>-6</v>
      </c>
      <c r="AK252" s="19">
        <f t="shared" si="130"/>
        <v>-55.11</v>
      </c>
      <c r="AL252" s="17">
        <f t="shared" si="131"/>
        <v>-40</v>
      </c>
      <c r="AM252" s="18">
        <f t="shared" si="132"/>
        <v>-34</v>
      </c>
      <c r="AN252" s="19">
        <f t="shared" si="133"/>
        <v>-15.696</v>
      </c>
      <c r="AO252" s="20" t="str">
        <f t="shared" si="134"/>
        <v>40°34 ' 15,696 "S</v>
      </c>
      <c r="AP252" s="20" t="str">
        <f t="shared" si="135"/>
        <v xml:space="preserve">73°6 ' 55,11 " </v>
      </c>
      <c r="AQ252" s="22"/>
      <c r="AR252" s="22"/>
      <c r="AS252" t="s">
        <v>329</v>
      </c>
    </row>
    <row r="253" spans="1:46" x14ac:dyDescent="0.3">
      <c r="A253" s="15">
        <v>517</v>
      </c>
      <c r="B253" s="15" t="s">
        <v>769</v>
      </c>
      <c r="C253" s="15" t="s">
        <v>744</v>
      </c>
      <c r="D253" s="16" t="s">
        <v>717</v>
      </c>
      <c r="E253" s="16">
        <v>729854.27</v>
      </c>
      <c r="F253" s="16">
        <v>5610148.1200000001</v>
      </c>
      <c r="G253" s="16" t="s">
        <v>339</v>
      </c>
      <c r="H253" t="str">
        <f t="shared" si="103"/>
        <v>18</v>
      </c>
      <c r="I253" t="str">
        <f t="shared" si="102"/>
        <v>H</v>
      </c>
      <c r="J253" t="s">
        <v>324</v>
      </c>
      <c r="K253">
        <f t="shared" si="104"/>
        <v>-75</v>
      </c>
      <c r="L253">
        <f t="shared" si="105"/>
        <v>-4389851.88</v>
      </c>
      <c r="M253">
        <f t="shared" si="106"/>
        <v>-0.68983225369413037</v>
      </c>
      <c r="N253">
        <f t="shared" si="107"/>
        <v>6384246.498676314</v>
      </c>
      <c r="O253">
        <f t="shared" si="108"/>
        <v>3.6003351381820418E-2</v>
      </c>
      <c r="P253">
        <f t="shared" si="109"/>
        <v>-0.98178985201936353</v>
      </c>
      <c r="Q253">
        <f t="shared" si="110"/>
        <v>-0.58415034566523916</v>
      </c>
      <c r="R253">
        <f t="shared" si="111"/>
        <v>-1.1807271797038121</v>
      </c>
      <c r="S253">
        <f t="shared" si="112"/>
        <v>-1.0315829711941689</v>
      </c>
      <c r="T253">
        <f t="shared" si="113"/>
        <v>-1.8351585383896405</v>
      </c>
      <c r="U253">
        <f t="shared" si="114"/>
        <v>5.0546225567071803E-3</v>
      </c>
      <c r="V253">
        <f t="shared" si="115"/>
        <v>4.2582015317955055E-5</v>
      </c>
      <c r="W253">
        <f t="shared" si="116"/>
        <v>1.6740578955036711E-7</v>
      </c>
      <c r="X253">
        <f t="shared" si="117"/>
        <v>-4374980.9408498211</v>
      </c>
      <c r="Y253">
        <f t="shared" si="118"/>
        <v>-2.3293178221207608E-3</v>
      </c>
      <c r="Z253">
        <f t="shared" si="119"/>
        <v>2.5988991638041945E-6</v>
      </c>
      <c r="AA253">
        <f t="shared" si="120"/>
        <v>3.6003320192127153E-2</v>
      </c>
      <c r="AB253">
        <f t="shared" si="121"/>
        <v>-0.692161565462589</v>
      </c>
      <c r="AC253">
        <f t="shared" si="122"/>
        <v>3.6011098847942846E-2</v>
      </c>
      <c r="AD253">
        <f t="shared" si="123"/>
        <v>4.6741591703714155E-2</v>
      </c>
      <c r="AE253">
        <f t="shared" si="124"/>
        <v>-0.69162469901552082</v>
      </c>
      <c r="AF253">
        <f t="shared" si="125"/>
        <v>-0.69163187059835729</v>
      </c>
      <c r="AG253" s="10">
        <f t="shared" si="126"/>
        <v>-39.627587162024163</v>
      </c>
      <c r="AH253" s="10">
        <f t="shared" si="127"/>
        <v>-72.321904067653477</v>
      </c>
      <c r="AI253" s="17">
        <f t="shared" si="128"/>
        <v>-72</v>
      </c>
      <c r="AJ253" s="18">
        <f t="shared" si="129"/>
        <v>-19</v>
      </c>
      <c r="AK253" s="19">
        <f t="shared" si="130"/>
        <v>-18.855</v>
      </c>
      <c r="AL253" s="17">
        <f t="shared" si="131"/>
        <v>-39</v>
      </c>
      <c r="AM253" s="18">
        <f t="shared" si="132"/>
        <v>-37</v>
      </c>
      <c r="AN253" s="19">
        <f t="shared" si="133"/>
        <v>-39.314</v>
      </c>
      <c r="AO253" s="20" t="str">
        <f t="shared" si="134"/>
        <v>39°37 ' 39,314 "S</v>
      </c>
      <c r="AP253" s="20" t="str">
        <f t="shared" si="135"/>
        <v xml:space="preserve">72°19 ' 18,855 " </v>
      </c>
      <c r="AQ253" s="22"/>
      <c r="AR253" s="22"/>
      <c r="AS253" t="s">
        <v>329</v>
      </c>
    </row>
    <row r="254" spans="1:46" x14ac:dyDescent="0.3">
      <c r="A254" s="15">
        <v>518</v>
      </c>
      <c r="B254" s="15" t="s">
        <v>770</v>
      </c>
      <c r="C254" s="15" t="s">
        <v>744</v>
      </c>
      <c r="D254" s="16" t="s">
        <v>370</v>
      </c>
      <c r="E254" s="16">
        <v>652011.14</v>
      </c>
      <c r="F254" s="16">
        <v>5589528.6200000001</v>
      </c>
      <c r="G254" s="16" t="s">
        <v>339</v>
      </c>
      <c r="H254" t="str">
        <f t="shared" si="103"/>
        <v>18</v>
      </c>
      <c r="I254" t="str">
        <f t="shared" si="102"/>
        <v>H</v>
      </c>
      <c r="J254" t="s">
        <v>324</v>
      </c>
      <c r="K254">
        <f t="shared" si="104"/>
        <v>-75</v>
      </c>
      <c r="L254">
        <f t="shared" si="105"/>
        <v>-4410471.38</v>
      </c>
      <c r="M254">
        <f t="shared" si="106"/>
        <v>-0.69307245325982647</v>
      </c>
      <c r="N254">
        <f t="shared" si="107"/>
        <v>6384314.7067119768</v>
      </c>
      <c r="O254">
        <f t="shared" si="108"/>
        <v>2.3810095050638278E-2</v>
      </c>
      <c r="P254">
        <f t="shared" si="109"/>
        <v>-0.98300031094373796</v>
      </c>
      <c r="Q254">
        <f t="shared" si="110"/>
        <v>-0.58174149630196414</v>
      </c>
      <c r="R254">
        <f t="shared" si="111"/>
        <v>-1.1845726087316955</v>
      </c>
      <c r="S254">
        <f t="shared" si="112"/>
        <v>-1.0338648306242626</v>
      </c>
      <c r="T254">
        <f t="shared" si="113"/>
        <v>-1.8378666341090233</v>
      </c>
      <c r="U254">
        <f t="shared" si="114"/>
        <v>5.0546225567071803E-3</v>
      </c>
      <c r="V254">
        <f t="shared" si="115"/>
        <v>4.2582015317955055E-5</v>
      </c>
      <c r="W254">
        <f t="shared" si="116"/>
        <v>1.6740578955036711E-7</v>
      </c>
      <c r="X254">
        <f t="shared" si="117"/>
        <v>-4395584.8852517111</v>
      </c>
      <c r="Y254">
        <f t="shared" si="118"/>
        <v>-2.3317294701400374E-3</v>
      </c>
      <c r="Z254">
        <f t="shared" si="119"/>
        <v>1.1305665158051741E-6</v>
      </c>
      <c r="AA254">
        <f t="shared" si="120"/>
        <v>2.3810086077672876E-2</v>
      </c>
      <c r="AB254">
        <f t="shared" si="121"/>
        <v>-0.69540418009379124</v>
      </c>
      <c r="AC254">
        <f t="shared" si="122"/>
        <v>2.3812335877901158E-2</v>
      </c>
      <c r="AD254">
        <f t="shared" si="123"/>
        <v>3.1003993892407645E-2</v>
      </c>
      <c r="AE254">
        <f t="shared" si="124"/>
        <v>-0.69516772251517256</v>
      </c>
      <c r="AF254">
        <f t="shared" si="125"/>
        <v>-0.69517605757280587</v>
      </c>
      <c r="AG254" s="10">
        <f t="shared" si="126"/>
        <v>-39.830654117465308</v>
      </c>
      <c r="AH254" s="10">
        <f t="shared" si="127"/>
        <v>-73.223602001915665</v>
      </c>
      <c r="AI254" s="17">
        <f t="shared" si="128"/>
        <v>-73</v>
      </c>
      <c r="AJ254" s="18">
        <f t="shared" si="129"/>
        <v>-13</v>
      </c>
      <c r="AK254" s="19">
        <f t="shared" si="130"/>
        <v>-24.966999999999999</v>
      </c>
      <c r="AL254" s="17">
        <f t="shared" si="131"/>
        <v>-39</v>
      </c>
      <c r="AM254" s="18">
        <f t="shared" si="132"/>
        <v>-49</v>
      </c>
      <c r="AN254" s="19">
        <f t="shared" si="133"/>
        <v>-50.354999999999997</v>
      </c>
      <c r="AO254" s="20" t="str">
        <f t="shared" si="134"/>
        <v>39°49 ' 50,355 "S</v>
      </c>
      <c r="AP254" s="20" t="str">
        <f t="shared" si="135"/>
        <v xml:space="preserve">73°13 ' 24,967 " </v>
      </c>
      <c r="AQ254" s="22"/>
      <c r="AR254" s="22"/>
      <c r="AS254" t="s">
        <v>329</v>
      </c>
    </row>
    <row r="255" spans="1:46" x14ac:dyDescent="0.3">
      <c r="A255" s="15">
        <v>519</v>
      </c>
      <c r="B255" s="15" t="s">
        <v>771</v>
      </c>
      <c r="C255" s="15" t="s">
        <v>744</v>
      </c>
      <c r="D255" s="16" t="s">
        <v>772</v>
      </c>
      <c r="E255" s="16">
        <v>679873.24</v>
      </c>
      <c r="F255" s="16">
        <v>5552298.7800000003</v>
      </c>
      <c r="G255" s="16" t="s">
        <v>374</v>
      </c>
      <c r="H255" t="str">
        <f t="shared" si="103"/>
        <v>18</v>
      </c>
      <c r="I255" t="str">
        <f t="shared" si="102"/>
        <v>G</v>
      </c>
      <c r="J255" t="s">
        <v>324</v>
      </c>
      <c r="K255">
        <f t="shared" si="104"/>
        <v>-75</v>
      </c>
      <c r="L255">
        <f t="shared" si="105"/>
        <v>-4447701.22</v>
      </c>
      <c r="M255">
        <f t="shared" si="106"/>
        <v>-0.69892284300734386</v>
      </c>
      <c r="N255">
        <f t="shared" si="107"/>
        <v>6384438.0735657988</v>
      </c>
      <c r="O255">
        <f t="shared" si="108"/>
        <v>2.8173699537434507E-2</v>
      </c>
      <c r="P255">
        <f t="shared" si="109"/>
        <v>-0.98508128090961</v>
      </c>
      <c r="Q255">
        <f t="shared" si="110"/>
        <v>-0.57730181888614418</v>
      </c>
      <c r="R255">
        <f t="shared" si="111"/>
        <v>-1.1914634834621489</v>
      </c>
      <c r="S255">
        <f t="shared" si="112"/>
        <v>-1.0379230673181477</v>
      </c>
      <c r="T255">
        <f t="shared" si="113"/>
        <v>-1.8426466995894126</v>
      </c>
      <c r="U255">
        <f t="shared" si="114"/>
        <v>5.0546225567071803E-3</v>
      </c>
      <c r="V255">
        <f t="shared" si="115"/>
        <v>4.2582015317955055E-5</v>
      </c>
      <c r="W255">
        <f t="shared" si="116"/>
        <v>1.6740578955036711E-7</v>
      </c>
      <c r="X255">
        <f t="shared" si="117"/>
        <v>-4432788.312862345</v>
      </c>
      <c r="Y255">
        <f t="shared" si="118"/>
        <v>-2.3358214091542834E-3</v>
      </c>
      <c r="Z255">
        <f t="shared" si="119"/>
        <v>1.567530821317023E-6</v>
      </c>
      <c r="AA255">
        <f t="shared" si="120"/>
        <v>2.8173684816387046E-2</v>
      </c>
      <c r="AB255">
        <f t="shared" si="121"/>
        <v>-0.70125866075502608</v>
      </c>
      <c r="AC255">
        <f t="shared" si="122"/>
        <v>2.8177412138631008E-2</v>
      </c>
      <c r="AD255">
        <f t="shared" si="123"/>
        <v>3.6863239209904947E-2</v>
      </c>
      <c r="AE255">
        <f t="shared" si="124"/>
        <v>-0.70092367815152778</v>
      </c>
      <c r="AF255">
        <f t="shared" si="125"/>
        <v>-0.70093156081137542</v>
      </c>
      <c r="AG255" s="10">
        <f t="shared" si="126"/>
        <v>-40.160420162009224</v>
      </c>
      <c r="AH255" s="10">
        <f t="shared" si="127"/>
        <v>-72.887891974091275</v>
      </c>
      <c r="AI255" s="17">
        <f t="shared" si="128"/>
        <v>-72</v>
      </c>
      <c r="AJ255" s="18">
        <f t="shared" si="129"/>
        <v>-53</v>
      </c>
      <c r="AK255" s="19">
        <f t="shared" si="130"/>
        <v>-16.411000000000001</v>
      </c>
      <c r="AL255" s="17">
        <f t="shared" si="131"/>
        <v>-40</v>
      </c>
      <c r="AM255" s="18">
        <f t="shared" si="132"/>
        <v>-9</v>
      </c>
      <c r="AN255" s="19">
        <f t="shared" si="133"/>
        <v>-37.512999999999998</v>
      </c>
      <c r="AO255" s="20" t="str">
        <f t="shared" si="134"/>
        <v>40°9 ' 37,513 "S</v>
      </c>
      <c r="AP255" s="20" t="str">
        <f t="shared" si="135"/>
        <v xml:space="preserve">72°53 ' 16,411 " </v>
      </c>
      <c r="AQ255" s="21">
        <v>-40.160446819999997</v>
      </c>
      <c r="AR255" s="21">
        <v>-72.88749473</v>
      </c>
      <c r="AS255" t="s">
        <v>325</v>
      </c>
      <c r="AT255" s="24" t="s">
        <v>216</v>
      </c>
    </row>
    <row r="256" spans="1:46" x14ac:dyDescent="0.3">
      <c r="A256" s="15">
        <v>520</v>
      </c>
      <c r="B256" s="15" t="s">
        <v>773</v>
      </c>
      <c r="C256" s="15" t="s">
        <v>744</v>
      </c>
      <c r="D256" s="16" t="s">
        <v>774</v>
      </c>
      <c r="E256" s="16">
        <v>667591.07999999996</v>
      </c>
      <c r="F256" s="16">
        <v>5424079.8300000001</v>
      </c>
      <c r="G256" s="16" t="s">
        <v>374</v>
      </c>
      <c r="H256" t="str">
        <f t="shared" si="103"/>
        <v>18</v>
      </c>
      <c r="I256" t="str">
        <f t="shared" si="102"/>
        <v>G</v>
      </c>
      <c r="J256" t="s">
        <v>324</v>
      </c>
      <c r="K256">
        <f t="shared" si="104"/>
        <v>-75</v>
      </c>
      <c r="L256">
        <f t="shared" si="105"/>
        <v>-4575920.17</v>
      </c>
      <c r="M256">
        <f t="shared" si="106"/>
        <v>-0.71907148803287824</v>
      </c>
      <c r="N256">
        <f t="shared" si="107"/>
        <v>6384864.8282702835</v>
      </c>
      <c r="O256">
        <f t="shared" si="108"/>
        <v>2.62481797982561E-2</v>
      </c>
      <c r="P256">
        <f t="shared" si="109"/>
        <v>-0.99121443884182292</v>
      </c>
      <c r="Q256">
        <f t="shared" si="110"/>
        <v>-0.56115853219689382</v>
      </c>
      <c r="R256">
        <f t="shared" si="111"/>
        <v>-1.2146787074537897</v>
      </c>
      <c r="S256">
        <f t="shared" si="112"/>
        <v>-1.0512986636395656</v>
      </c>
      <c r="T256">
        <f t="shared" si="113"/>
        <v>-1.8580611004101579</v>
      </c>
      <c r="U256">
        <f t="shared" si="114"/>
        <v>5.0546225567071803E-3</v>
      </c>
      <c r="V256">
        <f t="shared" si="115"/>
        <v>4.2582015317955055E-5</v>
      </c>
      <c r="W256">
        <f t="shared" si="116"/>
        <v>1.6740578955036711E-7</v>
      </c>
      <c r="X256">
        <f t="shared" si="117"/>
        <v>-4560932.8480863171</v>
      </c>
      <c r="Y256">
        <f t="shared" si="118"/>
        <v>-2.3473201574015241E-3</v>
      </c>
      <c r="Z256">
        <f t="shared" si="119"/>
        <v>1.3143584074065043E-6</v>
      </c>
      <c r="AA256">
        <f t="shared" si="120"/>
        <v>2.6248168298417501E-2</v>
      </c>
      <c r="AB256">
        <f t="shared" si="121"/>
        <v>-0.72141880510505974</v>
      </c>
      <c r="AC256">
        <f t="shared" si="122"/>
        <v>2.6251182419650188E-2</v>
      </c>
      <c r="AD256">
        <f t="shared" si="123"/>
        <v>3.494681454131536E-2</v>
      </c>
      <c r="AE256">
        <f t="shared" si="124"/>
        <v>-0.72111593146546193</v>
      </c>
      <c r="AF256">
        <f t="shared" si="125"/>
        <v>-0.72112371098946482</v>
      </c>
      <c r="AG256" s="10">
        <f t="shared" si="126"/>
        <v>-41.317345146508075</v>
      </c>
      <c r="AH256" s="10">
        <f t="shared" si="127"/>
        <v>-72.997695019356215</v>
      </c>
      <c r="AI256" s="17">
        <f t="shared" si="128"/>
        <v>-72</v>
      </c>
      <c r="AJ256" s="18">
        <f t="shared" si="129"/>
        <v>-59</v>
      </c>
      <c r="AK256" s="19">
        <f t="shared" si="130"/>
        <v>-51.701999999999998</v>
      </c>
      <c r="AL256" s="17">
        <f t="shared" si="131"/>
        <v>-41</v>
      </c>
      <c r="AM256" s="18">
        <f t="shared" si="132"/>
        <v>-19</v>
      </c>
      <c r="AN256" s="19">
        <f t="shared" si="133"/>
        <v>-2.4430000000000001</v>
      </c>
      <c r="AO256" s="20" t="str">
        <f t="shared" si="134"/>
        <v>41°19 ' 2,443 "S</v>
      </c>
      <c r="AP256" s="20" t="str">
        <f t="shared" si="135"/>
        <v xml:space="preserve">72°59 ' 51,702 " </v>
      </c>
      <c r="AQ256" s="22"/>
      <c r="AR256" s="22"/>
      <c r="AS256" t="s">
        <v>329</v>
      </c>
    </row>
    <row r="257" spans="1:46" x14ac:dyDescent="0.3">
      <c r="A257" s="15">
        <v>521</v>
      </c>
      <c r="B257" s="15" t="s">
        <v>775</v>
      </c>
      <c r="C257" s="15" t="s">
        <v>744</v>
      </c>
      <c r="D257" s="16" t="s">
        <v>776</v>
      </c>
      <c r="E257" s="16">
        <v>655671.17000000004</v>
      </c>
      <c r="F257" s="16">
        <v>5469343.96</v>
      </c>
      <c r="G257" s="16" t="s">
        <v>374</v>
      </c>
      <c r="H257" t="str">
        <f t="shared" si="103"/>
        <v>18</v>
      </c>
      <c r="I257" t="str">
        <f t="shared" si="102"/>
        <v>G</v>
      </c>
      <c r="J257" t="s">
        <v>324</v>
      </c>
      <c r="K257">
        <f t="shared" si="104"/>
        <v>-75</v>
      </c>
      <c r="L257">
        <f t="shared" si="105"/>
        <v>-4530656.04</v>
      </c>
      <c r="M257">
        <f t="shared" si="106"/>
        <v>-0.71195856995205131</v>
      </c>
      <c r="N257">
        <f t="shared" si="107"/>
        <v>6384713.8660489758</v>
      </c>
      <c r="O257">
        <f t="shared" si="108"/>
        <v>2.4381855360471046E-2</v>
      </c>
      <c r="P257">
        <f t="shared" si="109"/>
        <v>-0.98923263061042743</v>
      </c>
      <c r="Q257">
        <f t="shared" si="110"/>
        <v>-0.56700422422914198</v>
      </c>
      <c r="R257">
        <f t="shared" si="111"/>
        <v>-1.2065748852572651</v>
      </c>
      <c r="S257">
        <f t="shared" si="112"/>
        <v>-1.0466822200002344</v>
      </c>
      <c r="T257">
        <f t="shared" si="113"/>
        <v>-1.8528014037239684</v>
      </c>
      <c r="U257">
        <f t="shared" si="114"/>
        <v>5.0546225567071803E-3</v>
      </c>
      <c r="V257">
        <f t="shared" si="115"/>
        <v>4.2582015317955055E-5</v>
      </c>
      <c r="W257">
        <f t="shared" si="116"/>
        <v>1.6740578955036711E-7</v>
      </c>
      <c r="X257">
        <f t="shared" si="117"/>
        <v>-4515692.0526882196</v>
      </c>
      <c r="Y257">
        <f t="shared" si="118"/>
        <v>-2.3437208974003013E-3</v>
      </c>
      <c r="Z257">
        <f t="shared" si="119"/>
        <v>1.1482034149721604E-6</v>
      </c>
      <c r="AA257">
        <f t="shared" si="120"/>
        <v>2.4381846028694518E-2</v>
      </c>
      <c r="AB257">
        <f t="shared" si="121"/>
        <v>-0.71430228815838326</v>
      </c>
      <c r="AC257">
        <f t="shared" si="122"/>
        <v>2.4384261831112197E-2</v>
      </c>
      <c r="AD257">
        <f t="shared" si="123"/>
        <v>3.2262305979283597E-2</v>
      </c>
      <c r="AE257">
        <f t="shared" si="124"/>
        <v>-0.71404466501643826</v>
      </c>
      <c r="AF257">
        <f t="shared" si="125"/>
        <v>-0.71405270166780976</v>
      </c>
      <c r="AG257" s="10">
        <f t="shared" si="126"/>
        <v>-40.912206155479581</v>
      </c>
      <c r="AH257" s="10">
        <f t="shared" si="127"/>
        <v>-73.151506030027363</v>
      </c>
      <c r="AI257" s="17">
        <f t="shared" si="128"/>
        <v>-73</v>
      </c>
      <c r="AJ257" s="18">
        <f t="shared" si="129"/>
        <v>-9</v>
      </c>
      <c r="AK257" s="19">
        <f t="shared" si="130"/>
        <v>-5.4219999999999997</v>
      </c>
      <c r="AL257" s="17">
        <f t="shared" si="131"/>
        <v>-40</v>
      </c>
      <c r="AM257" s="18">
        <f t="shared" si="132"/>
        <v>-54</v>
      </c>
      <c r="AN257" s="19">
        <f t="shared" si="133"/>
        <v>-43.942</v>
      </c>
      <c r="AO257" s="20" t="str">
        <f t="shared" si="134"/>
        <v>40°54 ' 43,942 "S</v>
      </c>
      <c r="AP257" s="20" t="str">
        <f t="shared" si="135"/>
        <v xml:space="preserve">73°9 ' 5,422 " </v>
      </c>
      <c r="AQ257" s="22"/>
      <c r="AR257" s="22"/>
      <c r="AS257" t="s">
        <v>329</v>
      </c>
    </row>
    <row r="258" spans="1:46" x14ac:dyDescent="0.3">
      <c r="A258" s="15">
        <v>525</v>
      </c>
      <c r="B258" s="15" t="s">
        <v>777</v>
      </c>
      <c r="C258" s="15" t="s">
        <v>744</v>
      </c>
      <c r="D258" s="16" t="s">
        <v>537</v>
      </c>
      <c r="E258" s="16">
        <v>612703.6</v>
      </c>
      <c r="F258" s="16">
        <v>5228063.79</v>
      </c>
      <c r="G258" s="16" t="s">
        <v>374</v>
      </c>
      <c r="H258" t="str">
        <f t="shared" si="103"/>
        <v>18</v>
      </c>
      <c r="I258" t="str">
        <f t="shared" si="102"/>
        <v>G</v>
      </c>
      <c r="J258" t="s">
        <v>324</v>
      </c>
      <c r="K258">
        <f t="shared" si="104"/>
        <v>-75</v>
      </c>
      <c r="L258">
        <f t="shared" si="105"/>
        <v>-4771936.21</v>
      </c>
      <c r="M258">
        <f t="shared" si="106"/>
        <v>-0.74987393657321466</v>
      </c>
      <c r="N258">
        <f t="shared" si="107"/>
        <v>6385521.6119754892</v>
      </c>
      <c r="O258">
        <f t="shared" si="108"/>
        <v>1.7649865876052193E-2</v>
      </c>
      <c r="P258">
        <f t="shared" si="109"/>
        <v>-0.99747712015180079</v>
      </c>
      <c r="Q258">
        <f t="shared" si="110"/>
        <v>-0.53414335944683677</v>
      </c>
      <c r="R258">
        <f t="shared" si="111"/>
        <v>-1.248612496649115</v>
      </c>
      <c r="S258">
        <f t="shared" si="112"/>
        <v>-1.0699952123485454</v>
      </c>
      <c r="T258">
        <f t="shared" si="113"/>
        <v>-1.8786689371327168</v>
      </c>
      <c r="U258">
        <f t="shared" si="114"/>
        <v>5.0546225567071803E-3</v>
      </c>
      <c r="V258">
        <f t="shared" si="115"/>
        <v>4.2582015317955055E-5</v>
      </c>
      <c r="W258">
        <f t="shared" si="116"/>
        <v>1.6740578955036711E-7</v>
      </c>
      <c r="X258">
        <f t="shared" si="117"/>
        <v>-4756884.9878017567</v>
      </c>
      <c r="Y258">
        <f t="shared" si="118"/>
        <v>-2.3570857813739127E-3</v>
      </c>
      <c r="Z258">
        <f t="shared" si="119"/>
        <v>5.621279526769977E-7</v>
      </c>
      <c r="AA258">
        <f t="shared" si="120"/>
        <v>1.7649862568891204E-2</v>
      </c>
      <c r="AB258">
        <f t="shared" si="121"/>
        <v>-0.75223102102960482</v>
      </c>
      <c r="AC258">
        <f t="shared" si="122"/>
        <v>1.7650778957112589E-2</v>
      </c>
      <c r="AD258">
        <f t="shared" si="123"/>
        <v>2.4168935250084043E-2</v>
      </c>
      <c r="AE258">
        <f t="shared" si="124"/>
        <v>-0.75208529507147615</v>
      </c>
      <c r="AF258">
        <f t="shared" si="125"/>
        <v>-0.75209325112588765</v>
      </c>
      <c r="AG258" s="10">
        <f t="shared" si="126"/>
        <v>-43.091769089786112</v>
      </c>
      <c r="AH258" s="10">
        <f t="shared" si="127"/>
        <v>-73.615222014845216</v>
      </c>
      <c r="AI258" s="17">
        <f t="shared" si="128"/>
        <v>-73</v>
      </c>
      <c r="AJ258" s="18">
        <f t="shared" si="129"/>
        <v>-36</v>
      </c>
      <c r="AK258" s="19">
        <f t="shared" si="130"/>
        <v>-54.798999999999999</v>
      </c>
      <c r="AL258" s="17">
        <f t="shared" si="131"/>
        <v>-43</v>
      </c>
      <c r="AM258" s="18">
        <f t="shared" si="132"/>
        <v>-5</v>
      </c>
      <c r="AN258" s="19">
        <f t="shared" si="133"/>
        <v>-30.369</v>
      </c>
      <c r="AO258" s="20" t="str">
        <f t="shared" si="134"/>
        <v>43°5 ' 30,369 "S</v>
      </c>
      <c r="AP258" s="20" t="str">
        <f t="shared" si="135"/>
        <v xml:space="preserve">73°36 ' 54,799 " </v>
      </c>
      <c r="AQ258" s="22"/>
      <c r="AR258" s="22"/>
      <c r="AS258" t="s">
        <v>329</v>
      </c>
    </row>
    <row r="259" spans="1:46" x14ac:dyDescent="0.3">
      <c r="A259" s="15">
        <v>526</v>
      </c>
      <c r="B259" s="15" t="s">
        <v>778</v>
      </c>
      <c r="C259" s="15" t="s">
        <v>744</v>
      </c>
      <c r="D259" s="16" t="s">
        <v>753</v>
      </c>
      <c r="E259" s="16">
        <v>652709.07999999996</v>
      </c>
      <c r="F259" s="16">
        <v>5374869.4000000004</v>
      </c>
      <c r="G259" s="16" t="s">
        <v>374</v>
      </c>
      <c r="H259" t="str">
        <f t="shared" si="103"/>
        <v>18</v>
      </c>
      <c r="I259" t="str">
        <f t="shared" si="102"/>
        <v>G</v>
      </c>
      <c r="J259" t="s">
        <v>324</v>
      </c>
      <c r="K259">
        <f t="shared" si="104"/>
        <v>-75</v>
      </c>
      <c r="L259">
        <f t="shared" si="105"/>
        <v>-4625130.5999999996</v>
      </c>
      <c r="M259">
        <f t="shared" si="106"/>
        <v>-0.72680453752067942</v>
      </c>
      <c r="N259">
        <f t="shared" si="107"/>
        <v>6385029.2885766635</v>
      </c>
      <c r="O259">
        <f t="shared" si="108"/>
        <v>2.3916739156264941E-2</v>
      </c>
      <c r="P259">
        <f t="shared" si="109"/>
        <v>-0.99314142838467023</v>
      </c>
      <c r="Q259">
        <f t="shared" si="110"/>
        <v>-0.55462937311554383</v>
      </c>
      <c r="R259">
        <f t="shared" si="111"/>
        <v>-1.2233752517130145</v>
      </c>
      <c r="S259">
        <f t="shared" si="112"/>
        <v>-1.0561887820636469</v>
      </c>
      <c r="T259">
        <f t="shared" si="113"/>
        <v>-1.8635606709328778</v>
      </c>
      <c r="U259">
        <f t="shared" si="114"/>
        <v>5.0546225567071803E-3</v>
      </c>
      <c r="V259">
        <f t="shared" si="115"/>
        <v>4.2582015317955055E-5</v>
      </c>
      <c r="W259">
        <f t="shared" si="116"/>
        <v>1.6740578955036711E-7</v>
      </c>
      <c r="X259">
        <f t="shared" si="117"/>
        <v>-4610121.5539141232</v>
      </c>
      <c r="Y259">
        <f t="shared" si="118"/>
        <v>-2.3506620576868482E-3</v>
      </c>
      <c r="Z259">
        <f t="shared" si="119"/>
        <v>1.076448293128736E-6</v>
      </c>
      <c r="AA259">
        <f t="shared" si="120"/>
        <v>2.3916730574553926E-2</v>
      </c>
      <c r="AB259">
        <f t="shared" si="121"/>
        <v>-0.72915519704800014</v>
      </c>
      <c r="AC259">
        <f t="shared" si="122"/>
        <v>2.391901074128161E-2</v>
      </c>
      <c r="AD259">
        <f t="shared" si="123"/>
        <v>3.2063310711685028E-2</v>
      </c>
      <c r="AE259">
        <f t="shared" si="124"/>
        <v>-0.7288997709808257</v>
      </c>
      <c r="AF259">
        <f t="shared" si="125"/>
        <v>-0.72890763485029886</v>
      </c>
      <c r="AG259" s="10">
        <f t="shared" si="126"/>
        <v>-41.763331131785044</v>
      </c>
      <c r="AH259" s="10">
        <f t="shared" si="127"/>
        <v>-73.162907619003846</v>
      </c>
      <c r="AI259" s="17">
        <f t="shared" si="128"/>
        <v>-73</v>
      </c>
      <c r="AJ259" s="18">
        <f t="shared" si="129"/>
        <v>-9</v>
      </c>
      <c r="AK259" s="19">
        <f t="shared" si="130"/>
        <v>-46.466999999999999</v>
      </c>
      <c r="AL259" s="17">
        <f t="shared" si="131"/>
        <v>-41</v>
      </c>
      <c r="AM259" s="18">
        <f t="shared" si="132"/>
        <v>-45</v>
      </c>
      <c r="AN259" s="19">
        <f t="shared" si="133"/>
        <v>-47.991999999999997</v>
      </c>
      <c r="AO259" s="20" t="str">
        <f t="shared" si="134"/>
        <v>41°45 ' 47,992 "S</v>
      </c>
      <c r="AP259" s="20" t="str">
        <f t="shared" si="135"/>
        <v xml:space="preserve">73°9 ' 46,467 " </v>
      </c>
      <c r="AQ259" s="22"/>
      <c r="AR259" s="22"/>
      <c r="AS259" t="s">
        <v>329</v>
      </c>
    </row>
    <row r="260" spans="1:46" x14ac:dyDescent="0.3">
      <c r="A260" s="15">
        <v>527</v>
      </c>
      <c r="B260" s="15" t="s">
        <v>779</v>
      </c>
      <c r="C260" s="15" t="s">
        <v>744</v>
      </c>
      <c r="D260" s="16" t="s">
        <v>767</v>
      </c>
      <c r="E260" s="16">
        <v>599725</v>
      </c>
      <c r="F260" s="16">
        <v>5295795.95</v>
      </c>
      <c r="G260" s="16" t="s">
        <v>374</v>
      </c>
      <c r="H260" t="str">
        <f t="shared" si="103"/>
        <v>18</v>
      </c>
      <c r="I260" t="str">
        <f t="shared" si="102"/>
        <v>G</v>
      </c>
      <c r="J260" t="s">
        <v>324</v>
      </c>
      <c r="K260">
        <f t="shared" si="104"/>
        <v>-75</v>
      </c>
      <c r="L260">
        <f t="shared" si="105"/>
        <v>-4704204.05</v>
      </c>
      <c r="M260">
        <f t="shared" si="106"/>
        <v>-0.7392303363202668</v>
      </c>
      <c r="N260">
        <f t="shared" si="107"/>
        <v>6385294.1882828921</v>
      </c>
      <c r="O260">
        <f t="shared" si="108"/>
        <v>1.5617917837363989E-2</v>
      </c>
      <c r="P260">
        <f t="shared" si="109"/>
        <v>-0.99574009139659714</v>
      </c>
      <c r="Q260">
        <f t="shared" si="110"/>
        <v>-0.54377590585294755</v>
      </c>
      <c r="R260">
        <f t="shared" si="111"/>
        <v>-1.2371003820185653</v>
      </c>
      <c r="S260">
        <f t="shared" si="112"/>
        <v>-1.0637692629771609</v>
      </c>
      <c r="T260">
        <f t="shared" si="113"/>
        <v>-1.8719345204670905</v>
      </c>
      <c r="U260">
        <f t="shared" si="114"/>
        <v>5.0546225567071803E-3</v>
      </c>
      <c r="V260">
        <f t="shared" si="115"/>
        <v>4.2582015317955055E-5</v>
      </c>
      <c r="W260">
        <f t="shared" si="116"/>
        <v>1.6740578955036711E-7</v>
      </c>
      <c r="X260">
        <f t="shared" si="117"/>
        <v>-4689168.0681478353</v>
      </c>
      <c r="Y260">
        <f t="shared" si="118"/>
        <v>-2.3547829448102389E-3</v>
      </c>
      <c r="Z260">
        <f t="shared" si="119"/>
        <v>4.4886702972635203E-7</v>
      </c>
      <c r="AA260">
        <f t="shared" si="120"/>
        <v>1.5617915500574526E-2</v>
      </c>
      <c r="AB260">
        <f t="shared" si="121"/>
        <v>-0.74158511820809259</v>
      </c>
      <c r="AC260">
        <f t="shared" si="122"/>
        <v>1.561855042678062E-2</v>
      </c>
      <c r="AD260">
        <f t="shared" si="123"/>
        <v>2.1177435268390433E-2</v>
      </c>
      <c r="AE260">
        <f t="shared" si="124"/>
        <v>-0.74147342018991813</v>
      </c>
      <c r="AF260">
        <f t="shared" si="125"/>
        <v>-0.74148165043407499</v>
      </c>
      <c r="AG260" s="10">
        <f t="shared" si="126"/>
        <v>-42.483769156267144</v>
      </c>
      <c r="AH260" s="10">
        <f t="shared" si="127"/>
        <v>-73.786622338209725</v>
      </c>
      <c r="AI260" s="17">
        <f t="shared" si="128"/>
        <v>-73</v>
      </c>
      <c r="AJ260" s="18">
        <f t="shared" si="129"/>
        <v>-47</v>
      </c>
      <c r="AK260" s="19">
        <f t="shared" si="130"/>
        <v>-11.84</v>
      </c>
      <c r="AL260" s="17">
        <f t="shared" si="131"/>
        <v>-42</v>
      </c>
      <c r="AM260" s="18">
        <f t="shared" si="132"/>
        <v>-29</v>
      </c>
      <c r="AN260" s="19">
        <f t="shared" si="133"/>
        <v>-1.569</v>
      </c>
      <c r="AO260" s="20" t="str">
        <f t="shared" si="134"/>
        <v>42°29 ' 1,569 "S</v>
      </c>
      <c r="AP260" s="20" t="str">
        <f t="shared" si="135"/>
        <v xml:space="preserve">73°47 ' 11,84 " </v>
      </c>
      <c r="AQ260" s="22"/>
      <c r="AR260" s="22"/>
      <c r="AS260" t="s">
        <v>329</v>
      </c>
    </row>
    <row r="261" spans="1:46" x14ac:dyDescent="0.3">
      <c r="A261" s="15">
        <v>528</v>
      </c>
      <c r="B261" s="15" t="s">
        <v>780</v>
      </c>
      <c r="C261" s="15" t="s">
        <v>744</v>
      </c>
      <c r="D261" s="16" t="s">
        <v>747</v>
      </c>
      <c r="E261" s="16">
        <v>606175.35</v>
      </c>
      <c r="F261" s="16">
        <v>5333349.97</v>
      </c>
      <c r="G261" s="16" t="s">
        <v>374</v>
      </c>
      <c r="H261" t="str">
        <f t="shared" si="103"/>
        <v>18</v>
      </c>
      <c r="I261" t="str">
        <f t="shared" si="102"/>
        <v>G</v>
      </c>
      <c r="J261" t="s">
        <v>324</v>
      </c>
      <c r="K261">
        <f t="shared" si="104"/>
        <v>-75</v>
      </c>
      <c r="L261">
        <f t="shared" si="105"/>
        <v>-4666650.03</v>
      </c>
      <c r="M261">
        <f t="shared" si="106"/>
        <v>-0.7333290041204491</v>
      </c>
      <c r="N261">
        <f t="shared" si="107"/>
        <v>6385168.2903341921</v>
      </c>
      <c r="O261">
        <f t="shared" si="108"/>
        <v>1.6628434079134176E-2</v>
      </c>
      <c r="P261">
        <f t="shared" si="109"/>
        <v>-0.99458250392729719</v>
      </c>
      <c r="Q261">
        <f t="shared" si="110"/>
        <v>-0.54898477419714742</v>
      </c>
      <c r="R261">
        <f t="shared" si="111"/>
        <v>-1.2306202560840978</v>
      </c>
      <c r="S261">
        <f t="shared" si="112"/>
        <v>-1.0602113856123601</v>
      </c>
      <c r="T261">
        <f t="shared" si="113"/>
        <v>-1.8680276173718608</v>
      </c>
      <c r="U261">
        <f t="shared" si="114"/>
        <v>5.0546225567071803E-3</v>
      </c>
      <c r="V261">
        <f t="shared" si="115"/>
        <v>4.2582015317955055E-5</v>
      </c>
      <c r="W261">
        <f t="shared" si="116"/>
        <v>1.6740578955036711E-7</v>
      </c>
      <c r="X261">
        <f t="shared" si="117"/>
        <v>-4651625.6139162425</v>
      </c>
      <c r="Y261">
        <f t="shared" si="118"/>
        <v>-2.3530180256175212E-3</v>
      </c>
      <c r="Z261">
        <f t="shared" si="119"/>
        <v>5.1430371663442124E-7</v>
      </c>
      <c r="AA261">
        <f t="shared" si="120"/>
        <v>1.6628431228445692E-2</v>
      </c>
      <c r="AB261">
        <f t="shared" si="121"/>
        <v>-0.73568202093590074</v>
      </c>
      <c r="AC261">
        <f t="shared" si="122"/>
        <v>1.6629197545674435E-2</v>
      </c>
      <c r="AD261">
        <f t="shared" si="123"/>
        <v>2.2426503932473387E-2</v>
      </c>
      <c r="AE261">
        <f t="shared" si="124"/>
        <v>-0.73555689604538954</v>
      </c>
      <c r="AF261">
        <f t="shared" si="125"/>
        <v>-0.73556515892720664</v>
      </c>
      <c r="AG261" s="10">
        <f t="shared" si="126"/>
        <v>-42.144779163398589</v>
      </c>
      <c r="AH261" s="10">
        <f t="shared" si="127"/>
        <v>-73.715055975435732</v>
      </c>
      <c r="AI261" s="17">
        <f t="shared" si="128"/>
        <v>-73</v>
      </c>
      <c r="AJ261" s="18">
        <f t="shared" si="129"/>
        <v>-42</v>
      </c>
      <c r="AK261" s="19">
        <f t="shared" si="130"/>
        <v>-54.201999999999998</v>
      </c>
      <c r="AL261" s="17">
        <f t="shared" si="131"/>
        <v>-42</v>
      </c>
      <c r="AM261" s="18">
        <f t="shared" si="132"/>
        <v>-8</v>
      </c>
      <c r="AN261" s="19">
        <f t="shared" si="133"/>
        <v>-41.204999999999998</v>
      </c>
      <c r="AO261" s="20" t="str">
        <f t="shared" si="134"/>
        <v>42°8 ' 41,205 "S</v>
      </c>
      <c r="AP261" s="20" t="str">
        <f t="shared" si="135"/>
        <v xml:space="preserve">73°42 ' 54,202 " </v>
      </c>
      <c r="AQ261" s="21">
        <v>-42.145042830000001</v>
      </c>
      <c r="AR261" s="21">
        <v>-73.714749490000003</v>
      </c>
      <c r="AS261" t="s">
        <v>325</v>
      </c>
      <c r="AT261" s="26" t="s">
        <v>781</v>
      </c>
    </row>
    <row r="262" spans="1:46" x14ac:dyDescent="0.3">
      <c r="A262" s="15">
        <v>529</v>
      </c>
      <c r="B262" s="15" t="s">
        <v>782</v>
      </c>
      <c r="C262" s="15" t="s">
        <v>744</v>
      </c>
      <c r="D262" s="16" t="s">
        <v>461</v>
      </c>
      <c r="E262" s="16">
        <v>670933.85</v>
      </c>
      <c r="F262" s="16">
        <v>5408973.2699999996</v>
      </c>
      <c r="G262" s="16" t="s">
        <v>374</v>
      </c>
      <c r="H262" t="str">
        <f t="shared" si="103"/>
        <v>18</v>
      </c>
      <c r="I262" t="str">
        <f t="shared" si="102"/>
        <v>G</v>
      </c>
      <c r="J262" t="s">
        <v>324</v>
      </c>
      <c r="K262">
        <f t="shared" si="104"/>
        <v>-75</v>
      </c>
      <c r="L262">
        <f t="shared" si="105"/>
        <v>-4591026.7300000004</v>
      </c>
      <c r="M262">
        <f t="shared" si="106"/>
        <v>-0.72144537048158763</v>
      </c>
      <c r="N262">
        <f t="shared" si="107"/>
        <v>6384915.278505709</v>
      </c>
      <c r="O262">
        <f t="shared" si="108"/>
        <v>2.6771514193059804E-2</v>
      </c>
      <c r="P262">
        <f t="shared" si="109"/>
        <v>-0.9918312263239013</v>
      </c>
      <c r="Q262">
        <f t="shared" si="110"/>
        <v>-0.55917317981316184</v>
      </c>
      <c r="R262">
        <f t="shared" si="111"/>
        <v>-1.2173609836435384</v>
      </c>
      <c r="S262">
        <f t="shared" si="112"/>
        <v>-1.0528140326859443</v>
      </c>
      <c r="T262">
        <f t="shared" si="113"/>
        <v>-1.8597733377085583</v>
      </c>
      <c r="U262">
        <f t="shared" si="114"/>
        <v>5.0546225567071803E-3</v>
      </c>
      <c r="V262">
        <f t="shared" si="115"/>
        <v>4.2582015317955055E-5</v>
      </c>
      <c r="W262">
        <f t="shared" si="116"/>
        <v>1.6740578955036711E-7</v>
      </c>
      <c r="X262">
        <f t="shared" si="117"/>
        <v>-4576032.3349666372</v>
      </c>
      <c r="Y262">
        <f t="shared" si="118"/>
        <v>-2.3484093961028186E-3</v>
      </c>
      <c r="Z262">
        <f t="shared" si="119"/>
        <v>1.3616073859186291E-6</v>
      </c>
      <c r="AA262">
        <f t="shared" si="120"/>
        <v>2.6771502042295985E-2</v>
      </c>
      <c r="AB262">
        <f t="shared" si="121"/>
        <v>-0.72379377668007883</v>
      </c>
      <c r="AC262">
        <f t="shared" si="122"/>
        <v>2.6774700072256241E-2</v>
      </c>
      <c r="AD262">
        <f t="shared" si="123"/>
        <v>3.5717812765884725E-2</v>
      </c>
      <c r="AE262">
        <f t="shared" si="124"/>
        <v>-0.72347719901339702</v>
      </c>
      <c r="AF262">
        <f t="shared" si="125"/>
        <v>-0.72348489841941999</v>
      </c>
      <c r="AG262" s="10">
        <f t="shared" si="126"/>
        <v>-41.452631220883852</v>
      </c>
      <c r="AH262" s="10">
        <f t="shared" si="127"/>
        <v>-72.953520075076312</v>
      </c>
      <c r="AI262" s="17">
        <f t="shared" si="128"/>
        <v>-72</v>
      </c>
      <c r="AJ262" s="18">
        <f t="shared" si="129"/>
        <v>-57</v>
      </c>
      <c r="AK262" s="19">
        <f t="shared" si="130"/>
        <v>-12.672000000000001</v>
      </c>
      <c r="AL262" s="17">
        <f t="shared" si="131"/>
        <v>-41</v>
      </c>
      <c r="AM262" s="18">
        <f t="shared" si="132"/>
        <v>-27</v>
      </c>
      <c r="AN262" s="19">
        <f t="shared" si="133"/>
        <v>-9.4719999999999995</v>
      </c>
      <c r="AO262" s="20" t="str">
        <f t="shared" si="134"/>
        <v>41°27 ' 9,472 "S</v>
      </c>
      <c r="AP262" s="20" t="str">
        <f t="shared" si="135"/>
        <v xml:space="preserve">72°57 ' 12,672 " </v>
      </c>
      <c r="AQ262" s="22"/>
      <c r="AR262" s="22"/>
      <c r="AS262" t="s">
        <v>329</v>
      </c>
    </row>
    <row r="263" spans="1:46" x14ac:dyDescent="0.3">
      <c r="A263" s="15">
        <v>530</v>
      </c>
      <c r="B263" s="15" t="s">
        <v>783</v>
      </c>
      <c r="C263" s="15" t="s">
        <v>744</v>
      </c>
      <c r="D263" s="16" t="s">
        <v>370</v>
      </c>
      <c r="E263" s="16">
        <v>655214.21</v>
      </c>
      <c r="F263" s="16">
        <v>5592800.1399999997</v>
      </c>
      <c r="G263" s="16" t="s">
        <v>339</v>
      </c>
      <c r="H263" t="str">
        <f t="shared" si="103"/>
        <v>18</v>
      </c>
      <c r="I263" t="str">
        <f t="shared" si="102"/>
        <v>H</v>
      </c>
      <c r="J263" t="s">
        <v>324</v>
      </c>
      <c r="K263">
        <f t="shared" si="104"/>
        <v>-75</v>
      </c>
      <c r="L263">
        <f t="shared" si="105"/>
        <v>-4407199.8600000003</v>
      </c>
      <c r="M263">
        <f t="shared" si="106"/>
        <v>-0.69255835846202995</v>
      </c>
      <c r="N263">
        <f t="shared" si="107"/>
        <v>6384303.8789918264</v>
      </c>
      <c r="O263">
        <f t="shared" si="108"/>
        <v>2.4311845573445748E-2</v>
      </c>
      <c r="P263">
        <f t="shared" si="109"/>
        <v>-0.98281101176579666</v>
      </c>
      <c r="Q263">
        <f t="shared" si="110"/>
        <v>-0.58212608970048108</v>
      </c>
      <c r="R263">
        <f t="shared" si="111"/>
        <v>-1.1839638643449284</v>
      </c>
      <c r="S263">
        <f t="shared" si="112"/>
        <v>-1.0335044206838166</v>
      </c>
      <c r="T263">
        <f t="shared" si="113"/>
        <v>-1.8374398693260343</v>
      </c>
      <c r="U263">
        <f t="shared" si="114"/>
        <v>5.0546225567071803E-3</v>
      </c>
      <c r="V263">
        <f t="shared" si="115"/>
        <v>4.2582015317955055E-5</v>
      </c>
      <c r="W263">
        <f t="shared" si="116"/>
        <v>1.6740578955036711E-7</v>
      </c>
      <c r="X263">
        <f t="shared" si="117"/>
        <v>-4392315.7892426159</v>
      </c>
      <c r="Y263">
        <f t="shared" si="118"/>
        <v>-2.3313537449810144E-3</v>
      </c>
      <c r="Z263">
        <f t="shared" si="119"/>
        <v>1.1797239033677628E-6</v>
      </c>
      <c r="AA263">
        <f t="shared" si="120"/>
        <v>2.4311836013023964E-2</v>
      </c>
      <c r="AB263">
        <f t="shared" si="121"/>
        <v>-0.69488970945665718</v>
      </c>
      <c r="AC263">
        <f t="shared" si="122"/>
        <v>2.4314231064530456E-2</v>
      </c>
      <c r="AD263">
        <f t="shared" si="123"/>
        <v>3.1643464946459379E-2</v>
      </c>
      <c r="AE263">
        <f t="shared" si="124"/>
        <v>-0.69464344230883224</v>
      </c>
      <c r="AF263">
        <f t="shared" si="125"/>
        <v>-0.69465174405900088</v>
      </c>
      <c r="AG263" s="10">
        <f t="shared" si="126"/>
        <v>-39.800613165982611</v>
      </c>
      <c r="AH263" s="10">
        <f t="shared" si="127"/>
        <v>-73.186963009397715</v>
      </c>
      <c r="AI263" s="17">
        <f t="shared" si="128"/>
        <v>-73</v>
      </c>
      <c r="AJ263" s="18">
        <f t="shared" si="129"/>
        <v>-11</v>
      </c>
      <c r="AK263" s="19">
        <f t="shared" si="130"/>
        <v>-13.067</v>
      </c>
      <c r="AL263" s="17">
        <f t="shared" si="131"/>
        <v>-39</v>
      </c>
      <c r="AM263" s="18">
        <f t="shared" si="132"/>
        <v>-48</v>
      </c>
      <c r="AN263" s="19">
        <f t="shared" si="133"/>
        <v>-2.2069999999999999</v>
      </c>
      <c r="AO263" s="20" t="str">
        <f t="shared" si="134"/>
        <v>39°48 ' 2,207 "S</v>
      </c>
      <c r="AP263" s="20" t="str">
        <f t="shared" si="135"/>
        <v xml:space="preserve">73°11 ' 13,067 " </v>
      </c>
      <c r="AQ263" s="21">
        <v>-39.801284580000001</v>
      </c>
      <c r="AR263" s="21">
        <v>-73.185464409999994</v>
      </c>
      <c r="AS263" t="s">
        <v>325</v>
      </c>
      <c r="AT263" s="23" t="s">
        <v>258</v>
      </c>
    </row>
    <row r="264" spans="1:46" x14ac:dyDescent="0.3">
      <c r="A264" s="15">
        <v>531</v>
      </c>
      <c r="B264" s="15" t="s">
        <v>784</v>
      </c>
      <c r="C264" s="15" t="s">
        <v>744</v>
      </c>
      <c r="D264" s="16" t="s">
        <v>747</v>
      </c>
      <c r="E264" s="16">
        <v>606197.66</v>
      </c>
      <c r="F264" s="16">
        <v>5333477.7</v>
      </c>
      <c r="G264" s="16" t="s">
        <v>374</v>
      </c>
      <c r="H264" t="str">
        <f t="shared" si="103"/>
        <v>18</v>
      </c>
      <c r="I264" t="str">
        <f t="shared" ref="I264:I327" si="136">RIGHT(G264,LEN(G264)-2)</f>
        <v>G</v>
      </c>
      <c r="J264" t="s">
        <v>324</v>
      </c>
      <c r="K264">
        <f t="shared" si="104"/>
        <v>-75</v>
      </c>
      <c r="L264">
        <f t="shared" si="105"/>
        <v>-4666522.3</v>
      </c>
      <c r="M264">
        <f t="shared" si="106"/>
        <v>-0.73330893231024386</v>
      </c>
      <c r="N264">
        <f t="shared" si="107"/>
        <v>6385167.8623934565</v>
      </c>
      <c r="O264">
        <f t="shared" si="108"/>
        <v>1.6631929228590747E-2</v>
      </c>
      <c r="P264">
        <f t="shared" si="109"/>
        <v>-0.99457833018876929</v>
      </c>
      <c r="Q264">
        <f t="shared" si="110"/>
        <v>-0.5490023251938323</v>
      </c>
      <c r="R264">
        <f t="shared" si="111"/>
        <v>-1.2305980974046284</v>
      </c>
      <c r="S264">
        <f t="shared" si="112"/>
        <v>-1.0601991543519294</v>
      </c>
      <c r="T264">
        <f t="shared" si="113"/>
        <v>-1.8680141144253561</v>
      </c>
      <c r="U264">
        <f t="shared" si="114"/>
        <v>5.0546225567071803E-3</v>
      </c>
      <c r="V264">
        <f t="shared" si="115"/>
        <v>4.2582015317955055E-5</v>
      </c>
      <c r="W264">
        <f t="shared" si="116"/>
        <v>1.6740578955036711E-7</v>
      </c>
      <c r="X264">
        <f t="shared" si="117"/>
        <v>-4651497.9270426938</v>
      </c>
      <c r="Y264">
        <f t="shared" si="118"/>
        <v>-2.3530114291582856E-3</v>
      </c>
      <c r="Z264">
        <f t="shared" si="119"/>
        <v>5.1453855192794766E-7</v>
      </c>
      <c r="AA264">
        <f t="shared" si="120"/>
        <v>1.6631926376001156E-2</v>
      </c>
      <c r="AB264">
        <f t="shared" si="121"/>
        <v>-0.735661942528687</v>
      </c>
      <c r="AC264">
        <f t="shared" si="122"/>
        <v>1.6632693176555025E-2</v>
      </c>
      <c r="AD264">
        <f t="shared" si="123"/>
        <v>2.2430809097355675E-2</v>
      </c>
      <c r="AE264">
        <f t="shared" si="124"/>
        <v>-0.73553677009244056</v>
      </c>
      <c r="AF264">
        <f t="shared" si="125"/>
        <v>-0.73554503307389729</v>
      </c>
      <c r="AG264" s="10">
        <f t="shared" si="126"/>
        <v>-42.143626036944859</v>
      </c>
      <c r="AH264" s="10">
        <f t="shared" si="127"/>
        <v>-73.714809307657873</v>
      </c>
      <c r="AI264" s="17">
        <f t="shared" si="128"/>
        <v>-73</v>
      </c>
      <c r="AJ264" s="18">
        <f t="shared" si="129"/>
        <v>-42</v>
      </c>
      <c r="AK264" s="19">
        <f t="shared" si="130"/>
        <v>-53.314</v>
      </c>
      <c r="AL264" s="17">
        <f t="shared" si="131"/>
        <v>-42</v>
      </c>
      <c r="AM264" s="18">
        <f t="shared" si="132"/>
        <v>-8</v>
      </c>
      <c r="AN264" s="19">
        <f t="shared" si="133"/>
        <v>-37.054000000000002</v>
      </c>
      <c r="AO264" s="20" t="str">
        <f t="shared" si="134"/>
        <v>42°8 ' 37,054 "S</v>
      </c>
      <c r="AP264" s="20" t="str">
        <f t="shared" si="135"/>
        <v xml:space="preserve">73°42 ' 53,314 " </v>
      </c>
      <c r="AQ264" s="21">
        <v>-42.144320669999999</v>
      </c>
      <c r="AR264" s="21">
        <v>-73.714234450000006</v>
      </c>
      <c r="AS264" t="s">
        <v>325</v>
      </c>
      <c r="AT264" s="23" t="s">
        <v>785</v>
      </c>
    </row>
    <row r="265" spans="1:46" x14ac:dyDescent="0.3">
      <c r="A265" s="15">
        <v>560</v>
      </c>
      <c r="B265" s="15" t="s">
        <v>786</v>
      </c>
      <c r="C265" s="15" t="s">
        <v>419</v>
      </c>
      <c r="D265" s="16" t="s">
        <v>384</v>
      </c>
      <c r="E265" s="16">
        <v>343008.78</v>
      </c>
      <c r="F265" s="16">
        <v>6268181.5999999996</v>
      </c>
      <c r="G265" s="16" t="s">
        <v>323</v>
      </c>
      <c r="H265" t="str">
        <f t="shared" ref="H265:H328" si="137">LEFT(G265,LEN(G265)-1)</f>
        <v>19</v>
      </c>
      <c r="I265" t="str">
        <f t="shared" si="136"/>
        <v>H</v>
      </c>
      <c r="J265" t="s">
        <v>324</v>
      </c>
      <c r="K265">
        <f t="shared" ref="K265:K328" si="138">6*H265-183</f>
        <v>-69</v>
      </c>
      <c r="L265">
        <f t="shared" ref="L265:L328" si="139">IF(J265="S",F265-10000000,F265)</f>
        <v>-3731818.4000000004</v>
      </c>
      <c r="M265">
        <f t="shared" ref="M265:M328" si="140">L265/(6366197.724*0.9996)</f>
        <v>-0.58642723436245503</v>
      </c>
      <c r="N265">
        <f t="shared" ref="N265:N328" si="141">($F$4/(1+$F$3*(COS(M265))^2)^(1/2))*0.9996</f>
        <v>6382131.0435291864</v>
      </c>
      <c r="O265">
        <f t="shared" ref="O265:O328" si="142">(E265-500000)/N265</f>
        <v>-2.4598557900056387E-2</v>
      </c>
      <c r="P265">
        <f t="shared" ref="P265:P328" si="143">SIN(2*M265)</f>
        <v>-0.92186052087302717</v>
      </c>
      <c r="Q265">
        <f t="shared" ref="Q265:Q328" si="144">P265*(COS(M265))^2</f>
        <v>-0.63955080520087293</v>
      </c>
      <c r="R265">
        <f t="shared" ref="R265:R328" si="145">M265+(P265/2)</f>
        <v>-1.0473574947989686</v>
      </c>
      <c r="S265">
        <f t="shared" ref="S265:S328" si="146">(3*R265+Q265)/4</f>
        <v>-0.9454058223994446</v>
      </c>
      <c r="T265">
        <f t="shared" ref="T265:T328" si="147">(5*S265+Q265*(COS(M265))^2)/3</f>
        <v>-1.7235748228255561</v>
      </c>
      <c r="U265">
        <f t="shared" ref="U265:U328" si="148">(3/4)*$F$3</f>
        <v>5.0546225567071803E-3</v>
      </c>
      <c r="V265">
        <f t="shared" ref="V265:V328" si="149">(5/3)*(U265)^2</f>
        <v>4.2582015317955055E-5</v>
      </c>
      <c r="W265">
        <f t="shared" ref="W265:W328" si="150">(35/27)*U265^3</f>
        <v>1.6740578955036711E-7</v>
      </c>
      <c r="X265">
        <f t="shared" ref="X265:X328" si="151">0.9996*$F$4*(M265-(U265*R265)+(V265*S265)-(W265*T265))</f>
        <v>-3717784.6375164608</v>
      </c>
      <c r="Y265">
        <f t="shared" ref="Y265:Y328" si="152">(L265-X265)/N265</f>
        <v>-2.1989148119683772E-3</v>
      </c>
      <c r="Z265">
        <f t="shared" ref="Z265:Z328" si="153">(($F$3*O265^2)/2)*(COS(M265))^2</f>
        <v>1.4145770242840701E-6</v>
      </c>
      <c r="AA265">
        <f t="shared" ref="AA265:AA328" si="154">O265*(1-(Z265/3))</f>
        <v>-2.4598546301204775E-2</v>
      </c>
      <c r="AB265">
        <f t="shared" ref="AB265:AB328" si="155">Y265*(1-Z265)+M265</f>
        <v>-0.58862614606388908</v>
      </c>
      <c r="AC265">
        <f t="shared" ref="AC265:AC328" si="156">(EXP(AA265)-EXP(-AA265))/2</f>
        <v>-2.4601027092424343E-2</v>
      </c>
      <c r="AD265">
        <f t="shared" ref="AD265:AD328" si="157">ATAN(AC265/COS(AB265))</f>
        <v>-2.9570434569793878E-2</v>
      </c>
      <c r="AE265">
        <f t="shared" ref="AE265:AE328" si="158">ATAN(COS(AD265)*TAN(AB265))</f>
        <v>-0.58842424181051955</v>
      </c>
      <c r="AF265">
        <f t="shared" ref="AF265:AF328" si="159">M265+(1+$F$3*(COS(M265))^2-(3/2)*$F$3*SIN(M265)*COS(M265)*(AE265-M265))*(AE265-M265)</f>
        <v>-0.58843356043460437</v>
      </c>
      <c r="AG265" s="10">
        <f t="shared" ref="AG265:AG328" si="160">+(AF265/PI())*180</f>
        <v>-33.714759536759097</v>
      </c>
      <c r="AH265" s="10">
        <f t="shared" ref="AH265:AH328" si="161">+(AD265/PI())*180+K265</f>
        <v>-70.694261099216931</v>
      </c>
      <c r="AI265" s="17">
        <f t="shared" ref="AI265:AI328" si="162">TRUNC(AH265,0)</f>
        <v>-70</v>
      </c>
      <c r="AJ265" s="18">
        <f t="shared" ref="AJ265:AJ328" si="163">TRUNC((AH265-AI265)*60,0)</f>
        <v>-41</v>
      </c>
      <c r="AK265" s="19">
        <f t="shared" ref="AK265:AK328" si="164">ROUND((((AH265-AI265)*60)-AJ265)*60,3)</f>
        <v>-39.340000000000003</v>
      </c>
      <c r="AL265" s="17">
        <f t="shared" ref="AL265:AL328" si="165">TRUNC(AG265,0)</f>
        <v>-33</v>
      </c>
      <c r="AM265" s="18">
        <f t="shared" ref="AM265:AM328" si="166">TRUNC((AG265-AL265)*60,0)</f>
        <v>-42</v>
      </c>
      <c r="AN265" s="19">
        <f t="shared" ref="AN265:AN328" si="167">ROUND((((AG265-AL265)*60)-AM265)*60,3)</f>
        <v>-53.134</v>
      </c>
      <c r="AO265" s="20" t="str">
        <f t="shared" ref="AO265:AO328" si="168">CONCATENATE(-AL265,"°",-AM265," ' ",-AN265," ""S")</f>
        <v>33°42 ' 53,134 "S</v>
      </c>
      <c r="AP265" s="20" t="str">
        <f t="shared" ref="AP265:AP328" si="169">CONCATENATE(-AI265,"°",-AJ265," ' ",-AK265," "" ")</f>
        <v xml:space="preserve">70°41 ' 39,34 " </v>
      </c>
      <c r="AQ265" s="21">
        <v>-33.714834189999998</v>
      </c>
      <c r="AR265" s="21">
        <v>-70.691174029999999</v>
      </c>
      <c r="AS265" t="s">
        <v>325</v>
      </c>
      <c r="AT265" s="26" t="s">
        <v>787</v>
      </c>
    </row>
    <row r="266" spans="1:46" x14ac:dyDescent="0.3">
      <c r="A266" s="15">
        <v>561</v>
      </c>
      <c r="B266" s="15" t="s">
        <v>788</v>
      </c>
      <c r="C266" s="15" t="s">
        <v>419</v>
      </c>
      <c r="D266" s="16" t="s">
        <v>381</v>
      </c>
      <c r="E266" s="16">
        <v>284869.99973233399</v>
      </c>
      <c r="F266" s="16">
        <v>6048733.0162840299</v>
      </c>
      <c r="G266" s="16" t="s">
        <v>323</v>
      </c>
      <c r="H266" t="str">
        <f t="shared" si="137"/>
        <v>19</v>
      </c>
      <c r="I266" t="str">
        <f t="shared" si="136"/>
        <v>H</v>
      </c>
      <c r="J266" t="s">
        <v>324</v>
      </c>
      <c r="K266">
        <f t="shared" si="138"/>
        <v>-69</v>
      </c>
      <c r="L266">
        <f t="shared" si="139"/>
        <v>-3951266.9837159701</v>
      </c>
      <c r="M266">
        <f t="shared" si="140"/>
        <v>-0.62091193116155807</v>
      </c>
      <c r="N266">
        <f t="shared" si="141"/>
        <v>6382820.9781718841</v>
      </c>
      <c r="O266">
        <f t="shared" si="142"/>
        <v>-3.3704532996205357E-2</v>
      </c>
      <c r="P266">
        <f t="shared" si="143"/>
        <v>-0.94637480976459143</v>
      </c>
      <c r="Q266">
        <f t="shared" si="144"/>
        <v>-0.62606042194565914</v>
      </c>
      <c r="R266">
        <f t="shared" si="145"/>
        <v>-1.0940993360438538</v>
      </c>
      <c r="S266">
        <f t="shared" si="146"/>
        <v>-0.97708960751930507</v>
      </c>
      <c r="T266">
        <f t="shared" si="147"/>
        <v>-1.76653638613844</v>
      </c>
      <c r="U266">
        <f t="shared" si="148"/>
        <v>5.0546225567071803E-3</v>
      </c>
      <c r="V266">
        <f t="shared" si="149"/>
        <v>4.2582015317955055E-5</v>
      </c>
      <c r="W266">
        <f t="shared" si="150"/>
        <v>1.6740578955036711E-7</v>
      </c>
      <c r="X266">
        <f t="shared" si="151"/>
        <v>-3936881.6143983039</v>
      </c>
      <c r="Y266">
        <f t="shared" si="152"/>
        <v>-2.2537635579724974E-3</v>
      </c>
      <c r="Z266">
        <f t="shared" si="153"/>
        <v>2.5323701038615809E-6</v>
      </c>
      <c r="AA266">
        <f t="shared" si="154"/>
        <v>-3.3704504545421447E-2</v>
      </c>
      <c r="AB266">
        <f t="shared" si="155"/>
        <v>-0.62316568901216707</v>
      </c>
      <c r="AC266">
        <f t="shared" si="156"/>
        <v>-3.3710886258282113E-2</v>
      </c>
      <c r="AD266">
        <f t="shared" si="157"/>
        <v>-4.1490256038172649E-2</v>
      </c>
      <c r="AE266">
        <f t="shared" si="158"/>
        <v>-0.62275772321164935</v>
      </c>
      <c r="AF266">
        <f t="shared" si="159"/>
        <v>-0.62276593622227261</v>
      </c>
      <c r="AG266" s="10">
        <f t="shared" si="160"/>
        <v>-35.68185977004962</v>
      </c>
      <c r="AH266" s="10">
        <f t="shared" si="161"/>
        <v>-71.377216561904476</v>
      </c>
      <c r="AI266" s="17">
        <f t="shared" si="162"/>
        <v>-71</v>
      </c>
      <c r="AJ266" s="18">
        <f t="shared" si="163"/>
        <v>-22</v>
      </c>
      <c r="AK266" s="19">
        <f t="shared" si="164"/>
        <v>-37.979999999999997</v>
      </c>
      <c r="AL266" s="17">
        <f t="shared" si="165"/>
        <v>-35</v>
      </c>
      <c r="AM266" s="18">
        <f t="shared" si="166"/>
        <v>-40</v>
      </c>
      <c r="AN266" s="19">
        <f t="shared" si="167"/>
        <v>-54.695</v>
      </c>
      <c r="AO266" s="20" t="str">
        <f t="shared" si="168"/>
        <v>35°40 ' 54,695 "S</v>
      </c>
      <c r="AP266" s="20" t="str">
        <f t="shared" si="169"/>
        <v xml:space="preserve">71°22 ' 37,98 " </v>
      </c>
      <c r="AQ266" s="21">
        <v>-35.681859770000003</v>
      </c>
      <c r="AR266" s="21">
        <v>-71.377216599999997</v>
      </c>
      <c r="AS266" t="s">
        <v>325</v>
      </c>
      <c r="AT266" s="26" t="s">
        <v>789</v>
      </c>
    </row>
    <row r="267" spans="1:46" x14ac:dyDescent="0.3">
      <c r="A267" s="15">
        <v>562</v>
      </c>
      <c r="B267" s="15" t="s">
        <v>790</v>
      </c>
      <c r="C267" s="15" t="s">
        <v>419</v>
      </c>
      <c r="D267" s="16" t="s">
        <v>356</v>
      </c>
      <c r="E267" s="16">
        <v>362879.84960656002</v>
      </c>
      <c r="F267" s="16">
        <v>6958759.8142578602</v>
      </c>
      <c r="G267" s="16" t="s">
        <v>791</v>
      </c>
      <c r="H267" t="str">
        <f t="shared" si="137"/>
        <v>19</v>
      </c>
      <c r="I267" t="str">
        <f t="shared" si="136"/>
        <v>F</v>
      </c>
      <c r="J267" t="s">
        <v>324</v>
      </c>
      <c r="K267">
        <f t="shared" si="138"/>
        <v>-69</v>
      </c>
      <c r="L267">
        <f t="shared" si="139"/>
        <v>-3041240.1857421398</v>
      </c>
      <c r="M267">
        <f t="shared" si="140"/>
        <v>-0.47790805446393697</v>
      </c>
      <c r="N267">
        <f t="shared" si="141"/>
        <v>6380104.6327642556</v>
      </c>
      <c r="O267">
        <f t="shared" si="142"/>
        <v>-2.1491834113389934E-2</v>
      </c>
      <c r="P267">
        <f t="shared" si="143"/>
        <v>-0.81678486021121721</v>
      </c>
      <c r="Q267">
        <f t="shared" si="144"/>
        <v>-0.64401132443653841</v>
      </c>
      <c r="R267">
        <f t="shared" si="145"/>
        <v>-0.88630048456954558</v>
      </c>
      <c r="S267">
        <f t="shared" si="146"/>
        <v>-0.82572819453629376</v>
      </c>
      <c r="T267">
        <f t="shared" si="147"/>
        <v>-1.5454751143637131</v>
      </c>
      <c r="U267">
        <f t="shared" si="148"/>
        <v>5.0546225567071803E-3</v>
      </c>
      <c r="V267">
        <f t="shared" si="149"/>
        <v>4.2582015317955055E-5</v>
      </c>
      <c r="W267">
        <f t="shared" si="150"/>
        <v>1.6740578955036711E-7</v>
      </c>
      <c r="X267">
        <f t="shared" si="151"/>
        <v>-3028759.0803349703</v>
      </c>
      <c r="Y267">
        <f t="shared" si="152"/>
        <v>-1.9562540311759695E-3</v>
      </c>
      <c r="Z267">
        <f t="shared" si="153"/>
        <v>1.2272421324050679E-6</v>
      </c>
      <c r="AA267">
        <f t="shared" si="154"/>
        <v>-2.1491825321495159E-2</v>
      </c>
      <c r="AB267">
        <f t="shared" si="155"/>
        <v>-0.47986430609431557</v>
      </c>
      <c r="AC267">
        <f t="shared" si="156"/>
        <v>-2.1493479866885379E-2</v>
      </c>
      <c r="AD267">
        <f t="shared" si="157"/>
        <v>-2.4225344211599976E-2</v>
      </c>
      <c r="AE267">
        <f t="shared" si="158"/>
        <v>-0.4797441381106971</v>
      </c>
      <c r="AF267">
        <f t="shared" si="159"/>
        <v>-0.47975388095554233</v>
      </c>
      <c r="AG267" s="10">
        <f t="shared" si="160"/>
        <v>-27.487872583774298</v>
      </c>
      <c r="AH267" s="10">
        <f t="shared" si="161"/>
        <v>-70.388009980576356</v>
      </c>
      <c r="AI267" s="17">
        <f t="shared" si="162"/>
        <v>-70</v>
      </c>
      <c r="AJ267" s="18">
        <f t="shared" si="163"/>
        <v>-23</v>
      </c>
      <c r="AK267" s="19">
        <f t="shared" si="164"/>
        <v>-16.835999999999999</v>
      </c>
      <c r="AL267" s="17">
        <f t="shared" si="165"/>
        <v>-27</v>
      </c>
      <c r="AM267" s="18">
        <f t="shared" si="166"/>
        <v>-29</v>
      </c>
      <c r="AN267" s="19">
        <f t="shared" si="167"/>
        <v>-16.341000000000001</v>
      </c>
      <c r="AO267" s="20" t="str">
        <f t="shared" si="168"/>
        <v>27°29 ' 16,341 "S</v>
      </c>
      <c r="AP267" s="20" t="str">
        <f t="shared" si="169"/>
        <v xml:space="preserve">70°23 ' 16,836 " </v>
      </c>
      <c r="AQ267" s="21">
        <v>-27.489050550000002</v>
      </c>
      <c r="AR267" s="21">
        <v>-70.38556371</v>
      </c>
      <c r="AS267" t="s">
        <v>325</v>
      </c>
      <c r="AT267" s="25" t="s">
        <v>357</v>
      </c>
    </row>
    <row r="268" spans="1:46" x14ac:dyDescent="0.3">
      <c r="A268" s="15">
        <v>563</v>
      </c>
      <c r="B268" s="15" t="s">
        <v>792</v>
      </c>
      <c r="C268" s="15" t="s">
        <v>419</v>
      </c>
      <c r="D268" s="16" t="s">
        <v>356</v>
      </c>
      <c r="E268" s="16">
        <v>410438.78</v>
      </c>
      <c r="F268" s="16">
        <v>7013030.6600000001</v>
      </c>
      <c r="G268" s="16" t="s">
        <v>351</v>
      </c>
      <c r="H268" t="str">
        <f t="shared" si="137"/>
        <v>19</v>
      </c>
      <c r="I268" t="str">
        <f t="shared" si="136"/>
        <v>J</v>
      </c>
      <c r="J268" t="s">
        <v>324</v>
      </c>
      <c r="K268">
        <f t="shared" si="138"/>
        <v>-69</v>
      </c>
      <c r="L268">
        <f t="shared" si="139"/>
        <v>-2986969.34</v>
      </c>
      <c r="M268">
        <f t="shared" si="140"/>
        <v>-0.46937979864766399</v>
      </c>
      <c r="N268">
        <f t="shared" si="141"/>
        <v>6379956.5750149246</v>
      </c>
      <c r="O268">
        <f t="shared" si="142"/>
        <v>-1.4037904325358274E-2</v>
      </c>
      <c r="P268">
        <f t="shared" si="143"/>
        <v>-0.80682590467737192</v>
      </c>
      <c r="Q268">
        <f t="shared" si="144"/>
        <v>-0.64174499527465634</v>
      </c>
      <c r="R268">
        <f t="shared" si="145"/>
        <v>-0.87279275098635001</v>
      </c>
      <c r="S268">
        <f t="shared" si="146"/>
        <v>-0.81503081205842665</v>
      </c>
      <c r="T268">
        <f t="shared" si="147"/>
        <v>-1.5285315286756838</v>
      </c>
      <c r="U268">
        <f t="shared" si="148"/>
        <v>5.0546225567071803E-3</v>
      </c>
      <c r="V268">
        <f t="shared" si="149"/>
        <v>4.2582015317955055E-5</v>
      </c>
      <c r="W268">
        <f t="shared" si="150"/>
        <v>1.6740578955036711E-7</v>
      </c>
      <c r="X268">
        <f t="shared" si="151"/>
        <v>-2974637.4109604829</v>
      </c>
      <c r="Y268">
        <f t="shared" si="152"/>
        <v>-1.9329173944241311E-3</v>
      </c>
      <c r="Z268">
        <f t="shared" si="153"/>
        <v>5.2818332384049125E-7</v>
      </c>
      <c r="AA268">
        <f t="shared" si="154"/>
        <v>-1.4037901853829285E-2</v>
      </c>
      <c r="AB268">
        <f t="shared" si="155"/>
        <v>-0.47131271502115341</v>
      </c>
      <c r="AC268">
        <f t="shared" si="156"/>
        <v>-1.4038362916152181E-2</v>
      </c>
      <c r="AD268">
        <f t="shared" si="157"/>
        <v>-1.5754912017702169E-2</v>
      </c>
      <c r="AE268">
        <f t="shared" si="158"/>
        <v>-0.47126250639679446</v>
      </c>
      <c r="AF268">
        <f t="shared" si="159"/>
        <v>-0.47127258430824864</v>
      </c>
      <c r="AG268" s="10">
        <f t="shared" si="160"/>
        <v>-27.001930081085913</v>
      </c>
      <c r="AH268" s="10">
        <f t="shared" si="161"/>
        <v>-69.902689965214279</v>
      </c>
      <c r="AI268" s="17">
        <f t="shared" si="162"/>
        <v>-69</v>
      </c>
      <c r="AJ268" s="18">
        <f t="shared" si="163"/>
        <v>-54</v>
      </c>
      <c r="AK268" s="19">
        <f t="shared" si="164"/>
        <v>-9.6839999999999993</v>
      </c>
      <c r="AL268" s="17">
        <f t="shared" si="165"/>
        <v>-27</v>
      </c>
      <c r="AM268" s="18">
        <f t="shared" si="166"/>
        <v>0</v>
      </c>
      <c r="AN268" s="19">
        <f t="shared" si="167"/>
        <v>-6.9480000000000004</v>
      </c>
      <c r="AO268" s="20" t="str">
        <f t="shared" si="168"/>
        <v>27°0 ' 6,948 "S</v>
      </c>
      <c r="AP268" s="20" t="str">
        <f t="shared" si="169"/>
        <v xml:space="preserve">69°54 ' 9,684 " </v>
      </c>
      <c r="AQ268" s="21">
        <v>-27.001256359999999</v>
      </c>
      <c r="AR268" s="21">
        <v>-69.903075439999995</v>
      </c>
      <c r="AS268" t="s">
        <v>325</v>
      </c>
      <c r="AT268" t="s">
        <v>38</v>
      </c>
    </row>
    <row r="269" spans="1:46" x14ac:dyDescent="0.3">
      <c r="A269" s="15">
        <v>564</v>
      </c>
      <c r="B269" s="15" t="s">
        <v>793</v>
      </c>
      <c r="C269" s="15" t="s">
        <v>419</v>
      </c>
      <c r="D269" s="16" t="s">
        <v>356</v>
      </c>
      <c r="E269" s="16">
        <v>349186.99997868203</v>
      </c>
      <c r="F269" s="16">
        <v>6913510.01248552</v>
      </c>
      <c r="G269" s="16" t="s">
        <v>351</v>
      </c>
      <c r="H269" t="str">
        <f t="shared" si="137"/>
        <v>19</v>
      </c>
      <c r="I269" t="str">
        <f t="shared" si="136"/>
        <v>J</v>
      </c>
      <c r="J269" t="s">
        <v>324</v>
      </c>
      <c r="K269">
        <f t="shared" si="138"/>
        <v>-69</v>
      </c>
      <c r="L269">
        <f t="shared" si="139"/>
        <v>-3086489.98751448</v>
      </c>
      <c r="M269">
        <f t="shared" si="140"/>
        <v>-0.48501872097139692</v>
      </c>
      <c r="N269">
        <f t="shared" si="141"/>
        <v>6380229.4617894692</v>
      </c>
      <c r="O269">
        <f t="shared" si="142"/>
        <v>-2.3637551113877855E-2</v>
      </c>
      <c r="P269">
        <f t="shared" si="143"/>
        <v>-0.82490687867294898</v>
      </c>
      <c r="Q269">
        <f t="shared" si="144"/>
        <v>-0.6456004362974479</v>
      </c>
      <c r="R269">
        <f t="shared" si="145"/>
        <v>-0.89747216030787147</v>
      </c>
      <c r="S269">
        <f t="shared" si="146"/>
        <v>-0.83450422930526558</v>
      </c>
      <c r="T269">
        <f t="shared" si="147"/>
        <v>-1.5592634022452847</v>
      </c>
      <c r="U269">
        <f t="shared" si="148"/>
        <v>5.0546225567071803E-3</v>
      </c>
      <c r="V269">
        <f t="shared" si="149"/>
        <v>4.2582015317955055E-5</v>
      </c>
      <c r="W269">
        <f t="shared" si="150"/>
        <v>1.6740578955036711E-7</v>
      </c>
      <c r="X269">
        <f t="shared" si="151"/>
        <v>-3073887.3984852638</v>
      </c>
      <c r="Y269">
        <f t="shared" si="152"/>
        <v>-1.9752563923745694E-3</v>
      </c>
      <c r="Z269">
        <f t="shared" si="153"/>
        <v>1.4735379460408966E-6</v>
      </c>
      <c r="AA269">
        <f t="shared" si="154"/>
        <v>-2.3637539503601684E-2</v>
      </c>
      <c r="AB269">
        <f t="shared" si="155"/>
        <v>-0.48699397445315623</v>
      </c>
      <c r="AC269">
        <f t="shared" si="156"/>
        <v>-2.3639740745068027E-2</v>
      </c>
      <c r="AD269">
        <f t="shared" si="157"/>
        <v>-2.6743169882081815E-2</v>
      </c>
      <c r="AE269">
        <f t="shared" si="158"/>
        <v>-0.48684608080351333</v>
      </c>
      <c r="AF269">
        <f t="shared" si="159"/>
        <v>-0.4868557054019847</v>
      </c>
      <c r="AG269" s="10">
        <f t="shared" si="160"/>
        <v>-27.89477715139828</v>
      </c>
      <c r="AH269" s="10">
        <f t="shared" si="161"/>
        <v>-70.532270765044657</v>
      </c>
      <c r="AI269" s="17">
        <f t="shared" si="162"/>
        <v>-70</v>
      </c>
      <c r="AJ269" s="18">
        <f t="shared" si="163"/>
        <v>-31</v>
      </c>
      <c r="AK269" s="19">
        <f t="shared" si="164"/>
        <v>-56.174999999999997</v>
      </c>
      <c r="AL269" s="17">
        <f t="shared" si="165"/>
        <v>-27</v>
      </c>
      <c r="AM269" s="18">
        <f t="shared" si="166"/>
        <v>-53</v>
      </c>
      <c r="AN269" s="19">
        <f t="shared" si="167"/>
        <v>-41.198</v>
      </c>
      <c r="AO269" s="20" t="str">
        <f t="shared" si="168"/>
        <v>27°53 ' 41,198 "S</v>
      </c>
      <c r="AP269" s="20" t="str">
        <f t="shared" si="169"/>
        <v xml:space="preserve">70°31 ' 56,175 " </v>
      </c>
      <c r="AQ269" s="22"/>
      <c r="AR269" s="22"/>
      <c r="AS269" t="s">
        <v>329</v>
      </c>
    </row>
    <row r="270" spans="1:46" x14ac:dyDescent="0.3">
      <c r="A270" s="15">
        <v>565</v>
      </c>
      <c r="B270" s="15" t="s">
        <v>794</v>
      </c>
      <c r="C270" s="15" t="s">
        <v>419</v>
      </c>
      <c r="D270" s="16" t="s">
        <v>795</v>
      </c>
      <c r="E270" s="16">
        <v>339041.86</v>
      </c>
      <c r="F270" s="16">
        <v>6300544.4000000004</v>
      </c>
      <c r="G270" s="16" t="s">
        <v>323</v>
      </c>
      <c r="H270" t="str">
        <f t="shared" si="137"/>
        <v>19</v>
      </c>
      <c r="I270" t="str">
        <f t="shared" si="136"/>
        <v>H</v>
      </c>
      <c r="J270" t="s">
        <v>324</v>
      </c>
      <c r="K270">
        <f t="shared" si="138"/>
        <v>-69</v>
      </c>
      <c r="L270">
        <f t="shared" si="139"/>
        <v>-3699455.5999999996</v>
      </c>
      <c r="M270">
        <f t="shared" si="140"/>
        <v>-0.58134166339784821</v>
      </c>
      <c r="N270">
        <f t="shared" si="141"/>
        <v>6382030.9064046945</v>
      </c>
      <c r="O270">
        <f t="shared" si="142"/>
        <v>-2.522052029526687E-2</v>
      </c>
      <c r="P270">
        <f t="shared" si="143"/>
        <v>-0.91787136534522873</v>
      </c>
      <c r="Q270">
        <f t="shared" si="144"/>
        <v>-0.64107716420381711</v>
      </c>
      <c r="R270">
        <f t="shared" si="145"/>
        <v>-1.0402773460704626</v>
      </c>
      <c r="S270">
        <f t="shared" si="146"/>
        <v>-0.94047730060380119</v>
      </c>
      <c r="T270">
        <f t="shared" si="147"/>
        <v>-1.7167132668213123</v>
      </c>
      <c r="U270">
        <f t="shared" si="148"/>
        <v>5.0546225567071803E-3</v>
      </c>
      <c r="V270">
        <f t="shared" si="149"/>
        <v>4.2582015317955055E-5</v>
      </c>
      <c r="W270">
        <f t="shared" si="150"/>
        <v>1.6740578955036711E-7</v>
      </c>
      <c r="X270">
        <f t="shared" si="151"/>
        <v>-3685479.6667640391</v>
      </c>
      <c r="Y270">
        <f t="shared" si="152"/>
        <v>-2.1898880530232126E-3</v>
      </c>
      <c r="Z270">
        <f t="shared" si="153"/>
        <v>1.4970421946748417E-6</v>
      </c>
      <c r="AA270">
        <f t="shared" si="154"/>
        <v>-2.5220507709872518E-2</v>
      </c>
      <c r="AB270">
        <f t="shared" si="155"/>
        <v>-0.58353154817251662</v>
      </c>
      <c r="AC270">
        <f t="shared" si="156"/>
        <v>-2.522318147981556E-2</v>
      </c>
      <c r="AD270">
        <f t="shared" si="157"/>
        <v>-3.0215504195980639E-2</v>
      </c>
      <c r="AE270">
        <f t="shared" si="158"/>
        <v>-0.58332164153563149</v>
      </c>
      <c r="AF270">
        <f t="shared" si="159"/>
        <v>-0.58333094335672075</v>
      </c>
      <c r="AG270" s="10">
        <f t="shared" si="160"/>
        <v>-33.422401113724987</v>
      </c>
      <c r="AH270" s="10">
        <f t="shared" si="161"/>
        <v>-70.731220866289519</v>
      </c>
      <c r="AI270" s="17">
        <f t="shared" si="162"/>
        <v>-70</v>
      </c>
      <c r="AJ270" s="18">
        <f t="shared" si="163"/>
        <v>-43</v>
      </c>
      <c r="AK270" s="19">
        <f t="shared" si="164"/>
        <v>-52.395000000000003</v>
      </c>
      <c r="AL270" s="17">
        <f t="shared" si="165"/>
        <v>-33</v>
      </c>
      <c r="AM270" s="18">
        <f t="shared" si="166"/>
        <v>-25</v>
      </c>
      <c r="AN270" s="19">
        <f t="shared" si="167"/>
        <v>-20.643999999999998</v>
      </c>
      <c r="AO270" s="20" t="str">
        <f t="shared" si="168"/>
        <v>33°25 ' 20,644 "S</v>
      </c>
      <c r="AP270" s="20" t="str">
        <f t="shared" si="169"/>
        <v xml:space="preserve">70°43 ' 52,395 " </v>
      </c>
      <c r="AQ270" s="21">
        <v>-33.421965669999999</v>
      </c>
      <c r="AR270" s="21">
        <v>-70.729715880000001</v>
      </c>
      <c r="AS270" t="s">
        <v>325</v>
      </c>
      <c r="AT270" t="s">
        <v>796</v>
      </c>
    </row>
    <row r="271" spans="1:46" x14ac:dyDescent="0.3">
      <c r="A271" s="15">
        <v>566</v>
      </c>
      <c r="B271" s="15" t="s">
        <v>797</v>
      </c>
      <c r="C271" s="15" t="s">
        <v>419</v>
      </c>
      <c r="D271" s="16" t="s">
        <v>338</v>
      </c>
      <c r="E271" s="16">
        <v>738037</v>
      </c>
      <c r="F271" s="16">
        <v>5891216</v>
      </c>
      <c r="G271" s="16" t="s">
        <v>339</v>
      </c>
      <c r="H271" t="str">
        <f t="shared" si="137"/>
        <v>18</v>
      </c>
      <c r="I271" t="str">
        <f t="shared" si="136"/>
        <v>H</v>
      </c>
      <c r="J271" t="s">
        <v>324</v>
      </c>
      <c r="K271">
        <f t="shared" si="138"/>
        <v>-75</v>
      </c>
      <c r="L271">
        <f t="shared" si="139"/>
        <v>-4108784</v>
      </c>
      <c r="M271">
        <f t="shared" si="140"/>
        <v>-0.64566454726540423</v>
      </c>
      <c r="N271">
        <f t="shared" si="141"/>
        <v>6383326.6767816506</v>
      </c>
      <c r="O271">
        <f t="shared" si="142"/>
        <v>3.7290430531437824E-2</v>
      </c>
      <c r="P271">
        <f t="shared" si="143"/>
        <v>-0.96120253528331134</v>
      </c>
      <c r="Q271">
        <f t="shared" si="144"/>
        <v>-0.61317204668464109</v>
      </c>
      <c r="R271">
        <f t="shared" si="145"/>
        <v>-1.1262658149070599</v>
      </c>
      <c r="S271">
        <f t="shared" si="146"/>
        <v>-0.99799237285145515</v>
      </c>
      <c r="T271">
        <f t="shared" si="147"/>
        <v>-1.7937058923112501</v>
      </c>
      <c r="U271">
        <f t="shared" si="148"/>
        <v>5.0546225567071803E-3</v>
      </c>
      <c r="V271">
        <f t="shared" si="149"/>
        <v>4.2582015317955055E-5</v>
      </c>
      <c r="W271">
        <f t="shared" si="150"/>
        <v>1.6740578955036711E-7</v>
      </c>
      <c r="X271">
        <f t="shared" si="151"/>
        <v>-4094190.5108045759</v>
      </c>
      <c r="Y271">
        <f t="shared" si="152"/>
        <v>-2.2861886809750253E-3</v>
      </c>
      <c r="Z271">
        <f t="shared" si="153"/>
        <v>2.9892325822953086E-6</v>
      </c>
      <c r="AA271">
        <f t="shared" si="154"/>
        <v>3.7290393374847838E-2</v>
      </c>
      <c r="AB271">
        <f t="shared" si="155"/>
        <v>-0.64795072911242957</v>
      </c>
      <c r="AC271">
        <f t="shared" si="156"/>
        <v>3.7299036480856584E-2</v>
      </c>
      <c r="AD271">
        <f t="shared" si="157"/>
        <v>4.6746294328704294E-2</v>
      </c>
      <c r="AE271">
        <f t="shared" si="158"/>
        <v>-0.6474248232863743</v>
      </c>
      <c r="AF271">
        <f t="shared" si="159"/>
        <v>-0.64743237613707583</v>
      </c>
      <c r="AG271" s="10">
        <f t="shared" si="160"/>
        <v>-37.095142672780874</v>
      </c>
      <c r="AH271" s="10">
        <f t="shared" si="161"/>
        <v>-72.321634627088912</v>
      </c>
      <c r="AI271" s="17">
        <f t="shared" si="162"/>
        <v>-72</v>
      </c>
      <c r="AJ271" s="18">
        <f t="shared" si="163"/>
        <v>-19</v>
      </c>
      <c r="AK271" s="19">
        <f t="shared" si="164"/>
        <v>-17.885000000000002</v>
      </c>
      <c r="AL271" s="17">
        <f t="shared" si="165"/>
        <v>-37</v>
      </c>
      <c r="AM271" s="18">
        <f t="shared" si="166"/>
        <v>-5</v>
      </c>
      <c r="AN271" s="19">
        <f t="shared" si="167"/>
        <v>-42.514000000000003</v>
      </c>
      <c r="AO271" s="20" t="str">
        <f t="shared" si="168"/>
        <v>37°5 ' 42,514 "S</v>
      </c>
      <c r="AP271" s="20" t="str">
        <f t="shared" si="169"/>
        <v xml:space="preserve">72°19 ' 17,885 " </v>
      </c>
      <c r="AQ271" s="21">
        <v>-37.095142510000002</v>
      </c>
      <c r="AR271" s="21">
        <v>-72.321634590000002</v>
      </c>
      <c r="AS271" t="s">
        <v>325</v>
      </c>
      <c r="AT271" t="s">
        <v>798</v>
      </c>
    </row>
    <row r="272" spans="1:46" x14ac:dyDescent="0.3">
      <c r="A272" s="15">
        <v>568</v>
      </c>
      <c r="B272" s="15" t="s">
        <v>799</v>
      </c>
      <c r="C272" s="15" t="s">
        <v>419</v>
      </c>
      <c r="D272" s="16" t="s">
        <v>556</v>
      </c>
      <c r="E272" s="16">
        <v>675520.87</v>
      </c>
      <c r="F272" s="16">
        <v>5925094.6500000004</v>
      </c>
      <c r="G272" s="16" t="s">
        <v>339</v>
      </c>
      <c r="H272" t="str">
        <f t="shared" si="137"/>
        <v>18</v>
      </c>
      <c r="I272" t="str">
        <f t="shared" si="136"/>
        <v>H</v>
      </c>
      <c r="J272" t="s">
        <v>324</v>
      </c>
      <c r="K272">
        <f t="shared" si="138"/>
        <v>-75</v>
      </c>
      <c r="L272">
        <f t="shared" si="139"/>
        <v>-4074905.3499999996</v>
      </c>
      <c r="M272">
        <f t="shared" si="140"/>
        <v>-0.64034077185783522</v>
      </c>
      <c r="N272">
        <f t="shared" si="141"/>
        <v>6383217.2477329187</v>
      </c>
      <c r="O272">
        <f t="shared" si="142"/>
        <v>2.7497242094077008E-2</v>
      </c>
      <c r="P272">
        <f t="shared" si="143"/>
        <v>-0.95821104672335422</v>
      </c>
      <c r="Q272">
        <f t="shared" si="144"/>
        <v>-0.61615950982838119</v>
      </c>
      <c r="R272">
        <f t="shared" si="145"/>
        <v>-1.1194462952195123</v>
      </c>
      <c r="S272">
        <f t="shared" si="146"/>
        <v>-0.9936245988717296</v>
      </c>
      <c r="T272">
        <f t="shared" si="147"/>
        <v>-1.7881109086228042</v>
      </c>
      <c r="U272">
        <f t="shared" si="148"/>
        <v>5.0546225567071803E-3</v>
      </c>
      <c r="V272">
        <f t="shared" si="149"/>
        <v>4.2582015317955055E-5</v>
      </c>
      <c r="W272">
        <f t="shared" si="150"/>
        <v>1.6740578955036711E-7</v>
      </c>
      <c r="X272">
        <f t="shared" si="151"/>
        <v>-4060353.4622390256</v>
      </c>
      <c r="Y272">
        <f t="shared" si="152"/>
        <v>-2.2797105591451225E-3</v>
      </c>
      <c r="Z272">
        <f t="shared" si="153"/>
        <v>1.6383539374597923E-6</v>
      </c>
      <c r="AA272">
        <f t="shared" si="154"/>
        <v>2.7497227077338721E-2</v>
      </c>
      <c r="AB272">
        <f t="shared" si="155"/>
        <v>-0.64262047868200756</v>
      </c>
      <c r="AC272">
        <f t="shared" si="156"/>
        <v>2.750069230576635E-2</v>
      </c>
      <c r="AD272">
        <f t="shared" si="157"/>
        <v>3.4339685050754271E-2</v>
      </c>
      <c r="AE272">
        <f t="shared" si="158"/>
        <v>-0.64233758105388894</v>
      </c>
      <c r="AF272">
        <f t="shared" si="159"/>
        <v>-0.64234621532616742</v>
      </c>
      <c r="AG272" s="10">
        <f t="shared" si="160"/>
        <v>-36.803727124390988</v>
      </c>
      <c r="AH272" s="10">
        <f t="shared" si="161"/>
        <v>-73.03248097678329</v>
      </c>
      <c r="AI272" s="17">
        <f t="shared" si="162"/>
        <v>-73</v>
      </c>
      <c r="AJ272" s="18">
        <f t="shared" si="163"/>
        <v>-1</v>
      </c>
      <c r="AK272" s="19">
        <f t="shared" si="164"/>
        <v>-56.932000000000002</v>
      </c>
      <c r="AL272" s="17">
        <f t="shared" si="165"/>
        <v>-36</v>
      </c>
      <c r="AM272" s="18">
        <f t="shared" si="166"/>
        <v>-48</v>
      </c>
      <c r="AN272" s="19">
        <f t="shared" si="167"/>
        <v>-13.417999999999999</v>
      </c>
      <c r="AO272" s="20" t="str">
        <f t="shared" si="168"/>
        <v>36°48 ' 13,418 "S</v>
      </c>
      <c r="AP272" s="20" t="str">
        <f t="shared" si="169"/>
        <v xml:space="preserve">73°1 ' 56,932 " </v>
      </c>
      <c r="AQ272" s="21">
        <v>-36.804479669999999</v>
      </c>
      <c r="AR272" s="21">
        <v>-73.032404189999994</v>
      </c>
      <c r="AS272" t="s">
        <v>325</v>
      </c>
      <c r="AT272" s="23" t="s">
        <v>557</v>
      </c>
    </row>
    <row r="273" spans="1:46" x14ac:dyDescent="0.3">
      <c r="A273" s="15">
        <v>569</v>
      </c>
      <c r="B273" s="15" t="s">
        <v>800</v>
      </c>
      <c r="C273" s="15" t="s">
        <v>419</v>
      </c>
      <c r="D273" s="16" t="s">
        <v>463</v>
      </c>
      <c r="E273" s="16">
        <v>396437.28625682002</v>
      </c>
      <c r="F273" s="16">
        <v>7079890.69491971</v>
      </c>
      <c r="G273" s="16" t="s">
        <v>351</v>
      </c>
      <c r="H273" t="str">
        <f t="shared" si="137"/>
        <v>19</v>
      </c>
      <c r="I273" t="str">
        <f t="shared" si="136"/>
        <v>J</v>
      </c>
      <c r="J273" t="s">
        <v>324</v>
      </c>
      <c r="K273">
        <f t="shared" si="138"/>
        <v>-69</v>
      </c>
      <c r="L273">
        <f t="shared" si="139"/>
        <v>-2920109.30508029</v>
      </c>
      <c r="M273">
        <f t="shared" si="140"/>
        <v>-0.4588732463011343</v>
      </c>
      <c r="N273">
        <f t="shared" si="141"/>
        <v>6379776.7173774503</v>
      </c>
      <c r="O273">
        <f t="shared" si="142"/>
        <v>-1.6232968382904747E-2</v>
      </c>
      <c r="P273">
        <f t="shared" si="143"/>
        <v>-0.79423438083792852</v>
      </c>
      <c r="Q273">
        <f t="shared" si="144"/>
        <v>-0.63841016653196647</v>
      </c>
      <c r="R273">
        <f t="shared" si="145"/>
        <v>-0.85599043672009856</v>
      </c>
      <c r="S273">
        <f t="shared" si="146"/>
        <v>-0.80159536917306551</v>
      </c>
      <c r="T273">
        <f t="shared" si="147"/>
        <v>-1.5070448706973993</v>
      </c>
      <c r="U273">
        <f t="shared" si="148"/>
        <v>5.0546225567071803E-3</v>
      </c>
      <c r="V273">
        <f t="shared" si="149"/>
        <v>4.2582015317955055E-5</v>
      </c>
      <c r="W273">
        <f t="shared" si="150"/>
        <v>1.6740578955036711E-7</v>
      </c>
      <c r="X273">
        <f t="shared" si="151"/>
        <v>-2907966.2997798659</v>
      </c>
      <c r="Y273">
        <f t="shared" si="152"/>
        <v>-1.9033589792176481E-3</v>
      </c>
      <c r="Z273">
        <f t="shared" si="153"/>
        <v>7.1374728482883025E-7</v>
      </c>
      <c r="AA273">
        <f t="shared" si="154"/>
        <v>-1.6232964520825711E-2</v>
      </c>
      <c r="AB273">
        <f t="shared" si="155"/>
        <v>-0.46077660392183462</v>
      </c>
      <c r="AC273">
        <f t="shared" si="156"/>
        <v>-1.6233677452631212E-2</v>
      </c>
      <c r="AD273">
        <f t="shared" si="157"/>
        <v>-1.8121877019343632E-2</v>
      </c>
      <c r="AE273">
        <f t="shared" si="158"/>
        <v>-0.46071120703800356</v>
      </c>
      <c r="AF273">
        <f t="shared" si="159"/>
        <v>-0.46072115016238391</v>
      </c>
      <c r="AG273" s="10">
        <f t="shared" si="160"/>
        <v>-26.39737743671764</v>
      </c>
      <c r="AH273" s="10">
        <f t="shared" si="161"/>
        <v>-70.03830707006351</v>
      </c>
      <c r="AI273" s="17">
        <f t="shared" si="162"/>
        <v>-70</v>
      </c>
      <c r="AJ273" s="18">
        <f t="shared" si="163"/>
        <v>-2</v>
      </c>
      <c r="AK273" s="19">
        <f t="shared" si="164"/>
        <v>-17.905000000000001</v>
      </c>
      <c r="AL273" s="17">
        <f t="shared" si="165"/>
        <v>-26</v>
      </c>
      <c r="AM273" s="18">
        <f t="shared" si="166"/>
        <v>-23</v>
      </c>
      <c r="AN273" s="19">
        <f t="shared" si="167"/>
        <v>-50.558999999999997</v>
      </c>
      <c r="AO273" s="20" t="str">
        <f t="shared" si="168"/>
        <v>26°23 ' 50,559 "S</v>
      </c>
      <c r="AP273" s="20" t="str">
        <f t="shared" si="169"/>
        <v xml:space="preserve">70°2 ' 17,905 " </v>
      </c>
      <c r="AQ273" s="21">
        <v>-26.39828468</v>
      </c>
      <c r="AR273" s="21">
        <v>-70.037305509999996</v>
      </c>
      <c r="AS273" t="s">
        <v>325</v>
      </c>
      <c r="AT273" t="s">
        <v>801</v>
      </c>
    </row>
    <row r="274" spans="1:46" x14ac:dyDescent="0.3">
      <c r="A274" s="15">
        <v>570</v>
      </c>
      <c r="B274" s="15" t="s">
        <v>802</v>
      </c>
      <c r="C274" s="15" t="s">
        <v>419</v>
      </c>
      <c r="D274" s="16" t="s">
        <v>581</v>
      </c>
      <c r="E274" s="16">
        <v>315175.75</v>
      </c>
      <c r="F274" s="16">
        <v>6794014.2400000002</v>
      </c>
      <c r="G274" s="16" t="s">
        <v>351</v>
      </c>
      <c r="H274" t="str">
        <f t="shared" si="137"/>
        <v>19</v>
      </c>
      <c r="I274" t="str">
        <f t="shared" si="136"/>
        <v>J</v>
      </c>
      <c r="J274" t="s">
        <v>324</v>
      </c>
      <c r="K274">
        <f t="shared" si="138"/>
        <v>-69</v>
      </c>
      <c r="L274">
        <f t="shared" si="139"/>
        <v>-3205985.76</v>
      </c>
      <c r="M274">
        <f t="shared" si="140"/>
        <v>-0.50379658416449558</v>
      </c>
      <c r="N274">
        <f t="shared" si="141"/>
        <v>6380564.9564722637</v>
      </c>
      <c r="O274">
        <f t="shared" si="142"/>
        <v>-2.8966753141901572E-2</v>
      </c>
      <c r="P274">
        <f t="shared" si="143"/>
        <v>-0.84554929384619304</v>
      </c>
      <c r="Q274">
        <f t="shared" si="144"/>
        <v>-0.64849291505207418</v>
      </c>
      <c r="R274">
        <f t="shared" si="145"/>
        <v>-0.9265712310875921</v>
      </c>
      <c r="S274">
        <f t="shared" si="146"/>
        <v>-0.85705165207871259</v>
      </c>
      <c r="T274">
        <f t="shared" si="147"/>
        <v>-1.5942063485942981</v>
      </c>
      <c r="U274">
        <f t="shared" si="148"/>
        <v>5.0546225567071803E-3</v>
      </c>
      <c r="V274">
        <f t="shared" si="149"/>
        <v>4.2582015317955055E-5</v>
      </c>
      <c r="W274">
        <f t="shared" si="150"/>
        <v>1.6740578955036711E-7</v>
      </c>
      <c r="X274">
        <f t="shared" si="151"/>
        <v>-3193075.221709155</v>
      </c>
      <c r="Y274">
        <f t="shared" si="152"/>
        <v>-2.0234161675211351E-3</v>
      </c>
      <c r="Z274">
        <f t="shared" si="153"/>
        <v>2.168519905541953E-6</v>
      </c>
      <c r="AA274">
        <f t="shared" si="154"/>
        <v>-2.8966732203574642E-2</v>
      </c>
      <c r="AB274">
        <f t="shared" si="155"/>
        <v>-0.50581999594419846</v>
      </c>
      <c r="AC274">
        <f t="shared" si="156"/>
        <v>-2.8970783233792763E-2</v>
      </c>
      <c r="AD274">
        <f t="shared" si="157"/>
        <v>-3.3105789590061871E-2</v>
      </c>
      <c r="AE274">
        <f t="shared" si="158"/>
        <v>-0.50558771809148706</v>
      </c>
      <c r="AF274">
        <f t="shared" si="159"/>
        <v>-0.50559696247927799</v>
      </c>
      <c r="AG274" s="10">
        <f t="shared" si="160"/>
        <v>-28.968572084696866</v>
      </c>
      <c r="AH274" s="10">
        <f t="shared" si="161"/>
        <v>-70.89682202095868</v>
      </c>
      <c r="AI274" s="17">
        <f t="shared" si="162"/>
        <v>-70</v>
      </c>
      <c r="AJ274" s="18">
        <f t="shared" si="163"/>
        <v>-53</v>
      </c>
      <c r="AK274" s="19">
        <f t="shared" si="164"/>
        <v>-48.558999999999997</v>
      </c>
      <c r="AL274" s="17">
        <f t="shared" si="165"/>
        <v>-28</v>
      </c>
      <c r="AM274" s="18">
        <f t="shared" si="166"/>
        <v>-58</v>
      </c>
      <c r="AN274" s="19">
        <f t="shared" si="167"/>
        <v>-6.86</v>
      </c>
      <c r="AO274" s="20" t="str">
        <f t="shared" si="168"/>
        <v>28°58 ' 6,86 "S</v>
      </c>
      <c r="AP274" s="20" t="str">
        <f t="shared" si="169"/>
        <v xml:space="preserve">70°53 ' 48,559 " </v>
      </c>
      <c r="AQ274" s="22"/>
      <c r="AR274" s="22"/>
      <c r="AS274" t="s">
        <v>329</v>
      </c>
    </row>
    <row r="275" spans="1:46" x14ac:dyDescent="0.3">
      <c r="A275" s="15">
        <v>571</v>
      </c>
      <c r="B275" s="15" t="s">
        <v>803</v>
      </c>
      <c r="C275" s="15" t="s">
        <v>419</v>
      </c>
      <c r="D275" s="16" t="s">
        <v>804</v>
      </c>
      <c r="E275" s="16">
        <v>368360.99999103497</v>
      </c>
      <c r="F275" s="16">
        <v>7076330.0118683698</v>
      </c>
      <c r="G275" s="16" t="s">
        <v>351</v>
      </c>
      <c r="H275" t="str">
        <f t="shared" si="137"/>
        <v>19</v>
      </c>
      <c r="I275" t="str">
        <f t="shared" si="136"/>
        <v>J</v>
      </c>
      <c r="J275" t="s">
        <v>324</v>
      </c>
      <c r="K275">
        <f t="shared" si="138"/>
        <v>-69</v>
      </c>
      <c r="L275">
        <f t="shared" si="139"/>
        <v>-2923669.9881316302</v>
      </c>
      <c r="M275">
        <f t="shared" si="140"/>
        <v>-0.45943278090073825</v>
      </c>
      <c r="N275">
        <f t="shared" si="141"/>
        <v>6379786.2238411633</v>
      </c>
      <c r="O275">
        <f t="shared" si="142"/>
        <v>-2.0633763482079088E-2</v>
      </c>
      <c r="P275">
        <f t="shared" si="143"/>
        <v>-0.79491384270693888</v>
      </c>
      <c r="Q275">
        <f t="shared" si="144"/>
        <v>-0.63860290975340284</v>
      </c>
      <c r="R275">
        <f t="shared" si="145"/>
        <v>-0.85688970225420769</v>
      </c>
      <c r="S275">
        <f t="shared" si="146"/>
        <v>-0.80231800412900656</v>
      </c>
      <c r="T275">
        <f t="shared" si="147"/>
        <v>-1.5082062657983146</v>
      </c>
      <c r="U275">
        <f t="shared" si="148"/>
        <v>5.0546225567071803E-3</v>
      </c>
      <c r="V275">
        <f t="shared" si="149"/>
        <v>4.2582015317955055E-5</v>
      </c>
      <c r="W275">
        <f t="shared" si="150"/>
        <v>1.6740578955036711E-7</v>
      </c>
      <c r="X275">
        <f t="shared" si="151"/>
        <v>-2911516.7797367647</v>
      </c>
      <c r="Y275">
        <f t="shared" si="152"/>
        <v>-1.9049554277303449E-3</v>
      </c>
      <c r="Z275">
        <f t="shared" si="153"/>
        <v>1.1525644005540515E-6</v>
      </c>
      <c r="AA275">
        <f t="shared" si="154"/>
        <v>-2.0633755554832007E-2</v>
      </c>
      <c r="AB275">
        <f t="shared" si="155"/>
        <v>-0.46133773413288476</v>
      </c>
      <c r="AC275">
        <f t="shared" si="156"/>
        <v>-2.0635219729329968E-2</v>
      </c>
      <c r="AD275">
        <f t="shared" si="157"/>
        <v>-2.3040245911008072E-2</v>
      </c>
      <c r="AE275">
        <f t="shared" si="158"/>
        <v>-0.46123193165558141</v>
      </c>
      <c r="AF275">
        <f t="shared" si="159"/>
        <v>-0.46124165970145398</v>
      </c>
      <c r="AG275" s="10">
        <f t="shared" si="160"/>
        <v>-26.427200436502659</v>
      </c>
      <c r="AH275" s="10">
        <f t="shared" si="161"/>
        <v>-70.320108849644313</v>
      </c>
      <c r="AI275" s="17">
        <f t="shared" si="162"/>
        <v>-70</v>
      </c>
      <c r="AJ275" s="18">
        <f t="shared" si="163"/>
        <v>-19</v>
      </c>
      <c r="AK275" s="19">
        <f t="shared" si="164"/>
        <v>-12.391999999999999</v>
      </c>
      <c r="AL275" s="17">
        <f t="shared" si="165"/>
        <v>-26</v>
      </c>
      <c r="AM275" s="18">
        <f t="shared" si="166"/>
        <v>-25</v>
      </c>
      <c r="AN275" s="19">
        <f t="shared" si="167"/>
        <v>-37.921999999999997</v>
      </c>
      <c r="AO275" s="20" t="str">
        <f t="shared" si="168"/>
        <v>26°25 ' 37,922 "S</v>
      </c>
      <c r="AP275" s="20" t="str">
        <f t="shared" si="169"/>
        <v xml:space="preserve">70°19 ' 12,392 " </v>
      </c>
      <c r="AQ275" s="22"/>
      <c r="AR275" s="22"/>
      <c r="AS275" t="s">
        <v>329</v>
      </c>
    </row>
    <row r="276" spans="1:46" x14ac:dyDescent="0.3">
      <c r="A276" s="15">
        <v>572</v>
      </c>
      <c r="B276" s="15" t="s">
        <v>805</v>
      </c>
      <c r="C276" s="15" t="s">
        <v>419</v>
      </c>
      <c r="D276" s="16" t="s">
        <v>420</v>
      </c>
      <c r="E276" s="16">
        <v>281553.49</v>
      </c>
      <c r="F276" s="16">
        <v>5872238.8600000003</v>
      </c>
      <c r="G276" s="16" t="s">
        <v>323</v>
      </c>
      <c r="H276" t="str">
        <f t="shared" si="137"/>
        <v>19</v>
      </c>
      <c r="I276" t="str">
        <f t="shared" si="136"/>
        <v>H</v>
      </c>
      <c r="J276" t="s">
        <v>324</v>
      </c>
      <c r="K276">
        <f t="shared" si="138"/>
        <v>-69</v>
      </c>
      <c r="L276">
        <f t="shared" si="139"/>
        <v>-4127761.1399999997</v>
      </c>
      <c r="M276">
        <f t="shared" si="140"/>
        <v>-0.64864666229177026</v>
      </c>
      <c r="N276">
        <f t="shared" si="141"/>
        <v>6383388.1231048852</v>
      </c>
      <c r="O276">
        <f t="shared" si="142"/>
        <v>-3.4221091650267293E-2</v>
      </c>
      <c r="P276">
        <f t="shared" si="143"/>
        <v>-0.96283062424216703</v>
      </c>
      <c r="Q276">
        <f t="shared" si="144"/>
        <v>-0.61144842097372243</v>
      </c>
      <c r="R276">
        <f t="shared" si="145"/>
        <v>-1.1300619744128537</v>
      </c>
      <c r="S276">
        <f t="shared" si="146"/>
        <v>-1.0004085860530709</v>
      </c>
      <c r="T276">
        <f t="shared" si="147"/>
        <v>-1.7967816830468841</v>
      </c>
      <c r="U276">
        <f t="shared" si="148"/>
        <v>5.0546225567071803E-3</v>
      </c>
      <c r="V276">
        <f t="shared" si="149"/>
        <v>4.2582015317955055E-5</v>
      </c>
      <c r="W276">
        <f t="shared" si="150"/>
        <v>1.6740578955036711E-7</v>
      </c>
      <c r="X276">
        <f t="shared" si="151"/>
        <v>-4113145.1090020039</v>
      </c>
      <c r="Y276">
        <f t="shared" si="152"/>
        <v>-2.289697996757011E-3</v>
      </c>
      <c r="Z276">
        <f t="shared" si="153"/>
        <v>2.5060811128096789E-6</v>
      </c>
      <c r="AA276">
        <f t="shared" si="154"/>
        <v>-3.4221063063323474E-2</v>
      </c>
      <c r="AB276">
        <f t="shared" si="155"/>
        <v>-0.65093635455035836</v>
      </c>
      <c r="AC276">
        <f t="shared" si="156"/>
        <v>-3.4227742728121624E-2</v>
      </c>
      <c r="AD276">
        <f t="shared" si="157"/>
        <v>-4.2999275406661285E-2</v>
      </c>
      <c r="AE276">
        <f t="shared" si="158"/>
        <v>-0.65049065144374296</v>
      </c>
      <c r="AF276">
        <f t="shared" si="159"/>
        <v>-0.65049852705320355</v>
      </c>
      <c r="AG276" s="10">
        <f t="shared" si="160"/>
        <v>-37.270820179625161</v>
      </c>
      <c r="AH276" s="10">
        <f t="shared" si="161"/>
        <v>-71.463677002922367</v>
      </c>
      <c r="AI276" s="17">
        <f t="shared" si="162"/>
        <v>-71</v>
      </c>
      <c r="AJ276" s="18">
        <f t="shared" si="163"/>
        <v>-27</v>
      </c>
      <c r="AK276" s="19">
        <f t="shared" si="164"/>
        <v>-49.237000000000002</v>
      </c>
      <c r="AL276" s="17">
        <f t="shared" si="165"/>
        <v>-37</v>
      </c>
      <c r="AM276" s="18">
        <f t="shared" si="166"/>
        <v>-16</v>
      </c>
      <c r="AN276" s="19">
        <f t="shared" si="167"/>
        <v>-14.952999999999999</v>
      </c>
      <c r="AO276" s="20" t="str">
        <f t="shared" si="168"/>
        <v>37°16 ' 14,953 "S</v>
      </c>
      <c r="AP276" s="20" t="str">
        <f t="shared" si="169"/>
        <v xml:space="preserve">71°27 ' 49,237 " </v>
      </c>
      <c r="AQ276" s="21">
        <v>-37.310947239999997</v>
      </c>
      <c r="AR276" s="21">
        <v>-71.630658679999996</v>
      </c>
      <c r="AS276" t="s">
        <v>426</v>
      </c>
      <c r="AT276" t="s">
        <v>135</v>
      </c>
    </row>
    <row r="277" spans="1:46" x14ac:dyDescent="0.3">
      <c r="A277" s="15">
        <v>573</v>
      </c>
      <c r="B277" s="15" t="s">
        <v>806</v>
      </c>
      <c r="C277" s="15" t="s">
        <v>419</v>
      </c>
      <c r="D277" s="16" t="s">
        <v>525</v>
      </c>
      <c r="E277" s="16">
        <v>667558.19999999995</v>
      </c>
      <c r="F277" s="16">
        <v>5926910.2000000002</v>
      </c>
      <c r="G277" s="16" t="s">
        <v>807</v>
      </c>
      <c r="H277" t="str">
        <f t="shared" si="137"/>
        <v>18</v>
      </c>
      <c r="I277" t="str">
        <f t="shared" si="136"/>
        <v>F</v>
      </c>
      <c r="J277" t="s">
        <v>324</v>
      </c>
      <c r="K277">
        <f t="shared" si="138"/>
        <v>-75</v>
      </c>
      <c r="L277">
        <f t="shared" si="139"/>
        <v>-4073089.8</v>
      </c>
      <c r="M277">
        <f t="shared" si="140"/>
        <v>-0.64005547181071965</v>
      </c>
      <c r="N277">
        <f t="shared" si="141"/>
        <v>6383211.3933049971</v>
      </c>
      <c r="O277">
        <f t="shared" si="142"/>
        <v>2.6249827817976173E-2</v>
      </c>
      <c r="P277">
        <f t="shared" si="143"/>
        <v>-0.95804766361697502</v>
      </c>
      <c r="Q277">
        <f t="shared" si="144"/>
        <v>-0.61631633591229773</v>
      </c>
      <c r="R277">
        <f t="shared" si="145"/>
        <v>-1.1190793036192073</v>
      </c>
      <c r="S277">
        <f t="shared" si="146"/>
        <v>-0.99338856169247991</v>
      </c>
      <c r="T277">
        <f t="shared" si="147"/>
        <v>-1.7878072855928469</v>
      </c>
      <c r="U277">
        <f t="shared" si="148"/>
        <v>5.0546225567071803E-3</v>
      </c>
      <c r="V277">
        <f t="shared" si="149"/>
        <v>4.2582015317955055E-5</v>
      </c>
      <c r="W277">
        <f t="shared" si="150"/>
        <v>1.6740578955036711E-7</v>
      </c>
      <c r="X277">
        <f t="shared" si="151"/>
        <v>-4058540.1907501761</v>
      </c>
      <c r="Y277">
        <f t="shared" si="152"/>
        <v>-2.2793556962697522E-3</v>
      </c>
      <c r="Z277">
        <f t="shared" si="153"/>
        <v>1.4937122863354575E-6</v>
      </c>
      <c r="AA277">
        <f t="shared" si="154"/>
        <v>2.62498147480794E-2</v>
      </c>
      <c r="AB277">
        <f t="shared" si="155"/>
        <v>-0.64233482410228782</v>
      </c>
      <c r="AC277">
        <f t="shared" si="156"/>
        <v>2.6252829436554326E-2</v>
      </c>
      <c r="AD277">
        <f t="shared" si="157"/>
        <v>3.2775638164491125E-2</v>
      </c>
      <c r="AE277">
        <f t="shared" si="158"/>
        <v>-0.64207715542060328</v>
      </c>
      <c r="AF277">
        <f t="shared" si="159"/>
        <v>-0.64208590073500915</v>
      </c>
      <c r="AG277" s="10">
        <f t="shared" si="160"/>
        <v>-36.788812196971946</v>
      </c>
      <c r="AH277" s="10">
        <f t="shared" si="161"/>
        <v>-73.122094262326755</v>
      </c>
      <c r="AI277" s="17">
        <f t="shared" si="162"/>
        <v>-73</v>
      </c>
      <c r="AJ277" s="18">
        <f t="shared" si="163"/>
        <v>-7</v>
      </c>
      <c r="AK277" s="19">
        <f t="shared" si="164"/>
        <v>-19.539000000000001</v>
      </c>
      <c r="AL277" s="17">
        <f t="shared" si="165"/>
        <v>-36</v>
      </c>
      <c r="AM277" s="18">
        <f t="shared" si="166"/>
        <v>-47</v>
      </c>
      <c r="AN277" s="19">
        <f t="shared" si="167"/>
        <v>-19.724</v>
      </c>
      <c r="AO277" s="20" t="str">
        <f t="shared" si="168"/>
        <v>36°47 ' 19,724 "S</v>
      </c>
      <c r="AP277" s="20" t="str">
        <f t="shared" si="169"/>
        <v xml:space="preserve">73°7 ' 19,539 " </v>
      </c>
      <c r="AQ277" s="21">
        <v>-36.788030720000002</v>
      </c>
      <c r="AR277" s="21">
        <v>-73.121017350000002</v>
      </c>
      <c r="AS277" t="s">
        <v>325</v>
      </c>
      <c r="AT277" t="s">
        <v>526</v>
      </c>
    </row>
    <row r="278" spans="1:46" x14ac:dyDescent="0.3">
      <c r="A278" s="15">
        <v>574</v>
      </c>
      <c r="B278" s="15" t="s">
        <v>808</v>
      </c>
      <c r="C278" s="15" t="s">
        <v>419</v>
      </c>
      <c r="D278" s="16" t="s">
        <v>475</v>
      </c>
      <c r="E278" s="16">
        <v>279447.99983243499</v>
      </c>
      <c r="F278" s="16">
        <v>6848593.0151390098</v>
      </c>
      <c r="G278" s="16" t="s">
        <v>351</v>
      </c>
      <c r="H278" t="str">
        <f t="shared" si="137"/>
        <v>19</v>
      </c>
      <c r="I278" t="str">
        <f t="shared" si="136"/>
        <v>J</v>
      </c>
      <c r="J278" t="s">
        <v>324</v>
      </c>
      <c r="K278">
        <f t="shared" si="138"/>
        <v>-69</v>
      </c>
      <c r="L278">
        <f t="shared" si="139"/>
        <v>-3151406.9848609902</v>
      </c>
      <c r="M278">
        <f t="shared" si="140"/>
        <v>-0.49521993955615679</v>
      </c>
      <c r="N278">
        <f t="shared" si="141"/>
        <v>6380410.6875220062</v>
      </c>
      <c r="O278">
        <f t="shared" si="142"/>
        <v>-3.4567053904365826E-2</v>
      </c>
      <c r="P278">
        <f t="shared" si="143"/>
        <v>-0.83626725491869425</v>
      </c>
      <c r="Q278">
        <f t="shared" si="144"/>
        <v>-0.6474055182289864</v>
      </c>
      <c r="R278">
        <f t="shared" si="145"/>
        <v>-0.91335356701550396</v>
      </c>
      <c r="S278">
        <f t="shared" si="146"/>
        <v>-0.84686655481887463</v>
      </c>
      <c r="T278">
        <f t="shared" si="147"/>
        <v>-1.5785096319965835</v>
      </c>
      <c r="U278">
        <f t="shared" si="148"/>
        <v>5.0546225567071803E-3</v>
      </c>
      <c r="V278">
        <f t="shared" si="149"/>
        <v>4.2582015317955055E-5</v>
      </c>
      <c r="W278">
        <f t="shared" si="150"/>
        <v>1.6740578955036711E-7</v>
      </c>
      <c r="X278">
        <f t="shared" si="151"/>
        <v>-3138634.7665282604</v>
      </c>
      <c r="Y278">
        <f t="shared" si="152"/>
        <v>-2.0017862420217002E-3</v>
      </c>
      <c r="Z278">
        <f t="shared" si="153"/>
        <v>3.1171199226071048E-6</v>
      </c>
      <c r="AA278">
        <f t="shared" si="154"/>
        <v>-3.456701798781503E-2</v>
      </c>
      <c r="AB278">
        <f t="shared" si="155"/>
        <v>-0.49722171955837069</v>
      </c>
      <c r="AC278">
        <f t="shared" si="156"/>
        <v>-3.4573902298205006E-2</v>
      </c>
      <c r="AD278">
        <f t="shared" si="157"/>
        <v>-3.9316926827335202E-2</v>
      </c>
      <c r="AE278">
        <f t="shared" si="158"/>
        <v>-0.49689767874778656</v>
      </c>
      <c r="AF278">
        <f t="shared" si="159"/>
        <v>-0.49690642037950555</v>
      </c>
      <c r="AG278" s="10">
        <f t="shared" si="160"/>
        <v>-28.470640700699146</v>
      </c>
      <c r="AH278" s="10">
        <f t="shared" si="161"/>
        <v>-71.252693970630986</v>
      </c>
      <c r="AI278" s="17">
        <f t="shared" si="162"/>
        <v>-71</v>
      </c>
      <c r="AJ278" s="18">
        <f t="shared" si="163"/>
        <v>-15</v>
      </c>
      <c r="AK278" s="19">
        <f t="shared" si="164"/>
        <v>-9.6980000000000004</v>
      </c>
      <c r="AL278" s="17">
        <f t="shared" si="165"/>
        <v>-28</v>
      </c>
      <c r="AM278" s="18">
        <f t="shared" si="166"/>
        <v>-28</v>
      </c>
      <c r="AN278" s="19">
        <f t="shared" si="167"/>
        <v>-14.307</v>
      </c>
      <c r="AO278" s="20" t="str">
        <f t="shared" si="168"/>
        <v>28°28 ' 14,307 "S</v>
      </c>
      <c r="AP278" s="20" t="str">
        <f t="shared" si="169"/>
        <v xml:space="preserve">71°15 ' 9,698 " </v>
      </c>
      <c r="AQ278" s="21">
        <v>-28.470640700000001</v>
      </c>
      <c r="AR278" s="21">
        <v>-71.252694000000005</v>
      </c>
      <c r="AS278" t="s">
        <v>325</v>
      </c>
      <c r="AT278" t="s">
        <v>66</v>
      </c>
    </row>
    <row r="279" spans="1:46" x14ac:dyDescent="0.3">
      <c r="A279" s="15">
        <v>575</v>
      </c>
      <c r="B279" s="15" t="s">
        <v>809</v>
      </c>
      <c r="C279" s="15" t="s">
        <v>419</v>
      </c>
      <c r="D279" s="16" t="s">
        <v>566</v>
      </c>
      <c r="E279" s="16">
        <v>284329.99973932799</v>
      </c>
      <c r="F279" s="16">
        <v>6108947.0162337497</v>
      </c>
      <c r="G279" s="16" t="s">
        <v>323</v>
      </c>
      <c r="H279" t="str">
        <f t="shared" si="137"/>
        <v>19</v>
      </c>
      <c r="I279" t="str">
        <f t="shared" si="136"/>
        <v>H</v>
      </c>
      <c r="J279" t="s">
        <v>324</v>
      </c>
      <c r="K279">
        <f t="shared" si="138"/>
        <v>-69</v>
      </c>
      <c r="L279">
        <f t="shared" si="139"/>
        <v>-3891052.9837662503</v>
      </c>
      <c r="M279">
        <f t="shared" si="140"/>
        <v>-0.61144975329662898</v>
      </c>
      <c r="N279">
        <f t="shared" si="141"/>
        <v>6382629.8688519383</v>
      </c>
      <c r="O279">
        <f t="shared" si="142"/>
        <v>-3.3790146803462567E-2</v>
      </c>
      <c r="P279">
        <f t="shared" si="143"/>
        <v>-0.94009181046370283</v>
      </c>
      <c r="Q279">
        <f t="shared" si="144"/>
        <v>-0.63029460429149653</v>
      </c>
      <c r="R279">
        <f t="shared" si="145"/>
        <v>-1.0814956585284805</v>
      </c>
      <c r="S279">
        <f t="shared" si="146"/>
        <v>-0.96869539496923451</v>
      </c>
      <c r="T279">
        <f t="shared" si="147"/>
        <v>-1.7553549101335404</v>
      </c>
      <c r="U279">
        <f t="shared" si="148"/>
        <v>5.0546225567071803E-3</v>
      </c>
      <c r="V279">
        <f t="shared" si="149"/>
        <v>4.2582015317955055E-5</v>
      </c>
      <c r="W279">
        <f t="shared" si="150"/>
        <v>1.6740578955036711E-7</v>
      </c>
      <c r="X279">
        <f t="shared" si="151"/>
        <v>-3876757.0030490649</v>
      </c>
      <c r="Y279">
        <f t="shared" si="152"/>
        <v>-2.2398260608768273E-3</v>
      </c>
      <c r="Z279">
        <f t="shared" si="153"/>
        <v>2.5795915710765996E-6</v>
      </c>
      <c r="AA279">
        <f t="shared" si="154"/>
        <v>-3.3790117748536609E-2</v>
      </c>
      <c r="AB279">
        <f t="shared" si="155"/>
        <v>-0.61368957357966936</v>
      </c>
      <c r="AC279">
        <f t="shared" si="156"/>
        <v>-3.3796548217676026E-2</v>
      </c>
      <c r="AD279">
        <f t="shared" si="157"/>
        <v>-4.1316361002152961E-2</v>
      </c>
      <c r="AE279">
        <f t="shared" si="158"/>
        <v>-0.61328767531278416</v>
      </c>
      <c r="AF279">
        <f t="shared" si="159"/>
        <v>-0.61329596403632003</v>
      </c>
      <c r="AG279" s="10">
        <f t="shared" si="160"/>
        <v>-35.139270331688259</v>
      </c>
      <c r="AH279" s="10">
        <f t="shared" si="161"/>
        <v>-71.367253110262268</v>
      </c>
      <c r="AI279" s="17">
        <f t="shared" si="162"/>
        <v>-71</v>
      </c>
      <c r="AJ279" s="18">
        <f t="shared" si="163"/>
        <v>-22</v>
      </c>
      <c r="AK279" s="19">
        <f t="shared" si="164"/>
        <v>-2.1110000000000002</v>
      </c>
      <c r="AL279" s="17">
        <f t="shared" si="165"/>
        <v>-35</v>
      </c>
      <c r="AM279" s="18">
        <f t="shared" si="166"/>
        <v>-8</v>
      </c>
      <c r="AN279" s="19">
        <f t="shared" si="167"/>
        <v>-21.373000000000001</v>
      </c>
      <c r="AO279" s="20" t="str">
        <f t="shared" si="168"/>
        <v>35°8 ' 21,373 "S</v>
      </c>
      <c r="AP279" s="20" t="str">
        <f t="shared" si="169"/>
        <v xml:space="preserve">71°22 ' 2,111 " </v>
      </c>
      <c r="AQ279" s="21">
        <v>-35.139270330000002</v>
      </c>
      <c r="AR279" s="21">
        <v>-71.367253140000003</v>
      </c>
      <c r="AS279" t="s">
        <v>325</v>
      </c>
      <c r="AT279" t="s">
        <v>810</v>
      </c>
    </row>
    <row r="280" spans="1:46" x14ac:dyDescent="0.3">
      <c r="A280" s="15">
        <v>577</v>
      </c>
      <c r="B280" s="15" t="s">
        <v>811</v>
      </c>
      <c r="C280" s="15" t="s">
        <v>419</v>
      </c>
      <c r="D280" s="16" t="s">
        <v>812</v>
      </c>
      <c r="E280" s="16">
        <v>703453.76</v>
      </c>
      <c r="F280" s="16">
        <v>5871157.1699999999</v>
      </c>
      <c r="G280" s="16" t="s">
        <v>339</v>
      </c>
      <c r="H280" t="str">
        <f t="shared" si="137"/>
        <v>18</v>
      </c>
      <c r="I280" t="str">
        <f t="shared" si="136"/>
        <v>H</v>
      </c>
      <c r="J280" t="s">
        <v>324</v>
      </c>
      <c r="K280">
        <f t="shared" si="138"/>
        <v>-75</v>
      </c>
      <c r="L280">
        <f t="shared" si="139"/>
        <v>-4128842.83</v>
      </c>
      <c r="M280">
        <f t="shared" si="140"/>
        <v>-0.64881664175141862</v>
      </c>
      <c r="N280">
        <f t="shared" si="141"/>
        <v>6383391.6286966037</v>
      </c>
      <c r="O280">
        <f t="shared" si="142"/>
        <v>3.1872360624933538E-2</v>
      </c>
      <c r="P280">
        <f t="shared" si="143"/>
        <v>-0.96292239350693976</v>
      </c>
      <c r="Q280">
        <f t="shared" si="144"/>
        <v>-0.6113490985483917</v>
      </c>
      <c r="R280">
        <f t="shared" si="145"/>
        <v>-1.1302778385048886</v>
      </c>
      <c r="S280">
        <f t="shared" si="146"/>
        <v>-1.0005456535157644</v>
      </c>
      <c r="T280">
        <f t="shared" si="147"/>
        <v>-1.796955750806428</v>
      </c>
      <c r="U280">
        <f t="shared" si="148"/>
        <v>5.0546225567071803E-3</v>
      </c>
      <c r="V280">
        <f t="shared" si="149"/>
        <v>4.2582015317955055E-5</v>
      </c>
      <c r="W280">
        <f t="shared" si="150"/>
        <v>1.6740578955036711E-7</v>
      </c>
      <c r="X280">
        <f t="shared" si="151"/>
        <v>-4114225.5306220776</v>
      </c>
      <c r="Y280">
        <f t="shared" si="152"/>
        <v>-2.2898954393163365E-3</v>
      </c>
      <c r="Z280">
        <f t="shared" si="153"/>
        <v>2.1733212323115183E-6</v>
      </c>
      <c r="AA280">
        <f t="shared" si="154"/>
        <v>3.1872337535307514E-2</v>
      </c>
      <c r="AB280">
        <f t="shared" si="155"/>
        <v>-0.65110653221405657</v>
      </c>
      <c r="AC280">
        <f t="shared" si="156"/>
        <v>3.1877734039968963E-2</v>
      </c>
      <c r="AD280">
        <f t="shared" si="157"/>
        <v>4.0055489910222473E-2</v>
      </c>
      <c r="AE280">
        <f t="shared" si="158"/>
        <v>-0.65071974009840161</v>
      </c>
      <c r="AF280">
        <f t="shared" si="159"/>
        <v>-0.65072786551269524</v>
      </c>
      <c r="AG280" s="10">
        <f t="shared" si="160"/>
        <v>-37.283960305434071</v>
      </c>
      <c r="AH280" s="10">
        <f t="shared" si="161"/>
        <v>-72.704989481815403</v>
      </c>
      <c r="AI280" s="17">
        <f t="shared" si="162"/>
        <v>-72</v>
      </c>
      <c r="AJ280" s="18">
        <f t="shared" si="163"/>
        <v>-42</v>
      </c>
      <c r="AK280" s="19">
        <f t="shared" si="164"/>
        <v>-17.962</v>
      </c>
      <c r="AL280" s="17">
        <f t="shared" si="165"/>
        <v>-37</v>
      </c>
      <c r="AM280" s="18">
        <f t="shared" si="166"/>
        <v>-17</v>
      </c>
      <c r="AN280" s="19">
        <f t="shared" si="167"/>
        <v>-2.2570000000000001</v>
      </c>
      <c r="AO280" s="20" t="str">
        <f t="shared" si="168"/>
        <v>37°17 ' 2,257 "S</v>
      </c>
      <c r="AP280" s="20" t="str">
        <f t="shared" si="169"/>
        <v xml:space="preserve">72°42 ' 17,962 " </v>
      </c>
      <c r="AQ280" s="22"/>
      <c r="AR280" s="22"/>
      <c r="AS280" t="s">
        <v>329</v>
      </c>
    </row>
    <row r="281" spans="1:46" x14ac:dyDescent="0.3">
      <c r="A281" s="15">
        <v>578</v>
      </c>
      <c r="B281" s="15" t="s">
        <v>813</v>
      </c>
      <c r="C281" s="15" t="s">
        <v>419</v>
      </c>
      <c r="D281" s="16" t="s">
        <v>681</v>
      </c>
      <c r="E281" s="16">
        <v>348084.04</v>
      </c>
      <c r="F281" s="16">
        <v>6597727.0800000001</v>
      </c>
      <c r="G281" s="16" t="s">
        <v>351</v>
      </c>
      <c r="H281" t="str">
        <f t="shared" si="137"/>
        <v>19</v>
      </c>
      <c r="I281" t="str">
        <f t="shared" si="136"/>
        <v>J</v>
      </c>
      <c r="J281" t="s">
        <v>324</v>
      </c>
      <c r="K281">
        <f t="shared" si="138"/>
        <v>-69</v>
      </c>
      <c r="L281">
        <f t="shared" si="139"/>
        <v>-3402272.92</v>
      </c>
      <c r="M281">
        <f t="shared" si="140"/>
        <v>-0.5346416371766306</v>
      </c>
      <c r="N281">
        <f t="shared" si="141"/>
        <v>6381133.4222200066</v>
      </c>
      <c r="O281">
        <f t="shared" si="142"/>
        <v>-2.3807049617706976E-2</v>
      </c>
      <c r="P281">
        <f t="shared" si="143"/>
        <v>-0.87685616164854496</v>
      </c>
      <c r="Q281">
        <f t="shared" si="144"/>
        <v>-0.64920361606327992</v>
      </c>
      <c r="R281">
        <f t="shared" si="145"/>
        <v>-0.97306971800090314</v>
      </c>
      <c r="S281">
        <f t="shared" si="146"/>
        <v>-0.89210319251649739</v>
      </c>
      <c r="T281">
        <f t="shared" si="147"/>
        <v>-1.6470570014911912</v>
      </c>
      <c r="U281">
        <f t="shared" si="148"/>
        <v>5.0546225567071803E-3</v>
      </c>
      <c r="V281">
        <f t="shared" si="149"/>
        <v>4.2582015317955055E-5</v>
      </c>
      <c r="W281">
        <f t="shared" si="150"/>
        <v>1.6740578955036711E-7</v>
      </c>
      <c r="X281">
        <f t="shared" si="151"/>
        <v>-3388898.0498527773</v>
      </c>
      <c r="Y281">
        <f t="shared" si="152"/>
        <v>-2.0960022714224197E-3</v>
      </c>
      <c r="Z281">
        <f t="shared" si="153"/>
        <v>1.4140383833030393E-6</v>
      </c>
      <c r="AA281">
        <f t="shared" si="154"/>
        <v>-2.3807038396346323E-2</v>
      </c>
      <c r="AB281">
        <f t="shared" si="155"/>
        <v>-0.53673763648422534</v>
      </c>
      <c r="AC281">
        <f t="shared" si="156"/>
        <v>-2.3809287332748286E-2</v>
      </c>
      <c r="AD281">
        <f t="shared" si="157"/>
        <v>-2.7698060468416743E-2</v>
      </c>
      <c r="AE281">
        <f t="shared" si="158"/>
        <v>-0.53656906811935634</v>
      </c>
      <c r="AF281">
        <f t="shared" si="159"/>
        <v>-0.53657866908015639</v>
      </c>
      <c r="AG281" s="10">
        <f t="shared" si="160"/>
        <v>-30.743693115039804</v>
      </c>
      <c r="AH281" s="10">
        <f t="shared" si="161"/>
        <v>-70.586981965538428</v>
      </c>
      <c r="AI281" s="17">
        <f t="shared" si="162"/>
        <v>-70</v>
      </c>
      <c r="AJ281" s="18">
        <f t="shared" si="163"/>
        <v>-35</v>
      </c>
      <c r="AK281" s="19">
        <f t="shared" si="164"/>
        <v>-13.135</v>
      </c>
      <c r="AL281" s="17">
        <f t="shared" si="165"/>
        <v>-30</v>
      </c>
      <c r="AM281" s="18">
        <f t="shared" si="166"/>
        <v>-44</v>
      </c>
      <c r="AN281" s="19">
        <f t="shared" si="167"/>
        <v>-37.295000000000002</v>
      </c>
      <c r="AO281" s="20" t="str">
        <f t="shared" si="168"/>
        <v>30°44 ' 37,295 "S</v>
      </c>
      <c r="AP281" s="20" t="str">
        <f t="shared" si="169"/>
        <v xml:space="preserve">70°35 ' 13,135 " </v>
      </c>
      <c r="AQ281" s="22"/>
      <c r="AR281" s="22"/>
      <c r="AS281" t="s">
        <v>329</v>
      </c>
    </row>
    <row r="282" spans="1:46" x14ac:dyDescent="0.3">
      <c r="A282" s="15">
        <v>579</v>
      </c>
      <c r="B282" s="15" t="s">
        <v>814</v>
      </c>
      <c r="C282" s="15" t="s">
        <v>419</v>
      </c>
      <c r="D282" s="16" t="s">
        <v>501</v>
      </c>
      <c r="E282" s="16">
        <v>265749.8</v>
      </c>
      <c r="F282" s="16">
        <v>6463689.7699999996</v>
      </c>
      <c r="G282" s="16" t="s">
        <v>351</v>
      </c>
      <c r="H282" t="str">
        <f t="shared" si="137"/>
        <v>19</v>
      </c>
      <c r="I282" t="str">
        <f t="shared" si="136"/>
        <v>J</v>
      </c>
      <c r="J282" t="s">
        <v>324</v>
      </c>
      <c r="K282">
        <f t="shared" si="138"/>
        <v>-69</v>
      </c>
      <c r="L282">
        <f t="shared" si="139"/>
        <v>-3536310.2300000004</v>
      </c>
      <c r="M282">
        <f t="shared" si="140"/>
        <v>-0.55570459377834613</v>
      </c>
      <c r="N282">
        <f t="shared" si="141"/>
        <v>6381533.0732985362</v>
      </c>
      <c r="O282">
        <f t="shared" si="142"/>
        <v>-3.6707511707514968E-2</v>
      </c>
      <c r="P282">
        <f t="shared" si="143"/>
        <v>-0.8963244076056277</v>
      </c>
      <c r="Q282">
        <f t="shared" si="144"/>
        <v>-0.6468768177437394</v>
      </c>
      <c r="R282">
        <f t="shared" si="145"/>
        <v>-1.0038667975811599</v>
      </c>
      <c r="S282">
        <f t="shared" si="146"/>
        <v>-0.9146193026218048</v>
      </c>
      <c r="T282">
        <f t="shared" si="147"/>
        <v>-1.6799823821368369</v>
      </c>
      <c r="U282">
        <f t="shared" si="148"/>
        <v>5.0546225567071803E-3</v>
      </c>
      <c r="V282">
        <f t="shared" si="149"/>
        <v>4.2582015317955055E-5</v>
      </c>
      <c r="W282">
        <f t="shared" si="150"/>
        <v>1.6740578955036711E-7</v>
      </c>
      <c r="X282">
        <f t="shared" si="151"/>
        <v>-3522648.7820315566</v>
      </c>
      <c r="Y282">
        <f t="shared" si="152"/>
        <v>-2.1407783696375049E-3</v>
      </c>
      <c r="Z282">
        <f t="shared" si="153"/>
        <v>3.27690407749609E-6</v>
      </c>
      <c r="AA282">
        <f t="shared" si="154"/>
        <v>-3.6707471611850041E-2</v>
      </c>
      <c r="AB282">
        <f t="shared" si="155"/>
        <v>-0.55784536513285832</v>
      </c>
      <c r="AC282">
        <f t="shared" si="156"/>
        <v>-3.6715715677159755E-2</v>
      </c>
      <c r="AD282">
        <f t="shared" si="157"/>
        <v>-4.3249554063697827E-2</v>
      </c>
      <c r="AE282">
        <f t="shared" si="158"/>
        <v>-0.55742528756668075</v>
      </c>
      <c r="AF282">
        <f t="shared" si="159"/>
        <v>-0.55743364341959833</v>
      </c>
      <c r="AG282" s="10">
        <f t="shared" si="160"/>
        <v>-31.938595126543461</v>
      </c>
      <c r="AH282" s="10">
        <f t="shared" si="161"/>
        <v>-71.478016913672761</v>
      </c>
      <c r="AI282" s="17">
        <f t="shared" si="162"/>
        <v>-71</v>
      </c>
      <c r="AJ282" s="18">
        <f t="shared" si="163"/>
        <v>-28</v>
      </c>
      <c r="AK282" s="19">
        <f t="shared" si="164"/>
        <v>-40.860999999999997</v>
      </c>
      <c r="AL282" s="17">
        <f t="shared" si="165"/>
        <v>-31</v>
      </c>
      <c r="AM282" s="18">
        <f t="shared" si="166"/>
        <v>-56</v>
      </c>
      <c r="AN282" s="19">
        <f t="shared" si="167"/>
        <v>-18.942</v>
      </c>
      <c r="AO282" s="20" t="str">
        <f t="shared" si="168"/>
        <v>31°56 ' 18,942 "S</v>
      </c>
      <c r="AP282" s="20" t="str">
        <f t="shared" si="169"/>
        <v xml:space="preserve">71°28 ' 40,861 " </v>
      </c>
      <c r="AQ282" s="21">
        <v>-31.938034040000002</v>
      </c>
      <c r="AR282" s="21">
        <v>-71.478465099999994</v>
      </c>
      <c r="AS282" t="s">
        <v>325</v>
      </c>
      <c r="AT282" s="29" t="s">
        <v>80</v>
      </c>
    </row>
    <row r="283" spans="1:46" x14ac:dyDescent="0.3">
      <c r="A283" s="15">
        <v>580</v>
      </c>
      <c r="B283" s="15" t="s">
        <v>815</v>
      </c>
      <c r="C283" s="15" t="s">
        <v>419</v>
      </c>
      <c r="D283" s="16" t="s">
        <v>816</v>
      </c>
      <c r="E283" s="16">
        <v>311877.999927586</v>
      </c>
      <c r="F283" s="16">
        <v>6841952.0136291701</v>
      </c>
      <c r="G283" s="16" t="s">
        <v>351</v>
      </c>
      <c r="H283" t="str">
        <f t="shared" si="137"/>
        <v>19</v>
      </c>
      <c r="I283" t="str">
        <f t="shared" si="136"/>
        <v>J</v>
      </c>
      <c r="J283" t="s">
        <v>324</v>
      </c>
      <c r="K283">
        <f t="shared" si="138"/>
        <v>-69</v>
      </c>
      <c r="L283">
        <f t="shared" si="139"/>
        <v>-3158047.9863708299</v>
      </c>
      <c r="M283">
        <f t="shared" si="140"/>
        <v>-0.49626352306729765</v>
      </c>
      <c r="N283">
        <f t="shared" si="141"/>
        <v>6380429.3666691398</v>
      </c>
      <c r="O283">
        <f t="shared" si="142"/>
        <v>-2.9484222653595776E-2</v>
      </c>
      <c r="P283">
        <f t="shared" si="143"/>
        <v>-0.837409872302323</v>
      </c>
      <c r="Q283">
        <f t="shared" si="144"/>
        <v>-0.64755876862105943</v>
      </c>
      <c r="R283">
        <f t="shared" si="145"/>
        <v>-0.91496845921845915</v>
      </c>
      <c r="S283">
        <f t="shared" si="146"/>
        <v>-0.84811603656910917</v>
      </c>
      <c r="T283">
        <f t="shared" si="147"/>
        <v>-1.5804431416228715</v>
      </c>
      <c r="U283">
        <f t="shared" si="148"/>
        <v>5.0546225567071803E-3</v>
      </c>
      <c r="V283">
        <f t="shared" si="149"/>
        <v>4.2582015317955055E-5</v>
      </c>
      <c r="W283">
        <f t="shared" si="150"/>
        <v>1.6740578955036711E-7</v>
      </c>
      <c r="X283">
        <f t="shared" si="151"/>
        <v>-3145258.7269170741</v>
      </c>
      <c r="Y283">
        <f t="shared" si="152"/>
        <v>-2.0044512240141527E-3</v>
      </c>
      <c r="Z283">
        <f t="shared" si="153"/>
        <v>2.2652594374165669E-6</v>
      </c>
      <c r="AA283">
        <f t="shared" si="154"/>
        <v>-2.9484200390457904E-2</v>
      </c>
      <c r="AB283">
        <f t="shared" si="155"/>
        <v>-0.49826796975070975</v>
      </c>
      <c r="AC283">
        <f t="shared" si="156"/>
        <v>-2.9488472434184898E-2</v>
      </c>
      <c r="AD283">
        <f t="shared" si="157"/>
        <v>-3.3557618831784888E-2</v>
      </c>
      <c r="AE283">
        <f t="shared" si="158"/>
        <v>-0.49803159186289081</v>
      </c>
      <c r="AF283">
        <f t="shared" si="159"/>
        <v>-0.49804079304528653</v>
      </c>
      <c r="AG283" s="10">
        <f t="shared" si="160"/>
        <v>-28.535635466843399</v>
      </c>
      <c r="AH283" s="10">
        <f t="shared" si="161"/>
        <v>-70.922709929570004</v>
      </c>
      <c r="AI283" s="17">
        <f t="shared" si="162"/>
        <v>-70</v>
      </c>
      <c r="AJ283" s="18">
        <f t="shared" si="163"/>
        <v>-55</v>
      </c>
      <c r="AK283" s="19">
        <f t="shared" si="164"/>
        <v>-21.756</v>
      </c>
      <c r="AL283" s="17">
        <f t="shared" si="165"/>
        <v>-28</v>
      </c>
      <c r="AM283" s="18">
        <f t="shared" si="166"/>
        <v>-32</v>
      </c>
      <c r="AN283" s="19">
        <f t="shared" si="167"/>
        <v>-8.2880000000000003</v>
      </c>
      <c r="AO283" s="20" t="str">
        <f t="shared" si="168"/>
        <v>28°32 ' 8,288 "S</v>
      </c>
      <c r="AP283" s="20" t="str">
        <f t="shared" si="169"/>
        <v xml:space="preserve">70°55 ' 21,756 " </v>
      </c>
      <c r="AQ283" s="21">
        <v>-28.535635460000002</v>
      </c>
      <c r="AR283" s="21">
        <v>-70.922709949999998</v>
      </c>
      <c r="AS283" t="s">
        <v>325</v>
      </c>
      <c r="AT283" t="s">
        <v>817</v>
      </c>
    </row>
    <row r="284" spans="1:46" x14ac:dyDescent="0.3">
      <c r="A284" s="15">
        <v>581</v>
      </c>
      <c r="B284" s="15" t="s">
        <v>818</v>
      </c>
      <c r="C284" s="15" t="s">
        <v>419</v>
      </c>
      <c r="D284" s="16" t="s">
        <v>459</v>
      </c>
      <c r="E284" s="16">
        <v>280258.96000000002</v>
      </c>
      <c r="F284" s="16">
        <v>6681578.3300000001</v>
      </c>
      <c r="G284" s="16" t="s">
        <v>351</v>
      </c>
      <c r="H284" t="str">
        <f t="shared" si="137"/>
        <v>19</v>
      </c>
      <c r="I284" t="str">
        <f t="shared" si="136"/>
        <v>J</v>
      </c>
      <c r="J284" t="s">
        <v>324</v>
      </c>
      <c r="K284">
        <f t="shared" si="138"/>
        <v>-69</v>
      </c>
      <c r="L284">
        <f t="shared" si="139"/>
        <v>-3318421.67</v>
      </c>
      <c r="M284">
        <f t="shared" si="140"/>
        <v>-0.52146504298991059</v>
      </c>
      <c r="N284">
        <f t="shared" si="141"/>
        <v>6380888.0412858166</v>
      </c>
      <c r="O284">
        <f t="shared" si="142"/>
        <v>-3.4437375891603929E-2</v>
      </c>
      <c r="P284">
        <f t="shared" si="143"/>
        <v>-0.8638837919577107</v>
      </c>
      <c r="Q284">
        <f t="shared" si="144"/>
        <v>-0.64950721461779559</v>
      </c>
      <c r="R284">
        <f t="shared" si="145"/>
        <v>-0.95340693896876594</v>
      </c>
      <c r="S284">
        <f t="shared" si="146"/>
        <v>-0.87743200788102338</v>
      </c>
      <c r="T284">
        <f t="shared" si="147"/>
        <v>-1.6251630569671882</v>
      </c>
      <c r="U284">
        <f t="shared" si="148"/>
        <v>5.0546225567071803E-3</v>
      </c>
      <c r="V284">
        <f t="shared" si="149"/>
        <v>4.2582015317955055E-5</v>
      </c>
      <c r="W284">
        <f t="shared" si="150"/>
        <v>1.6740578955036711E-7</v>
      </c>
      <c r="X284">
        <f t="shared" si="151"/>
        <v>-3305238.746585201</v>
      </c>
      <c r="Y284">
        <f t="shared" si="152"/>
        <v>-2.0660013668164002E-3</v>
      </c>
      <c r="Z284">
        <f t="shared" si="153"/>
        <v>3.0045969893702144E-6</v>
      </c>
      <c r="AA284">
        <f t="shared" si="154"/>
        <v>-3.443734140145862E-2</v>
      </c>
      <c r="AB284">
        <f t="shared" si="155"/>
        <v>-0.52353103814922552</v>
      </c>
      <c r="AC284">
        <f t="shared" si="156"/>
        <v>-3.4444148520570372E-2</v>
      </c>
      <c r="AD284">
        <f t="shared" si="157"/>
        <v>-3.9750172212660001E-2</v>
      </c>
      <c r="AE284">
        <f t="shared" si="158"/>
        <v>-0.5231889458902278</v>
      </c>
      <c r="AF284">
        <f t="shared" si="159"/>
        <v>-0.52319766803429357</v>
      </c>
      <c r="AG284" s="10">
        <f t="shared" si="160"/>
        <v>-29.977018229451726</v>
      </c>
      <c r="AH284" s="10">
        <f t="shared" si="161"/>
        <v>-71.277517102703612</v>
      </c>
      <c r="AI284" s="17">
        <f t="shared" si="162"/>
        <v>-71</v>
      </c>
      <c r="AJ284" s="18">
        <f t="shared" si="163"/>
        <v>-16</v>
      </c>
      <c r="AK284" s="19">
        <f t="shared" si="164"/>
        <v>-39.061999999999998</v>
      </c>
      <c r="AL284" s="17">
        <f t="shared" si="165"/>
        <v>-29</v>
      </c>
      <c r="AM284" s="18">
        <f t="shared" si="166"/>
        <v>-58</v>
      </c>
      <c r="AN284" s="19">
        <f t="shared" si="167"/>
        <v>-37.265999999999998</v>
      </c>
      <c r="AO284" s="20" t="str">
        <f t="shared" si="168"/>
        <v>29°58 ' 37,266 "S</v>
      </c>
      <c r="AP284" s="20" t="str">
        <f t="shared" si="169"/>
        <v xml:space="preserve">71°16 ' 39,062 " </v>
      </c>
      <c r="AQ284" s="21">
        <v>-29.977414970000002</v>
      </c>
      <c r="AR284" s="21">
        <v>-71.276126930000004</v>
      </c>
      <c r="AS284" t="s">
        <v>325</v>
      </c>
      <c r="AT284" t="s">
        <v>819</v>
      </c>
    </row>
    <row r="285" spans="1:46" x14ac:dyDescent="0.3">
      <c r="A285" s="15">
        <v>582</v>
      </c>
      <c r="B285" s="15" t="s">
        <v>820</v>
      </c>
      <c r="C285" s="15" t="s">
        <v>419</v>
      </c>
      <c r="D285" s="16" t="s">
        <v>436</v>
      </c>
      <c r="E285" s="16">
        <v>352164.56</v>
      </c>
      <c r="F285" s="16">
        <v>7235529.7699999996</v>
      </c>
      <c r="G285" s="16" t="s">
        <v>351</v>
      </c>
      <c r="H285" t="str">
        <f t="shared" si="137"/>
        <v>19</v>
      </c>
      <c r="I285" t="str">
        <f t="shared" si="136"/>
        <v>J</v>
      </c>
      <c r="J285" t="s">
        <v>324</v>
      </c>
      <c r="K285">
        <f t="shared" si="138"/>
        <v>-69</v>
      </c>
      <c r="L285">
        <f t="shared" si="139"/>
        <v>-2764470.2300000004</v>
      </c>
      <c r="M285">
        <f t="shared" si="140"/>
        <v>-0.4344157345534928</v>
      </c>
      <c r="N285">
        <f t="shared" si="141"/>
        <v>6379369.3387936335</v>
      </c>
      <c r="O285">
        <f t="shared" si="142"/>
        <v>-2.317398980193806E-2</v>
      </c>
      <c r="P285">
        <f t="shared" si="143"/>
        <v>-0.76357491562396318</v>
      </c>
      <c r="Q285">
        <f t="shared" si="144"/>
        <v>-0.62831496825948141</v>
      </c>
      <c r="R285">
        <f t="shared" si="145"/>
        <v>-0.81620319236547445</v>
      </c>
      <c r="S285">
        <f t="shared" si="146"/>
        <v>-0.76923113633897622</v>
      </c>
      <c r="T285">
        <f t="shared" si="147"/>
        <v>-1.4543902334906023</v>
      </c>
      <c r="U285">
        <f t="shared" si="148"/>
        <v>5.0546225567071803E-3</v>
      </c>
      <c r="V285">
        <f t="shared" si="149"/>
        <v>4.2582015317955055E-5</v>
      </c>
      <c r="W285">
        <f t="shared" si="150"/>
        <v>1.6740578955036711E-7</v>
      </c>
      <c r="X285">
        <f t="shared" si="151"/>
        <v>-2752788.5154531794</v>
      </c>
      <c r="Y285">
        <f t="shared" si="152"/>
        <v>-1.8311707515950382E-3</v>
      </c>
      <c r="Z285">
        <f t="shared" si="153"/>
        <v>1.4891033759048731E-6</v>
      </c>
      <c r="AA285">
        <f t="shared" si="154"/>
        <v>-2.317397829911591E-2</v>
      </c>
      <c r="AB285">
        <f t="shared" si="155"/>
        <v>-0.4362469025782853</v>
      </c>
      <c r="AC285">
        <f t="shared" si="156"/>
        <v>-2.3176052554370608E-2</v>
      </c>
      <c r="AD285">
        <f t="shared" si="157"/>
        <v>-2.5565355115881403E-2</v>
      </c>
      <c r="AE285">
        <f t="shared" si="158"/>
        <v>-0.43612175079101578</v>
      </c>
      <c r="AF285">
        <f t="shared" si="159"/>
        <v>-0.43613120054332738</v>
      </c>
      <c r="AG285" s="10">
        <f t="shared" si="160"/>
        <v>-24.988477105106377</v>
      </c>
      <c r="AH285" s="10">
        <f t="shared" si="161"/>
        <v>-70.464786949893195</v>
      </c>
      <c r="AI285" s="17">
        <f t="shared" si="162"/>
        <v>-70</v>
      </c>
      <c r="AJ285" s="18">
        <f t="shared" si="163"/>
        <v>-27</v>
      </c>
      <c r="AK285" s="19">
        <f t="shared" si="164"/>
        <v>-53.232999999999997</v>
      </c>
      <c r="AL285" s="17">
        <f t="shared" si="165"/>
        <v>-24</v>
      </c>
      <c r="AM285" s="18">
        <f t="shared" si="166"/>
        <v>-59</v>
      </c>
      <c r="AN285" s="19">
        <f t="shared" si="167"/>
        <v>-18.518000000000001</v>
      </c>
      <c r="AO285" s="20" t="str">
        <f t="shared" si="168"/>
        <v>24°59 ' 18,518 "S</v>
      </c>
      <c r="AP285" s="20" t="str">
        <f t="shared" si="169"/>
        <v xml:space="preserve">70°27 ' 53,233 " </v>
      </c>
      <c r="AQ285" s="21">
        <v>-24.987831180000001</v>
      </c>
      <c r="AR285" s="21">
        <v>-70.464140920000006</v>
      </c>
      <c r="AS285" t="s">
        <v>325</v>
      </c>
      <c r="AT285" t="s">
        <v>103</v>
      </c>
    </row>
    <row r="286" spans="1:46" x14ac:dyDescent="0.3">
      <c r="A286" s="15">
        <v>583</v>
      </c>
      <c r="B286" s="15" t="s">
        <v>821</v>
      </c>
      <c r="C286" s="15" t="s">
        <v>419</v>
      </c>
      <c r="D286" s="16" t="s">
        <v>381</v>
      </c>
      <c r="E286" s="16">
        <v>304303.90000000002</v>
      </c>
      <c r="F286" s="16">
        <v>6043687.0199999996</v>
      </c>
      <c r="G286" s="16" t="s">
        <v>323</v>
      </c>
      <c r="H286" t="str">
        <f t="shared" si="137"/>
        <v>19</v>
      </c>
      <c r="I286" t="str">
        <f t="shared" si="136"/>
        <v>H</v>
      </c>
      <c r="J286" t="s">
        <v>324</v>
      </c>
      <c r="K286">
        <f t="shared" si="138"/>
        <v>-69</v>
      </c>
      <c r="L286">
        <f t="shared" si="139"/>
        <v>-3956312.9800000004</v>
      </c>
      <c r="M286">
        <f t="shared" si="140"/>
        <v>-0.62170487158048293</v>
      </c>
      <c r="N286">
        <f t="shared" si="141"/>
        <v>6382837.0513184294</v>
      </c>
      <c r="O286">
        <f t="shared" si="142"/>
        <v>-3.0659736168507902E-2</v>
      </c>
      <c r="P286">
        <f t="shared" si="143"/>
        <v>-0.94688597121130791</v>
      </c>
      <c r="Q286">
        <f t="shared" si="144"/>
        <v>-0.62568782021344072</v>
      </c>
      <c r="R286">
        <f t="shared" si="145"/>
        <v>-1.0951478571861368</v>
      </c>
      <c r="S286">
        <f t="shared" si="146"/>
        <v>-0.97778284794296277</v>
      </c>
      <c r="T286">
        <f t="shared" si="147"/>
        <v>-1.7674530721588406</v>
      </c>
      <c r="U286">
        <f t="shared" si="148"/>
        <v>5.0546225567071803E-3</v>
      </c>
      <c r="V286">
        <f t="shared" si="149"/>
        <v>4.2582015317955055E-5</v>
      </c>
      <c r="W286">
        <f t="shared" si="150"/>
        <v>1.6740578955036711E-7</v>
      </c>
      <c r="X286">
        <f t="shared" si="151"/>
        <v>-3941920.36540373</v>
      </c>
      <c r="Y286">
        <f t="shared" si="152"/>
        <v>-2.2548930014275664E-3</v>
      </c>
      <c r="Z286">
        <f t="shared" si="153"/>
        <v>2.0931209162124168E-6</v>
      </c>
      <c r="AA286">
        <f t="shared" si="154"/>
        <v>-3.0659714776996215E-2</v>
      </c>
      <c r="AB286">
        <f t="shared" si="155"/>
        <v>-0.6239597598621468</v>
      </c>
      <c r="AC286">
        <f t="shared" si="156"/>
        <v>-3.0664518450625011E-2</v>
      </c>
      <c r="AD286">
        <f t="shared" si="157"/>
        <v>-3.7766167258365416E-2</v>
      </c>
      <c r="AE286">
        <f t="shared" si="158"/>
        <v>-0.62362157214865477</v>
      </c>
      <c r="AF286">
        <f t="shared" si="159"/>
        <v>-0.62363009031697669</v>
      </c>
      <c r="AG286" s="10">
        <f t="shared" si="160"/>
        <v>-35.731372152525111</v>
      </c>
      <c r="AH286" s="10">
        <f t="shared" si="161"/>
        <v>-71.163841992289491</v>
      </c>
      <c r="AI286" s="17">
        <f t="shared" si="162"/>
        <v>-71</v>
      </c>
      <c r="AJ286" s="18">
        <f t="shared" si="163"/>
        <v>-9</v>
      </c>
      <c r="AK286" s="19">
        <f t="shared" si="164"/>
        <v>-49.831000000000003</v>
      </c>
      <c r="AL286" s="17">
        <f t="shared" si="165"/>
        <v>-35</v>
      </c>
      <c r="AM286" s="18">
        <f t="shared" si="166"/>
        <v>-43</v>
      </c>
      <c r="AN286" s="19">
        <f t="shared" si="167"/>
        <v>-52.94</v>
      </c>
      <c r="AO286" s="20" t="str">
        <f t="shared" si="168"/>
        <v>35°43 ' 52,94 "S</v>
      </c>
      <c r="AP286" s="20" t="str">
        <f t="shared" si="169"/>
        <v xml:space="preserve">71°9 ' 49,831 " </v>
      </c>
      <c r="AQ286" s="21">
        <v>-35.731081439999997</v>
      </c>
      <c r="AR286" s="21">
        <v>-71.163468219999999</v>
      </c>
      <c r="AS286" t="s">
        <v>325</v>
      </c>
      <c r="AT286" t="s">
        <v>212</v>
      </c>
    </row>
    <row r="287" spans="1:46" x14ac:dyDescent="0.3">
      <c r="A287" s="15">
        <v>584</v>
      </c>
      <c r="B287" s="15" t="s">
        <v>822</v>
      </c>
      <c r="C287" s="15" t="s">
        <v>419</v>
      </c>
      <c r="D287" s="16" t="s">
        <v>551</v>
      </c>
      <c r="E287" s="16">
        <v>326524.46999999997</v>
      </c>
      <c r="F287" s="16">
        <v>6325196.0899999999</v>
      </c>
      <c r="G287" s="16" t="s">
        <v>323</v>
      </c>
      <c r="H287" t="str">
        <f t="shared" si="137"/>
        <v>19</v>
      </c>
      <c r="I287" t="str">
        <f t="shared" si="136"/>
        <v>H</v>
      </c>
      <c r="J287" t="s">
        <v>324</v>
      </c>
      <c r="K287">
        <f t="shared" si="138"/>
        <v>-69</v>
      </c>
      <c r="L287">
        <f t="shared" si="139"/>
        <v>-3674803.91</v>
      </c>
      <c r="M287">
        <f t="shared" si="140"/>
        <v>-0.57746783545674041</v>
      </c>
      <c r="N287">
        <f t="shared" si="141"/>
        <v>6381954.9264759123</v>
      </c>
      <c r="O287">
        <f t="shared" si="142"/>
        <v>-2.7182192917146228E-2</v>
      </c>
      <c r="P287">
        <f t="shared" si="143"/>
        <v>-0.9147689738261876</v>
      </c>
      <c r="Q287">
        <f t="shared" si="144"/>
        <v>-0.64215747413988733</v>
      </c>
      <c r="R287">
        <f t="shared" si="145"/>
        <v>-1.0348523223698343</v>
      </c>
      <c r="S287">
        <f t="shared" si="146"/>
        <v>-0.93667861031234756</v>
      </c>
      <c r="T287">
        <f t="shared" si="147"/>
        <v>-1.7113934453312334</v>
      </c>
      <c r="U287">
        <f t="shared" si="148"/>
        <v>5.0546225567071803E-3</v>
      </c>
      <c r="V287">
        <f t="shared" si="149"/>
        <v>4.2582015317955055E-5</v>
      </c>
      <c r="W287">
        <f t="shared" si="150"/>
        <v>1.6740578955036711E-7</v>
      </c>
      <c r="X287">
        <f t="shared" si="151"/>
        <v>-3660873.0453978549</v>
      </c>
      <c r="Y287">
        <f t="shared" si="152"/>
        <v>-2.1828522392648478E-3</v>
      </c>
      <c r="Z287">
        <f t="shared" si="153"/>
        <v>1.7478194517580193E-6</v>
      </c>
      <c r="AA287">
        <f t="shared" si="154"/>
        <v>-2.7182177080624387E-2</v>
      </c>
      <c r="AB287">
        <f t="shared" si="155"/>
        <v>-0.57965068388077368</v>
      </c>
      <c r="AC287">
        <f t="shared" si="156"/>
        <v>-2.7185524556887775E-2</v>
      </c>
      <c r="AD287">
        <f t="shared" si="157"/>
        <v>-3.2481721264665198E-2</v>
      </c>
      <c r="AE287">
        <f t="shared" si="158"/>
        <v>-0.57940891944760664</v>
      </c>
      <c r="AF287">
        <f t="shared" si="159"/>
        <v>-0.57941808539234829</v>
      </c>
      <c r="AG287" s="10">
        <f t="shared" si="160"/>
        <v>-33.198210866532293</v>
      </c>
      <c r="AH287" s="10">
        <f t="shared" si="161"/>
        <v>-70.861065539785656</v>
      </c>
      <c r="AI287" s="17">
        <f t="shared" si="162"/>
        <v>-70</v>
      </c>
      <c r="AJ287" s="18">
        <f t="shared" si="163"/>
        <v>-51</v>
      </c>
      <c r="AK287" s="19">
        <f t="shared" si="164"/>
        <v>-39.835999999999999</v>
      </c>
      <c r="AL287" s="17">
        <f t="shared" si="165"/>
        <v>-33</v>
      </c>
      <c r="AM287" s="18">
        <f t="shared" si="166"/>
        <v>-11</v>
      </c>
      <c r="AN287" s="19">
        <f t="shared" si="167"/>
        <v>-53.558999999999997</v>
      </c>
      <c r="AO287" s="20" t="str">
        <f t="shared" si="168"/>
        <v>33°11 ' 53,559 "S</v>
      </c>
      <c r="AP287" s="20" t="str">
        <f t="shared" si="169"/>
        <v xml:space="preserve">70°51 ' 39,836 " </v>
      </c>
      <c r="AQ287" s="21">
        <v>-33.196291690000002</v>
      </c>
      <c r="AR287" s="21">
        <v>-70.860997819999994</v>
      </c>
      <c r="AS287" t="s">
        <v>325</v>
      </c>
      <c r="AT287" t="s">
        <v>705</v>
      </c>
    </row>
    <row r="288" spans="1:46" x14ac:dyDescent="0.3">
      <c r="A288" s="15">
        <v>585</v>
      </c>
      <c r="B288" s="15" t="s">
        <v>823</v>
      </c>
      <c r="C288" s="15" t="s">
        <v>419</v>
      </c>
      <c r="D288" s="16" t="s">
        <v>461</v>
      </c>
      <c r="E288" s="16">
        <v>670989.81999999995</v>
      </c>
      <c r="F288" s="16">
        <v>5409070.8200000003</v>
      </c>
      <c r="G288" s="16" t="s">
        <v>374</v>
      </c>
      <c r="H288" t="str">
        <f t="shared" si="137"/>
        <v>18</v>
      </c>
      <c r="I288" t="str">
        <f t="shared" si="136"/>
        <v>G</v>
      </c>
      <c r="J288" t="s">
        <v>324</v>
      </c>
      <c r="K288">
        <f t="shared" si="138"/>
        <v>-75</v>
      </c>
      <c r="L288">
        <f t="shared" si="139"/>
        <v>-4590929.18</v>
      </c>
      <c r="M288">
        <f t="shared" si="140"/>
        <v>-0.7214300412317205</v>
      </c>
      <c r="N288">
        <f t="shared" si="141"/>
        <v>6384914.9526214441</v>
      </c>
      <c r="O288">
        <f t="shared" si="142"/>
        <v>2.6780281533710475E-2</v>
      </c>
      <c r="P288">
        <f t="shared" si="143"/>
        <v>-0.99182731514788458</v>
      </c>
      <c r="Q288">
        <f t="shared" si="144"/>
        <v>-0.55918605451720993</v>
      </c>
      <c r="R288">
        <f t="shared" si="145"/>
        <v>-1.2173436988056627</v>
      </c>
      <c r="S288">
        <f t="shared" si="146"/>
        <v>-1.0528042877335495</v>
      </c>
      <c r="T288">
        <f t="shared" si="147"/>
        <v>-1.8597623495699518</v>
      </c>
      <c r="U288">
        <f t="shared" si="148"/>
        <v>5.0546225567071803E-3</v>
      </c>
      <c r="V288">
        <f t="shared" si="149"/>
        <v>4.2582015317955055E-5</v>
      </c>
      <c r="W288">
        <f t="shared" si="150"/>
        <v>1.6740578955036711E-7</v>
      </c>
      <c r="X288">
        <f t="shared" si="151"/>
        <v>-4575934.8294927124</v>
      </c>
      <c r="Y288">
        <f t="shared" si="152"/>
        <v>-2.3484025423284771E-3</v>
      </c>
      <c r="Z288">
        <f t="shared" si="153"/>
        <v>1.3625360951206118E-6</v>
      </c>
      <c r="AA288">
        <f t="shared" si="154"/>
        <v>2.6780269370677064E-2</v>
      </c>
      <c r="AB288">
        <f t="shared" si="155"/>
        <v>-0.72377844057426577</v>
      </c>
      <c r="AC288">
        <f t="shared" si="156"/>
        <v>2.6783470543684629E-2</v>
      </c>
      <c r="AD288">
        <f t="shared" si="157"/>
        <v>3.5729018882369651E-2</v>
      </c>
      <c r="AE288">
        <f t="shared" si="158"/>
        <v>-0.72346166540207058</v>
      </c>
      <c r="AF288">
        <f t="shared" si="159"/>
        <v>-0.72346936424402486</v>
      </c>
      <c r="AG288" s="10">
        <f t="shared" si="160"/>
        <v>-41.451741178195498</v>
      </c>
      <c r="AH288" s="10">
        <f t="shared" si="161"/>
        <v>-72.952878011896999</v>
      </c>
      <c r="AI288" s="17">
        <f t="shared" si="162"/>
        <v>-72</v>
      </c>
      <c r="AJ288" s="18">
        <f t="shared" si="163"/>
        <v>-57</v>
      </c>
      <c r="AK288" s="19">
        <f t="shared" si="164"/>
        <v>-10.361000000000001</v>
      </c>
      <c r="AL288" s="17">
        <f t="shared" si="165"/>
        <v>-41</v>
      </c>
      <c r="AM288" s="18">
        <f t="shared" si="166"/>
        <v>-27</v>
      </c>
      <c r="AN288" s="19">
        <f t="shared" si="167"/>
        <v>-6.2679999999999998</v>
      </c>
      <c r="AO288" s="20" t="str">
        <f t="shared" si="168"/>
        <v>41°27 ' 6,268 "S</v>
      </c>
      <c r="AP288" s="20" t="str">
        <f t="shared" si="169"/>
        <v xml:space="preserve">72°57 ' 10,361 " </v>
      </c>
      <c r="AQ288" s="21">
        <v>-41.451294509999997</v>
      </c>
      <c r="AR288" s="21">
        <v>-72.952171590000006</v>
      </c>
      <c r="AS288" t="s">
        <v>325</v>
      </c>
      <c r="AT288" t="s">
        <v>824</v>
      </c>
    </row>
    <row r="289" spans="1:46" x14ac:dyDescent="0.3">
      <c r="A289" s="15">
        <v>586</v>
      </c>
      <c r="B289" s="15" t="s">
        <v>825</v>
      </c>
      <c r="C289" s="15" t="s">
        <v>419</v>
      </c>
      <c r="D289" s="16" t="s">
        <v>334</v>
      </c>
      <c r="E289" s="16">
        <v>289660.3</v>
      </c>
      <c r="F289" s="16">
        <v>6351666.9199999999</v>
      </c>
      <c r="G289" s="16" t="s">
        <v>323</v>
      </c>
      <c r="H289" t="str">
        <f t="shared" si="137"/>
        <v>19</v>
      </c>
      <c r="I289" t="str">
        <f t="shared" si="136"/>
        <v>H</v>
      </c>
      <c r="J289" t="s">
        <v>324</v>
      </c>
      <c r="K289">
        <f t="shared" si="138"/>
        <v>-69</v>
      </c>
      <c r="L289">
        <f t="shared" si="139"/>
        <v>-3648333.08</v>
      </c>
      <c r="M289">
        <f t="shared" si="140"/>
        <v>-0.57330814332697899</v>
      </c>
      <c r="N289">
        <f t="shared" si="141"/>
        <v>6381873.6317905746</v>
      </c>
      <c r="O289">
        <f t="shared" si="142"/>
        <v>-3.2958925879104976E-2</v>
      </c>
      <c r="P289">
        <f t="shared" si="143"/>
        <v>-0.91137651314501733</v>
      </c>
      <c r="Q289">
        <f t="shared" si="144"/>
        <v>-0.64323752557953318</v>
      </c>
      <c r="R289">
        <f t="shared" si="145"/>
        <v>-1.0289963998994875</v>
      </c>
      <c r="S289">
        <f t="shared" si="146"/>
        <v>-0.93255668131949898</v>
      </c>
      <c r="T289">
        <f t="shared" si="147"/>
        <v>-1.7055906568101087</v>
      </c>
      <c r="U289">
        <f t="shared" si="148"/>
        <v>5.0546225567071803E-3</v>
      </c>
      <c r="V289">
        <f t="shared" si="149"/>
        <v>4.2582015317955055E-5</v>
      </c>
      <c r="W289">
        <f t="shared" si="150"/>
        <v>1.6740578955036711E-7</v>
      </c>
      <c r="X289">
        <f t="shared" si="151"/>
        <v>-3634451.5865610316</v>
      </c>
      <c r="Y289">
        <f t="shared" si="152"/>
        <v>-2.1751438903176274E-3</v>
      </c>
      <c r="Z289">
        <f t="shared" si="153"/>
        <v>2.5835514330123464E-6</v>
      </c>
      <c r="AA289">
        <f t="shared" si="154"/>
        <v>-3.2958897495411581E-2</v>
      </c>
      <c r="AB289">
        <f t="shared" si="155"/>
        <v>-0.57548328159770046</v>
      </c>
      <c r="AC289">
        <f t="shared" si="156"/>
        <v>-3.2964864967072294E-2</v>
      </c>
      <c r="AD289">
        <f t="shared" si="157"/>
        <v>-3.9273764152106122E-2</v>
      </c>
      <c r="AE289">
        <f t="shared" si="158"/>
        <v>-0.57513112606202177</v>
      </c>
      <c r="AF289">
        <f t="shared" si="159"/>
        <v>-0.57513978203991067</v>
      </c>
      <c r="AG289" s="10">
        <f t="shared" si="160"/>
        <v>-32.953082140960944</v>
      </c>
      <c r="AH289" s="10">
        <f t="shared" si="161"/>
        <v>-71.250220931507869</v>
      </c>
      <c r="AI289" s="17">
        <f t="shared" si="162"/>
        <v>-71</v>
      </c>
      <c r="AJ289" s="18">
        <f t="shared" si="163"/>
        <v>-15</v>
      </c>
      <c r="AK289" s="19">
        <f t="shared" si="164"/>
        <v>-0.79500000000000004</v>
      </c>
      <c r="AL289" s="17">
        <f t="shared" si="165"/>
        <v>-32</v>
      </c>
      <c r="AM289" s="18">
        <f t="shared" si="166"/>
        <v>-57</v>
      </c>
      <c r="AN289" s="19">
        <f t="shared" si="167"/>
        <v>-11.096</v>
      </c>
      <c r="AO289" s="20" t="str">
        <f t="shared" si="168"/>
        <v>32°57 ' 11,096 "S</v>
      </c>
      <c r="AP289" s="20" t="str">
        <f t="shared" si="169"/>
        <v xml:space="preserve">71°15 ' 0,795 " </v>
      </c>
      <c r="AQ289" s="21">
        <v>-32.952475280000002</v>
      </c>
      <c r="AR289" s="21">
        <v>-71.249321050000006</v>
      </c>
      <c r="AS289" t="s">
        <v>325</v>
      </c>
      <c r="AT289" s="29" t="s">
        <v>335</v>
      </c>
    </row>
    <row r="290" spans="1:46" x14ac:dyDescent="0.3">
      <c r="A290" s="15">
        <v>587</v>
      </c>
      <c r="B290" s="15" t="s">
        <v>826</v>
      </c>
      <c r="C290" s="15" t="s">
        <v>419</v>
      </c>
      <c r="D290" s="16" t="s">
        <v>590</v>
      </c>
      <c r="E290" s="16">
        <v>340859.48</v>
      </c>
      <c r="F290" s="16">
        <v>6218072.5800000001</v>
      </c>
      <c r="G290" s="16" t="s">
        <v>323</v>
      </c>
      <c r="H290" t="str">
        <f t="shared" si="137"/>
        <v>19</v>
      </c>
      <c r="I290" t="str">
        <f t="shared" si="136"/>
        <v>H</v>
      </c>
      <c r="J290" t="s">
        <v>324</v>
      </c>
      <c r="K290">
        <f t="shared" si="138"/>
        <v>-69</v>
      </c>
      <c r="L290">
        <f t="shared" si="139"/>
        <v>-3781927.42</v>
      </c>
      <c r="M290">
        <f t="shared" si="140"/>
        <v>-0.59430149052004644</v>
      </c>
      <c r="N290">
        <f t="shared" si="141"/>
        <v>6382286.9432230648</v>
      </c>
      <c r="O290">
        <f t="shared" si="142"/>
        <v>-2.4934717197098288E-2</v>
      </c>
      <c r="P290">
        <f t="shared" si="143"/>
        <v>-0.92784884559881264</v>
      </c>
      <c r="Q290">
        <f t="shared" si="144"/>
        <v>-0.6369480324040423</v>
      </c>
      <c r="R290">
        <f t="shared" si="145"/>
        <v>-1.0582259133194527</v>
      </c>
      <c r="S290">
        <f t="shared" si="146"/>
        <v>-0.95290644309060013</v>
      </c>
      <c r="T290">
        <f t="shared" si="147"/>
        <v>-1.7339277242566045</v>
      </c>
      <c r="U290">
        <f t="shared" si="148"/>
        <v>5.0546225567071803E-3</v>
      </c>
      <c r="V290">
        <f t="shared" si="149"/>
        <v>4.2582015317955055E-5</v>
      </c>
      <c r="W290">
        <f t="shared" si="150"/>
        <v>1.6740578955036711E-7</v>
      </c>
      <c r="X290">
        <f t="shared" si="151"/>
        <v>-3767807.1264152005</v>
      </c>
      <c r="Y290">
        <f t="shared" si="152"/>
        <v>-2.2124191078235389E-3</v>
      </c>
      <c r="Z290">
        <f t="shared" si="153"/>
        <v>1.4382458664946293E-6</v>
      </c>
      <c r="AA290">
        <f t="shared" si="154"/>
        <v>-2.4934705243013642E-2</v>
      </c>
      <c r="AB290">
        <f t="shared" si="155"/>
        <v>-0.59651390644586733</v>
      </c>
      <c r="AC290">
        <f t="shared" si="156"/>
        <v>-2.4937289138639185E-2</v>
      </c>
      <c r="AD290">
        <f t="shared" si="157"/>
        <v>-3.0133894514360229E-2</v>
      </c>
      <c r="AE290">
        <f t="shared" si="158"/>
        <v>-0.59630288595673597</v>
      </c>
      <c r="AF290">
        <f t="shared" si="159"/>
        <v>-0.59631212666243616</v>
      </c>
      <c r="AG290" s="10">
        <f t="shared" si="160"/>
        <v>-34.166168130228165</v>
      </c>
      <c r="AH290" s="10">
        <f t="shared" si="161"/>
        <v>-70.726544975965268</v>
      </c>
      <c r="AI290" s="17">
        <f t="shared" si="162"/>
        <v>-70</v>
      </c>
      <c r="AJ290" s="18">
        <f t="shared" si="163"/>
        <v>-43</v>
      </c>
      <c r="AK290" s="19">
        <f t="shared" si="164"/>
        <v>-35.561999999999998</v>
      </c>
      <c r="AL290" s="17">
        <f t="shared" si="165"/>
        <v>-34</v>
      </c>
      <c r="AM290" s="18">
        <f t="shared" si="166"/>
        <v>-9</v>
      </c>
      <c r="AN290" s="19">
        <f t="shared" si="167"/>
        <v>-58.204999999999998</v>
      </c>
      <c r="AO290" s="20" t="str">
        <f t="shared" si="168"/>
        <v>34°9 ' 58,205 "S</v>
      </c>
      <c r="AP290" s="20" t="str">
        <f t="shared" si="169"/>
        <v xml:space="preserve">70°43 ' 35,562 " </v>
      </c>
      <c r="AQ290" s="21">
        <v>-34.166361379999998</v>
      </c>
      <c r="AR290" s="21">
        <v>-70.725990049999993</v>
      </c>
      <c r="AS290" t="s">
        <v>325</v>
      </c>
      <c r="AT290" t="s">
        <v>229</v>
      </c>
    </row>
    <row r="291" spans="1:46" x14ac:dyDescent="0.3">
      <c r="A291" s="15">
        <v>588</v>
      </c>
      <c r="B291" s="15" t="s">
        <v>827</v>
      </c>
      <c r="C291" s="15" t="s">
        <v>419</v>
      </c>
      <c r="D291" s="16" t="s">
        <v>586</v>
      </c>
      <c r="E291" s="16">
        <v>284548.40999999997</v>
      </c>
      <c r="F291" s="16">
        <v>6708720.8499999996</v>
      </c>
      <c r="G291" s="16" t="s">
        <v>351</v>
      </c>
      <c r="H291" t="str">
        <f t="shared" si="137"/>
        <v>19</v>
      </c>
      <c r="I291" t="str">
        <f t="shared" si="136"/>
        <v>J</v>
      </c>
      <c r="J291" t="s">
        <v>324</v>
      </c>
      <c r="K291">
        <f t="shared" si="138"/>
        <v>-69</v>
      </c>
      <c r="L291">
        <f t="shared" si="139"/>
        <v>-3291279.1500000004</v>
      </c>
      <c r="M291">
        <f t="shared" si="140"/>
        <v>-0.51719979982126463</v>
      </c>
      <c r="N291">
        <f t="shared" si="141"/>
        <v>6380809.4113359498</v>
      </c>
      <c r="O291">
        <f t="shared" si="142"/>
        <v>-3.3765557958404989E-2</v>
      </c>
      <c r="P291">
        <f t="shared" si="143"/>
        <v>-0.85955568155714202</v>
      </c>
      <c r="Q291">
        <f t="shared" si="144"/>
        <v>-0.64941241204344258</v>
      </c>
      <c r="R291">
        <f t="shared" si="145"/>
        <v>-0.94697764059983558</v>
      </c>
      <c r="S291">
        <f t="shared" si="146"/>
        <v>-0.87258633346073733</v>
      </c>
      <c r="T291">
        <f t="shared" si="147"/>
        <v>-1.6178588051580451</v>
      </c>
      <c r="U291">
        <f t="shared" si="148"/>
        <v>5.0546225567071803E-3</v>
      </c>
      <c r="V291">
        <f t="shared" si="149"/>
        <v>4.2582015317955055E-5</v>
      </c>
      <c r="W291">
        <f t="shared" si="150"/>
        <v>1.6740578955036711E-7</v>
      </c>
      <c r="X291">
        <f t="shared" si="151"/>
        <v>-3278160.4185222574</v>
      </c>
      <c r="Y291">
        <f t="shared" si="152"/>
        <v>-2.0559666700648792E-3</v>
      </c>
      <c r="Z291">
        <f t="shared" si="153"/>
        <v>2.9026314925394357E-6</v>
      </c>
      <c r="AA291">
        <f t="shared" si="154"/>
        <v>-3.376552528874769E-2</v>
      </c>
      <c r="AB291">
        <f t="shared" si="155"/>
        <v>-0.51925576052361588</v>
      </c>
      <c r="AC291">
        <f t="shared" si="156"/>
        <v>-3.3771941727276933E-2</v>
      </c>
      <c r="AD291">
        <f t="shared" si="157"/>
        <v>-3.887970628736908E-2</v>
      </c>
      <c r="AE291">
        <f t="shared" si="158"/>
        <v>-0.51893011670284284</v>
      </c>
      <c r="AF291">
        <f t="shared" si="159"/>
        <v>-0.5189389141770222</v>
      </c>
      <c r="AG291" s="10">
        <f t="shared" si="160"/>
        <v>-29.733009607445013</v>
      </c>
      <c r="AH291" s="10">
        <f t="shared" si="161"/>
        <v>-71.227643078974495</v>
      </c>
      <c r="AI291" s="17">
        <f t="shared" si="162"/>
        <v>-71</v>
      </c>
      <c r="AJ291" s="18">
        <f t="shared" si="163"/>
        <v>-13</v>
      </c>
      <c r="AK291" s="19">
        <f t="shared" si="164"/>
        <v>-39.515000000000001</v>
      </c>
      <c r="AL291" s="17">
        <f t="shared" si="165"/>
        <v>-29</v>
      </c>
      <c r="AM291" s="18">
        <f t="shared" si="166"/>
        <v>-43</v>
      </c>
      <c r="AN291" s="19">
        <f t="shared" si="167"/>
        <v>-58.835000000000001</v>
      </c>
      <c r="AO291" s="20" t="str">
        <f t="shared" si="168"/>
        <v>29°43 ' 58,835 "S</v>
      </c>
      <c r="AP291" s="20" t="str">
        <f t="shared" si="169"/>
        <v xml:space="preserve">71°13 ' 39,515 " </v>
      </c>
      <c r="AQ291" s="22"/>
      <c r="AR291" s="22"/>
      <c r="AS291" t="s">
        <v>329</v>
      </c>
    </row>
    <row r="292" spans="1:46" x14ac:dyDescent="0.3">
      <c r="A292" s="15">
        <v>589</v>
      </c>
      <c r="B292" s="15" t="s">
        <v>828</v>
      </c>
      <c r="C292" s="15" t="s">
        <v>419</v>
      </c>
      <c r="D292" s="16" t="s">
        <v>588</v>
      </c>
      <c r="E292" s="16">
        <v>667411.62</v>
      </c>
      <c r="F292" s="16">
        <v>5931473.3799999999</v>
      </c>
      <c r="G292" s="16" t="s">
        <v>339</v>
      </c>
      <c r="H292" t="str">
        <f t="shared" si="137"/>
        <v>18</v>
      </c>
      <c r="I292" t="str">
        <f t="shared" si="136"/>
        <v>H</v>
      </c>
      <c r="J292" t="s">
        <v>324</v>
      </c>
      <c r="K292">
        <f t="shared" si="138"/>
        <v>-75</v>
      </c>
      <c r="L292">
        <f t="shared" si="139"/>
        <v>-4068526.62</v>
      </c>
      <c r="M292">
        <f t="shared" si="140"/>
        <v>-0.63933840234471939</v>
      </c>
      <c r="N292">
        <f t="shared" si="141"/>
        <v>6383196.6833485644</v>
      </c>
      <c r="O292">
        <f t="shared" si="142"/>
        <v>2.6226924894342665E-2</v>
      </c>
      <c r="P292">
        <f t="shared" si="143"/>
        <v>-0.95763564151016478</v>
      </c>
      <c r="Q292">
        <f t="shared" si="144"/>
        <v>-0.61670902187426369</v>
      </c>
      <c r="R292">
        <f t="shared" si="145"/>
        <v>-1.1181562230998017</v>
      </c>
      <c r="S292">
        <f t="shared" si="146"/>
        <v>-0.99279442279341712</v>
      </c>
      <c r="T292">
        <f t="shared" si="147"/>
        <v>-1.7870424529320861</v>
      </c>
      <c r="U292">
        <f t="shared" si="148"/>
        <v>5.0546225567071803E-3</v>
      </c>
      <c r="V292">
        <f t="shared" si="149"/>
        <v>4.2582015317955055E-5</v>
      </c>
      <c r="W292">
        <f t="shared" si="150"/>
        <v>1.6740578955036711E-7</v>
      </c>
      <c r="X292">
        <f t="shared" si="151"/>
        <v>-4053982.759555385</v>
      </c>
      <c r="Y292">
        <f t="shared" si="152"/>
        <v>-2.2784603336060073E-3</v>
      </c>
      <c r="Z292">
        <f t="shared" si="153"/>
        <v>1.4926989166199066E-6</v>
      </c>
      <c r="AA292">
        <f t="shared" si="154"/>
        <v>2.6226911844708541E-2</v>
      </c>
      <c r="AB292">
        <f t="shared" si="155"/>
        <v>-0.64161685927727008</v>
      </c>
      <c r="AC292">
        <f t="shared" si="156"/>
        <v>2.6229918648959238E-2</v>
      </c>
      <c r="AD292">
        <f t="shared" si="157"/>
        <v>3.2729495198070425E-2</v>
      </c>
      <c r="AE292">
        <f t="shared" si="158"/>
        <v>-0.64136002457912777</v>
      </c>
      <c r="AF292">
        <f t="shared" si="159"/>
        <v>-0.64136877899513889</v>
      </c>
      <c r="AG292" s="10">
        <f t="shared" si="160"/>
        <v>-36.747724147880305</v>
      </c>
      <c r="AH292" s="10">
        <f t="shared" si="161"/>
        <v>-73.124738059556876</v>
      </c>
      <c r="AI292" s="17">
        <f t="shared" si="162"/>
        <v>-73</v>
      </c>
      <c r="AJ292" s="18">
        <f t="shared" si="163"/>
        <v>-7</v>
      </c>
      <c r="AK292" s="19">
        <f t="shared" si="164"/>
        <v>-29.056999999999999</v>
      </c>
      <c r="AL292" s="17">
        <f t="shared" si="165"/>
        <v>-36</v>
      </c>
      <c r="AM292" s="18">
        <f t="shared" si="166"/>
        <v>-44</v>
      </c>
      <c r="AN292" s="19">
        <f t="shared" si="167"/>
        <v>-51.807000000000002</v>
      </c>
      <c r="AO292" s="20" t="str">
        <f t="shared" si="168"/>
        <v>36°44 ' 51,807 "S</v>
      </c>
      <c r="AP292" s="20" t="str">
        <f t="shared" si="169"/>
        <v xml:space="preserve">73°7 ' 29,057 " </v>
      </c>
      <c r="AQ292" s="21">
        <v>-36.747371399999999</v>
      </c>
      <c r="AR292" s="21">
        <v>-73.123879939999995</v>
      </c>
      <c r="AS292" t="s">
        <v>325</v>
      </c>
      <c r="AT292" s="29" t="s">
        <v>245</v>
      </c>
    </row>
    <row r="293" spans="1:46" x14ac:dyDescent="0.3">
      <c r="A293" s="15">
        <v>590</v>
      </c>
      <c r="B293" s="15" t="s">
        <v>829</v>
      </c>
      <c r="C293" s="15" t="s">
        <v>419</v>
      </c>
      <c r="D293" s="16" t="s">
        <v>399</v>
      </c>
      <c r="E293" s="16">
        <v>349765.59</v>
      </c>
      <c r="F293" s="16">
        <v>6208701.4900000002</v>
      </c>
      <c r="G293" s="16" t="s">
        <v>323</v>
      </c>
      <c r="H293" t="str">
        <f t="shared" si="137"/>
        <v>19</v>
      </c>
      <c r="I293" t="str">
        <f t="shared" si="136"/>
        <v>H</v>
      </c>
      <c r="J293" t="s">
        <v>324</v>
      </c>
      <c r="K293">
        <f t="shared" si="138"/>
        <v>-69</v>
      </c>
      <c r="L293">
        <f t="shared" si="139"/>
        <v>-3791298.51</v>
      </c>
      <c r="M293">
        <f t="shared" si="140"/>
        <v>-0.59577408693354328</v>
      </c>
      <c r="N293">
        <f t="shared" si="141"/>
        <v>6382316.2109829122</v>
      </c>
      <c r="O293">
        <f t="shared" si="142"/>
        <v>-2.3539167448562225E-2</v>
      </c>
      <c r="P293">
        <f t="shared" si="143"/>
        <v>-0.92894324854419674</v>
      </c>
      <c r="Q293">
        <f t="shared" si="144"/>
        <v>-0.63642930802151387</v>
      </c>
      <c r="R293">
        <f t="shared" si="145"/>
        <v>-1.0602457112056416</v>
      </c>
      <c r="S293">
        <f t="shared" si="146"/>
        <v>-0.95429161040960964</v>
      </c>
      <c r="T293">
        <f t="shared" si="147"/>
        <v>-1.7358276065668141</v>
      </c>
      <c r="U293">
        <f t="shared" si="148"/>
        <v>5.0546225567071803E-3</v>
      </c>
      <c r="V293">
        <f t="shared" si="149"/>
        <v>4.2582015317955055E-5</v>
      </c>
      <c r="W293">
        <f t="shared" si="150"/>
        <v>1.6740578955036711E-7</v>
      </c>
      <c r="X293">
        <f t="shared" si="151"/>
        <v>-3777162.4413727992</v>
      </c>
      <c r="Y293">
        <f t="shared" si="152"/>
        <v>-2.2148806420582414E-3</v>
      </c>
      <c r="Z293">
        <f t="shared" si="153"/>
        <v>1.2792064985500346E-6</v>
      </c>
      <c r="AA293">
        <f t="shared" si="154"/>
        <v>-2.3539157411410237E-2</v>
      </c>
      <c r="AB293">
        <f t="shared" si="155"/>
        <v>-0.59798896474231178</v>
      </c>
      <c r="AC293">
        <f t="shared" si="156"/>
        <v>-2.3541331281168754E-2</v>
      </c>
      <c r="AD293">
        <f t="shared" si="157"/>
        <v>-2.8476512115736485E-2</v>
      </c>
      <c r="AE293">
        <f t="shared" si="158"/>
        <v>-0.59780029987845928</v>
      </c>
      <c r="AF293">
        <f t="shared" si="159"/>
        <v>-0.59780963624192951</v>
      </c>
      <c r="AG293" s="10">
        <f t="shared" si="160"/>
        <v>-34.251969108913542</v>
      </c>
      <c r="AH293" s="10">
        <f t="shared" si="161"/>
        <v>-70.631583959484857</v>
      </c>
      <c r="AI293" s="17">
        <f t="shared" si="162"/>
        <v>-70</v>
      </c>
      <c r="AJ293" s="18">
        <f t="shared" si="163"/>
        <v>-37</v>
      </c>
      <c r="AK293" s="19">
        <f t="shared" si="164"/>
        <v>-53.701999999999998</v>
      </c>
      <c r="AL293" s="17">
        <f t="shared" si="165"/>
        <v>-34</v>
      </c>
      <c r="AM293" s="18">
        <f t="shared" si="166"/>
        <v>-15</v>
      </c>
      <c r="AN293" s="19">
        <f t="shared" si="167"/>
        <v>-7.0890000000000004</v>
      </c>
      <c r="AO293" s="20" t="str">
        <f t="shared" si="168"/>
        <v>34°15 ' 7,089 "S</v>
      </c>
      <c r="AP293" s="20" t="str">
        <f t="shared" si="169"/>
        <v xml:space="preserve">70°37 ' 53,702 " </v>
      </c>
      <c r="AQ293" s="21">
        <v>-34.251643860000001</v>
      </c>
      <c r="AR293" s="21">
        <v>-70.631953319999994</v>
      </c>
      <c r="AS293" t="s">
        <v>325</v>
      </c>
      <c r="AT293" t="s">
        <v>830</v>
      </c>
    </row>
    <row r="294" spans="1:46" x14ac:dyDescent="0.3">
      <c r="A294" s="15">
        <v>591</v>
      </c>
      <c r="B294" s="15" t="s">
        <v>831</v>
      </c>
      <c r="C294" s="15" t="s">
        <v>419</v>
      </c>
      <c r="D294" s="16" t="s">
        <v>615</v>
      </c>
      <c r="E294" s="16">
        <v>712353</v>
      </c>
      <c r="F294" s="16">
        <v>5712711</v>
      </c>
      <c r="G294" s="16" t="s">
        <v>339</v>
      </c>
      <c r="H294" t="str">
        <f t="shared" si="137"/>
        <v>18</v>
      </c>
      <c r="I294" t="str">
        <f t="shared" si="136"/>
        <v>H</v>
      </c>
      <c r="J294" t="s">
        <v>324</v>
      </c>
      <c r="K294">
        <f t="shared" si="138"/>
        <v>-75</v>
      </c>
      <c r="L294">
        <f t="shared" si="139"/>
        <v>-4287289</v>
      </c>
      <c r="M294">
        <f t="shared" si="140"/>
        <v>-0.67371526738347598</v>
      </c>
      <c r="N294">
        <f t="shared" si="141"/>
        <v>6383908.5854342412</v>
      </c>
      <c r="O294">
        <f t="shared" si="142"/>
        <v>3.3263790851346516E-2</v>
      </c>
      <c r="P294">
        <f t="shared" si="143"/>
        <v>-0.97515740744258905</v>
      </c>
      <c r="Q294">
        <f t="shared" si="144"/>
        <v>-0.59558374882580079</v>
      </c>
      <c r="R294">
        <f t="shared" si="145"/>
        <v>-1.1612939711047705</v>
      </c>
      <c r="S294">
        <f t="shared" si="146"/>
        <v>-1.0198664155350281</v>
      </c>
      <c r="T294">
        <f t="shared" si="147"/>
        <v>-1.821029579348042</v>
      </c>
      <c r="U294">
        <f t="shared" si="148"/>
        <v>5.0546225567071803E-3</v>
      </c>
      <c r="V294">
        <f t="shared" si="149"/>
        <v>4.2582015317955055E-5</v>
      </c>
      <c r="W294">
        <f t="shared" si="150"/>
        <v>1.6740578955036711E-7</v>
      </c>
      <c r="X294">
        <f t="shared" si="151"/>
        <v>-4272505.2232696787</v>
      </c>
      <c r="Y294">
        <f t="shared" si="152"/>
        <v>-2.315787660877938E-3</v>
      </c>
      <c r="Z294">
        <f t="shared" si="153"/>
        <v>2.2772413949860615E-6</v>
      </c>
      <c r="AA294">
        <f t="shared" si="154"/>
        <v>3.3263765601452687E-2</v>
      </c>
      <c r="AB294">
        <f t="shared" si="155"/>
        <v>-0.67603104977074635</v>
      </c>
      <c r="AC294">
        <f t="shared" si="156"/>
        <v>3.3269900212204717E-2</v>
      </c>
      <c r="AD294">
        <f t="shared" si="157"/>
        <v>4.2624482339847641E-2</v>
      </c>
      <c r="AE294">
        <f t="shared" si="158"/>
        <v>-0.67558757015041293</v>
      </c>
      <c r="AF294">
        <f t="shared" si="159"/>
        <v>-0.67559525962846489</v>
      </c>
      <c r="AG294" s="10">
        <f t="shared" si="160"/>
        <v>-38.708757035756136</v>
      </c>
      <c r="AH294" s="10">
        <f t="shared" si="161"/>
        <v>-72.557797057996822</v>
      </c>
      <c r="AI294" s="17">
        <f t="shared" si="162"/>
        <v>-72</v>
      </c>
      <c r="AJ294" s="18">
        <f t="shared" si="163"/>
        <v>-33</v>
      </c>
      <c r="AK294" s="19">
        <f t="shared" si="164"/>
        <v>-28.068999999999999</v>
      </c>
      <c r="AL294" s="17">
        <f t="shared" si="165"/>
        <v>-38</v>
      </c>
      <c r="AM294" s="18">
        <f t="shared" si="166"/>
        <v>-42</v>
      </c>
      <c r="AN294" s="19">
        <f t="shared" si="167"/>
        <v>-31.524999999999999</v>
      </c>
      <c r="AO294" s="20" t="str">
        <f t="shared" si="168"/>
        <v>38°42 ' 31,525 "S</v>
      </c>
      <c r="AP294" s="20" t="str">
        <f t="shared" si="169"/>
        <v xml:space="preserve">72°33 ' 28,069 " </v>
      </c>
      <c r="AQ294" s="21">
        <v>-38.708756880000003</v>
      </c>
      <c r="AR294" s="21">
        <v>-72.557797030000003</v>
      </c>
      <c r="AS294" t="s">
        <v>325</v>
      </c>
      <c r="AT294" s="29" t="s">
        <v>616</v>
      </c>
    </row>
    <row r="295" spans="1:46" x14ac:dyDescent="0.3">
      <c r="A295" s="15">
        <v>592</v>
      </c>
      <c r="B295" s="15" t="s">
        <v>832</v>
      </c>
      <c r="C295" s="15" t="s">
        <v>419</v>
      </c>
      <c r="D295" s="16" t="s">
        <v>370</v>
      </c>
      <c r="E295" s="16">
        <v>655214.21</v>
      </c>
      <c r="F295" s="16">
        <v>5592800.1399999997</v>
      </c>
      <c r="G295" s="16" t="s">
        <v>339</v>
      </c>
      <c r="H295" t="str">
        <f t="shared" si="137"/>
        <v>18</v>
      </c>
      <c r="I295" t="str">
        <f t="shared" si="136"/>
        <v>H</v>
      </c>
      <c r="J295" t="s">
        <v>324</v>
      </c>
      <c r="K295">
        <f t="shared" si="138"/>
        <v>-75</v>
      </c>
      <c r="L295">
        <f t="shared" si="139"/>
        <v>-4407199.8600000003</v>
      </c>
      <c r="M295">
        <f t="shared" si="140"/>
        <v>-0.69255835846202995</v>
      </c>
      <c r="N295">
        <f t="shared" si="141"/>
        <v>6384303.8789918264</v>
      </c>
      <c r="O295">
        <f t="shared" si="142"/>
        <v>2.4311845573445748E-2</v>
      </c>
      <c r="P295">
        <f t="shared" si="143"/>
        <v>-0.98281101176579666</v>
      </c>
      <c r="Q295">
        <f t="shared" si="144"/>
        <v>-0.58212608970048108</v>
      </c>
      <c r="R295">
        <f t="shared" si="145"/>
        <v>-1.1839638643449284</v>
      </c>
      <c r="S295">
        <f t="shared" si="146"/>
        <v>-1.0335044206838166</v>
      </c>
      <c r="T295">
        <f t="shared" si="147"/>
        <v>-1.8374398693260343</v>
      </c>
      <c r="U295">
        <f t="shared" si="148"/>
        <v>5.0546225567071803E-3</v>
      </c>
      <c r="V295">
        <f t="shared" si="149"/>
        <v>4.2582015317955055E-5</v>
      </c>
      <c r="W295">
        <f t="shared" si="150"/>
        <v>1.6740578955036711E-7</v>
      </c>
      <c r="X295">
        <f t="shared" si="151"/>
        <v>-4392315.7892426159</v>
      </c>
      <c r="Y295">
        <f t="shared" si="152"/>
        <v>-2.3313537449810144E-3</v>
      </c>
      <c r="Z295">
        <f t="shared" si="153"/>
        <v>1.1797239033677628E-6</v>
      </c>
      <c r="AA295">
        <f t="shared" si="154"/>
        <v>2.4311836013023964E-2</v>
      </c>
      <c r="AB295">
        <f t="shared" si="155"/>
        <v>-0.69488970945665718</v>
      </c>
      <c r="AC295">
        <f t="shared" si="156"/>
        <v>2.4314231064530456E-2</v>
      </c>
      <c r="AD295">
        <f t="shared" si="157"/>
        <v>3.1643464946459379E-2</v>
      </c>
      <c r="AE295">
        <f t="shared" si="158"/>
        <v>-0.69464344230883224</v>
      </c>
      <c r="AF295">
        <f t="shared" si="159"/>
        <v>-0.69465174405900088</v>
      </c>
      <c r="AG295" s="10">
        <f t="shared" si="160"/>
        <v>-39.800613165982611</v>
      </c>
      <c r="AH295" s="10">
        <f t="shared" si="161"/>
        <v>-73.186963009397715</v>
      </c>
      <c r="AI295" s="17">
        <f t="shared" si="162"/>
        <v>-73</v>
      </c>
      <c r="AJ295" s="18">
        <f t="shared" si="163"/>
        <v>-11</v>
      </c>
      <c r="AK295" s="19">
        <f t="shared" si="164"/>
        <v>-13.067</v>
      </c>
      <c r="AL295" s="17">
        <f t="shared" si="165"/>
        <v>-39</v>
      </c>
      <c r="AM295" s="18">
        <f t="shared" si="166"/>
        <v>-48</v>
      </c>
      <c r="AN295" s="19">
        <f t="shared" si="167"/>
        <v>-2.2069999999999999</v>
      </c>
      <c r="AO295" s="20" t="str">
        <f t="shared" si="168"/>
        <v>39°48 ' 2,207 "S</v>
      </c>
      <c r="AP295" s="20" t="str">
        <f t="shared" si="169"/>
        <v xml:space="preserve">73°11 ' 13,067 " </v>
      </c>
      <c r="AQ295" s="21">
        <v>-39.801284580000001</v>
      </c>
      <c r="AR295" s="21">
        <v>-73.185464409999994</v>
      </c>
      <c r="AS295" t="s">
        <v>325</v>
      </c>
      <c r="AT295" s="29" t="s">
        <v>258</v>
      </c>
    </row>
    <row r="296" spans="1:46" x14ac:dyDescent="0.3">
      <c r="A296" s="15">
        <v>593</v>
      </c>
      <c r="B296" s="15" t="s">
        <v>833</v>
      </c>
      <c r="C296" s="15" t="s">
        <v>419</v>
      </c>
      <c r="D296" s="16" t="s">
        <v>581</v>
      </c>
      <c r="E296" s="16">
        <v>326012.999951876</v>
      </c>
      <c r="F296" s="16">
        <v>6839095.0131745003</v>
      </c>
      <c r="G296" s="16" t="s">
        <v>351</v>
      </c>
      <c r="H296" t="str">
        <f t="shared" si="137"/>
        <v>19</v>
      </c>
      <c r="I296" t="str">
        <f t="shared" si="136"/>
        <v>J</v>
      </c>
      <c r="J296" t="s">
        <v>324</v>
      </c>
      <c r="K296">
        <f t="shared" si="138"/>
        <v>-69</v>
      </c>
      <c r="L296">
        <f t="shared" si="139"/>
        <v>-3160904.9868254997</v>
      </c>
      <c r="M296">
        <f t="shared" si="140"/>
        <v>-0.49671247923172523</v>
      </c>
      <c r="N296">
        <f t="shared" si="141"/>
        <v>6380437.4104442671</v>
      </c>
      <c r="O296">
        <f t="shared" si="142"/>
        <v>-2.7268820122476424E-2</v>
      </c>
      <c r="P296">
        <f t="shared" si="143"/>
        <v>-0.83790031147841548</v>
      </c>
      <c r="Q296">
        <f t="shared" si="144"/>
        <v>-0.64762290967117409</v>
      </c>
      <c r="R296">
        <f t="shared" si="145"/>
        <v>-0.91566263497093292</v>
      </c>
      <c r="S296">
        <f t="shared" si="146"/>
        <v>-0.84865270364599321</v>
      </c>
      <c r="T296">
        <f t="shared" si="147"/>
        <v>-1.5812729359683646</v>
      </c>
      <c r="U296">
        <f t="shared" si="148"/>
        <v>5.0546225567071803E-3</v>
      </c>
      <c r="V296">
        <f t="shared" si="149"/>
        <v>4.2582015317955055E-5</v>
      </c>
      <c r="W296">
        <f t="shared" si="150"/>
        <v>1.6740578955036711E-7</v>
      </c>
      <c r="X296">
        <f t="shared" si="151"/>
        <v>-3148108.4140798803</v>
      </c>
      <c r="Y296">
        <f t="shared" si="152"/>
        <v>-2.0055949024235195E-3</v>
      </c>
      <c r="Z296">
        <f t="shared" si="153"/>
        <v>1.9366895892048018E-6</v>
      </c>
      <c r="AA296">
        <f t="shared" si="154"/>
        <v>-2.7268802518729741E-2</v>
      </c>
      <c r="AB296">
        <f t="shared" si="155"/>
        <v>-0.49871807024993398</v>
      </c>
      <c r="AC296">
        <f t="shared" si="156"/>
        <v>-2.727218210157295E-2</v>
      </c>
      <c r="AD296">
        <f t="shared" si="157"/>
        <v>-3.1044785815715476E-2</v>
      </c>
      <c r="AE296">
        <f t="shared" si="158"/>
        <v>-0.49851565067392567</v>
      </c>
      <c r="AF296">
        <f t="shared" si="159"/>
        <v>-0.49852502968735635</v>
      </c>
      <c r="AG296" s="10">
        <f t="shared" si="160"/>
        <v>-28.563380182719587</v>
      </c>
      <c r="AH296" s="10">
        <f t="shared" si="161"/>
        <v>-70.778735203128093</v>
      </c>
      <c r="AI296" s="17">
        <f t="shared" si="162"/>
        <v>-70</v>
      </c>
      <c r="AJ296" s="18">
        <f t="shared" si="163"/>
        <v>-46</v>
      </c>
      <c r="AK296" s="19">
        <f t="shared" si="164"/>
        <v>-43.447000000000003</v>
      </c>
      <c r="AL296" s="17">
        <f t="shared" si="165"/>
        <v>-28</v>
      </c>
      <c r="AM296" s="18">
        <f t="shared" si="166"/>
        <v>-33</v>
      </c>
      <c r="AN296" s="19">
        <f t="shared" si="167"/>
        <v>-48.168999999999997</v>
      </c>
      <c r="AO296" s="20" t="str">
        <f t="shared" si="168"/>
        <v>28°33 ' 48,169 "S</v>
      </c>
      <c r="AP296" s="20" t="str">
        <f t="shared" si="169"/>
        <v xml:space="preserve">70°46 ' 43,447 " </v>
      </c>
      <c r="AQ296" s="22"/>
      <c r="AR296" s="22"/>
      <c r="AS296" t="s">
        <v>329</v>
      </c>
    </row>
    <row r="297" spans="1:46" x14ac:dyDescent="0.3">
      <c r="A297" s="15">
        <v>604</v>
      </c>
      <c r="B297" s="15" t="s">
        <v>834</v>
      </c>
      <c r="C297" s="15" t="s">
        <v>419</v>
      </c>
      <c r="D297" s="16" t="s">
        <v>684</v>
      </c>
      <c r="E297" s="16">
        <v>291384.81320600002</v>
      </c>
      <c r="F297" s="16">
        <v>6377448.1657499997</v>
      </c>
      <c r="G297" s="16" t="s">
        <v>323</v>
      </c>
      <c r="H297" t="str">
        <f t="shared" si="137"/>
        <v>19</v>
      </c>
      <c r="I297" t="str">
        <f t="shared" si="136"/>
        <v>H</v>
      </c>
      <c r="J297" t="s">
        <v>324</v>
      </c>
      <c r="K297">
        <f t="shared" si="138"/>
        <v>-69</v>
      </c>
      <c r="L297">
        <f t="shared" si="139"/>
        <v>-3622551.8342500003</v>
      </c>
      <c r="M297">
        <f t="shared" si="140"/>
        <v>-0.56925681418309804</v>
      </c>
      <c r="N297">
        <f t="shared" si="141"/>
        <v>6381794.7508574398</v>
      </c>
      <c r="O297">
        <f t="shared" si="142"/>
        <v>-3.2689109402330913E-2</v>
      </c>
      <c r="P297">
        <f t="shared" si="143"/>
        <v>-0.90801179199722482</v>
      </c>
      <c r="Q297">
        <f t="shared" si="144"/>
        <v>-0.64420921868105063</v>
      </c>
      <c r="R297">
        <f t="shared" si="145"/>
        <v>-1.0232627101817104</v>
      </c>
      <c r="S297">
        <f t="shared" si="146"/>
        <v>-0.92849933730654544</v>
      </c>
      <c r="T297">
        <f t="shared" si="147"/>
        <v>-1.6998484285203945</v>
      </c>
      <c r="U297">
        <f t="shared" si="148"/>
        <v>5.0546225567071803E-3</v>
      </c>
      <c r="V297">
        <f t="shared" si="149"/>
        <v>4.2582015317955055E-5</v>
      </c>
      <c r="W297">
        <f t="shared" si="150"/>
        <v>1.6740578955036711E-7</v>
      </c>
      <c r="X297">
        <f t="shared" si="151"/>
        <v>-3608719.3945881953</v>
      </c>
      <c r="Y297">
        <f t="shared" si="152"/>
        <v>-2.1674842582404528E-3</v>
      </c>
      <c r="Z297">
        <f t="shared" si="153"/>
        <v>2.5546952236878323E-6</v>
      </c>
      <c r="AA297">
        <f t="shared" si="154"/>
        <v>-3.2689081565427026E-2</v>
      </c>
      <c r="AB297">
        <f t="shared" si="155"/>
        <v>-0.57142429290407681</v>
      </c>
      <c r="AC297">
        <f t="shared" si="156"/>
        <v>-3.2694903671448894E-2</v>
      </c>
      <c r="AD297">
        <f t="shared" si="157"/>
        <v>-3.8850585675430947E-2</v>
      </c>
      <c r="AE297">
        <f t="shared" si="158"/>
        <v>-0.57108094725652281</v>
      </c>
      <c r="AF297">
        <f t="shared" si="159"/>
        <v>-0.57108965405189016</v>
      </c>
      <c r="AG297" s="10">
        <f t="shared" si="160"/>
        <v>-32.721026900759561</v>
      </c>
      <c r="AH297" s="10">
        <f t="shared" si="161"/>
        <v>-71.225974590813607</v>
      </c>
      <c r="AI297" s="17">
        <f t="shared" si="162"/>
        <v>-71</v>
      </c>
      <c r="AJ297" s="18">
        <f t="shared" si="163"/>
        <v>-13</v>
      </c>
      <c r="AK297" s="19">
        <f t="shared" si="164"/>
        <v>-33.509</v>
      </c>
      <c r="AL297" s="17">
        <f t="shared" si="165"/>
        <v>-32</v>
      </c>
      <c r="AM297" s="18">
        <f t="shared" si="166"/>
        <v>-43</v>
      </c>
      <c r="AN297" s="19">
        <f t="shared" si="167"/>
        <v>-15.696999999999999</v>
      </c>
      <c r="AO297" s="20" t="str">
        <f t="shared" si="168"/>
        <v>32°43 ' 15,697 "S</v>
      </c>
      <c r="AP297" s="20" t="str">
        <f t="shared" si="169"/>
        <v xml:space="preserve">71°13 ' 33,509 " </v>
      </c>
      <c r="AQ297" s="21">
        <v>-38.722669609999997</v>
      </c>
      <c r="AR297" s="21">
        <v>-72.541531890000002</v>
      </c>
      <c r="AS297" t="s">
        <v>426</v>
      </c>
      <c r="AT297" s="29" t="s">
        <v>145</v>
      </c>
    </row>
    <row r="298" spans="1:46" x14ac:dyDescent="0.3">
      <c r="A298" s="15">
        <v>605</v>
      </c>
      <c r="B298" s="15" t="s">
        <v>835</v>
      </c>
      <c r="C298" s="15" t="s">
        <v>419</v>
      </c>
      <c r="D298" s="16" t="s">
        <v>836</v>
      </c>
      <c r="E298" s="16">
        <v>291341.96000000002</v>
      </c>
      <c r="F298" s="16">
        <v>6377526.4500000002</v>
      </c>
      <c r="G298" s="16" t="s">
        <v>323</v>
      </c>
      <c r="H298" t="str">
        <f t="shared" si="137"/>
        <v>19</v>
      </c>
      <c r="I298" t="str">
        <f t="shared" si="136"/>
        <v>H</v>
      </c>
      <c r="J298" t="s">
        <v>324</v>
      </c>
      <c r="K298">
        <f t="shared" si="138"/>
        <v>-69</v>
      </c>
      <c r="L298">
        <f t="shared" si="139"/>
        <v>-3622473.55</v>
      </c>
      <c r="M298">
        <f t="shared" si="140"/>
        <v>-0.56924451240115126</v>
      </c>
      <c r="N298">
        <f t="shared" si="141"/>
        <v>6381794.5117870979</v>
      </c>
      <c r="O298">
        <f t="shared" si="142"/>
        <v>-3.2695825541642104E-2</v>
      </c>
      <c r="P298">
        <f t="shared" si="143"/>
        <v>-0.90800148419193927</v>
      </c>
      <c r="Q298">
        <f t="shared" si="144"/>
        <v>-0.64421204804575705</v>
      </c>
      <c r="R298">
        <f t="shared" si="145"/>
        <v>-1.0232452544971209</v>
      </c>
      <c r="S298">
        <f t="shared" si="146"/>
        <v>-0.92848695288427996</v>
      </c>
      <c r="T298">
        <f t="shared" si="147"/>
        <v>-1.6998308555728465</v>
      </c>
      <c r="U298">
        <f t="shared" si="148"/>
        <v>5.0546225567071803E-3</v>
      </c>
      <c r="V298">
        <f t="shared" si="149"/>
        <v>4.2582015317955055E-5</v>
      </c>
      <c r="W298">
        <f t="shared" si="150"/>
        <v>1.6740578955036711E-7</v>
      </c>
      <c r="X298">
        <f t="shared" si="151"/>
        <v>-3608641.2607411728</v>
      </c>
      <c r="Y298">
        <f t="shared" si="152"/>
        <v>-2.1674607719316123E-3</v>
      </c>
      <c r="Z298">
        <f t="shared" si="153"/>
        <v>2.5557853193353733E-6</v>
      </c>
      <c r="AA298">
        <f t="shared" si="154"/>
        <v>-3.2695797687138463E-2</v>
      </c>
      <c r="AB298">
        <f t="shared" si="155"/>
        <v>-0.57141196763351843</v>
      </c>
      <c r="AC298">
        <f t="shared" si="156"/>
        <v>-3.2701623382560774E-2</v>
      </c>
      <c r="AD298">
        <f t="shared" si="157"/>
        <v>-3.8858254880484035E-2</v>
      </c>
      <c r="AE298">
        <f t="shared" si="158"/>
        <v>-0.57106849027024276</v>
      </c>
      <c r="AF298">
        <f t="shared" si="159"/>
        <v>-0.57107719646358535</v>
      </c>
      <c r="AG298" s="10">
        <f t="shared" si="160"/>
        <v>-32.72031313352678</v>
      </c>
      <c r="AH298" s="10">
        <f t="shared" si="161"/>
        <v>-71.226414003895371</v>
      </c>
      <c r="AI298" s="17">
        <f t="shared" si="162"/>
        <v>-71</v>
      </c>
      <c r="AJ298" s="18">
        <f t="shared" si="163"/>
        <v>-13</v>
      </c>
      <c r="AK298" s="19">
        <f t="shared" si="164"/>
        <v>-35.090000000000003</v>
      </c>
      <c r="AL298" s="17">
        <f t="shared" si="165"/>
        <v>-32</v>
      </c>
      <c r="AM298" s="18">
        <f t="shared" si="166"/>
        <v>-43</v>
      </c>
      <c r="AN298" s="19">
        <f t="shared" si="167"/>
        <v>-13.127000000000001</v>
      </c>
      <c r="AO298" s="20" t="str">
        <f t="shared" si="168"/>
        <v>32°43 ' 13,127 "S</v>
      </c>
      <c r="AP298" s="20" t="str">
        <f t="shared" si="169"/>
        <v xml:space="preserve">71°13 ' 35,09 " </v>
      </c>
      <c r="AQ298" s="21">
        <v>-32.719833440000002</v>
      </c>
      <c r="AR298" s="21">
        <v>-71.226732389999995</v>
      </c>
      <c r="AS298" t="s">
        <v>325</v>
      </c>
      <c r="AT298" s="29" t="s">
        <v>202</v>
      </c>
    </row>
    <row r="299" spans="1:46" x14ac:dyDescent="0.3">
      <c r="A299" s="15">
        <v>606</v>
      </c>
      <c r="B299" s="15" t="s">
        <v>837</v>
      </c>
      <c r="C299" s="15" t="s">
        <v>419</v>
      </c>
      <c r="D299" s="16" t="s">
        <v>350</v>
      </c>
      <c r="E299" s="16">
        <v>301211.44</v>
      </c>
      <c r="F299" s="16">
        <v>6749613.7599999998</v>
      </c>
      <c r="G299" s="16" t="s">
        <v>351</v>
      </c>
      <c r="H299" t="str">
        <f t="shared" si="137"/>
        <v>19</v>
      </c>
      <c r="I299" t="str">
        <f t="shared" si="136"/>
        <v>J</v>
      </c>
      <c r="J299" t="s">
        <v>324</v>
      </c>
      <c r="K299">
        <f t="shared" si="138"/>
        <v>-69</v>
      </c>
      <c r="L299">
        <f t="shared" si="139"/>
        <v>-3250386.24</v>
      </c>
      <c r="M299">
        <f t="shared" si="140"/>
        <v>-0.51077378613412139</v>
      </c>
      <c r="N299">
        <f t="shared" si="141"/>
        <v>6380691.7058372712</v>
      </c>
      <c r="O299">
        <f t="shared" si="142"/>
        <v>-3.11547037789244E-2</v>
      </c>
      <c r="P299">
        <f t="shared" si="143"/>
        <v>-0.85291694786776173</v>
      </c>
      <c r="Q299">
        <f t="shared" si="144"/>
        <v>-0.64908968151167556</v>
      </c>
      <c r="R299">
        <f t="shared" si="145"/>
        <v>-0.93723226006800231</v>
      </c>
      <c r="S299">
        <f t="shared" si="146"/>
        <v>-0.86519661542892057</v>
      </c>
      <c r="T299">
        <f t="shared" si="147"/>
        <v>-1.60665181903427</v>
      </c>
      <c r="U299">
        <f t="shared" si="148"/>
        <v>5.0546225567071803E-3</v>
      </c>
      <c r="V299">
        <f t="shared" si="149"/>
        <v>4.2582015317955055E-5</v>
      </c>
      <c r="W299">
        <f t="shared" si="150"/>
        <v>1.6740578955036711E-7</v>
      </c>
      <c r="X299">
        <f t="shared" si="151"/>
        <v>-3237366.1037906483</v>
      </c>
      <c r="Y299">
        <f t="shared" si="152"/>
        <v>-2.040552468228591E-3</v>
      </c>
      <c r="Z299">
        <f t="shared" si="153"/>
        <v>2.4891019543645288E-6</v>
      </c>
      <c r="AA299">
        <f t="shared" si="154"/>
        <v>-3.1154677929846379E-2</v>
      </c>
      <c r="AB299">
        <f t="shared" si="155"/>
        <v>-0.51281433352320682</v>
      </c>
      <c r="AC299">
        <f t="shared" si="156"/>
        <v>-3.1159718035310258E-2</v>
      </c>
      <c r="AD299">
        <f t="shared" si="157"/>
        <v>-3.5744342753517684E-2</v>
      </c>
      <c r="AE299">
        <f t="shared" si="158"/>
        <v>-0.51254120831346117</v>
      </c>
      <c r="AF299">
        <f t="shared" si="159"/>
        <v>-0.51255025980290603</v>
      </c>
      <c r="AG299" s="10">
        <f t="shared" si="160"/>
        <v>-29.366966675040366</v>
      </c>
      <c r="AH299" s="10">
        <f t="shared" si="161"/>
        <v>-71.047999981245596</v>
      </c>
      <c r="AI299" s="17">
        <f t="shared" si="162"/>
        <v>-71</v>
      </c>
      <c r="AJ299" s="18">
        <f t="shared" si="163"/>
        <v>-2</v>
      </c>
      <c r="AK299" s="19">
        <f t="shared" si="164"/>
        <v>-52.8</v>
      </c>
      <c r="AL299" s="17">
        <f t="shared" si="165"/>
        <v>-29</v>
      </c>
      <c r="AM299" s="18">
        <f t="shared" si="166"/>
        <v>-22</v>
      </c>
      <c r="AN299" s="19">
        <f t="shared" si="167"/>
        <v>-1.08</v>
      </c>
      <c r="AO299" s="20" t="str">
        <f t="shared" si="168"/>
        <v>29°22 ' 1,08 "S</v>
      </c>
      <c r="AP299" s="20" t="str">
        <f t="shared" si="169"/>
        <v xml:space="preserve">71°2 ' 52,8 " </v>
      </c>
      <c r="AQ299" s="21">
        <v>-29.368188289999999</v>
      </c>
      <c r="AR299" s="21">
        <v>-71.047616989999995</v>
      </c>
      <c r="AS299" t="s">
        <v>325</v>
      </c>
      <c r="AT299" t="s">
        <v>108</v>
      </c>
    </row>
    <row r="300" spans="1:46" x14ac:dyDescent="0.3">
      <c r="A300" s="15">
        <v>607</v>
      </c>
      <c r="B300" s="15" t="s">
        <v>838</v>
      </c>
      <c r="C300" s="15" t="s">
        <v>419</v>
      </c>
      <c r="D300" s="16" t="s">
        <v>839</v>
      </c>
      <c r="E300" s="16">
        <v>315156.2</v>
      </c>
      <c r="F300" s="16">
        <v>6168196.1200000001</v>
      </c>
      <c r="G300" s="16" t="s">
        <v>323</v>
      </c>
      <c r="H300" t="str">
        <f t="shared" si="137"/>
        <v>19</v>
      </c>
      <c r="I300" t="str">
        <f t="shared" si="136"/>
        <v>H</v>
      </c>
      <c r="J300" t="s">
        <v>324</v>
      </c>
      <c r="K300">
        <f t="shared" si="138"/>
        <v>-69</v>
      </c>
      <c r="L300">
        <f t="shared" si="139"/>
        <v>-3831803.88</v>
      </c>
      <c r="M300">
        <f t="shared" si="140"/>
        <v>-0.60213920162024082</v>
      </c>
      <c r="N300">
        <f t="shared" si="141"/>
        <v>6382443.1140429545</v>
      </c>
      <c r="O300">
        <f t="shared" si="142"/>
        <v>-2.8961292203811089E-2</v>
      </c>
      <c r="P300">
        <f t="shared" si="143"/>
        <v>-0.93358086347762537</v>
      </c>
      <c r="Q300">
        <f t="shared" si="144"/>
        <v>-0.63407263024585969</v>
      </c>
      <c r="R300">
        <f t="shared" si="145"/>
        <v>-1.0689296333590534</v>
      </c>
      <c r="S300">
        <f t="shared" si="146"/>
        <v>-0.96021538258075501</v>
      </c>
      <c r="T300">
        <f t="shared" si="147"/>
        <v>-1.7439095071008308</v>
      </c>
      <c r="U300">
        <f t="shared" si="148"/>
        <v>5.0546225567071803E-3</v>
      </c>
      <c r="V300">
        <f t="shared" si="149"/>
        <v>4.2582015317955055E-5</v>
      </c>
      <c r="W300">
        <f t="shared" si="150"/>
        <v>1.6740578955036711E-7</v>
      </c>
      <c r="X300">
        <f t="shared" si="151"/>
        <v>-3817601.108988781</v>
      </c>
      <c r="Y300">
        <f t="shared" si="152"/>
        <v>-2.2252875203806022E-3</v>
      </c>
      <c r="Z300">
        <f t="shared" si="153"/>
        <v>1.9196427333335121E-6</v>
      </c>
      <c r="AA300">
        <f t="shared" si="154"/>
        <v>-2.8961273672033046E-2</v>
      </c>
      <c r="AB300">
        <f t="shared" si="155"/>
        <v>-0.6043644848688644</v>
      </c>
      <c r="AC300">
        <f t="shared" si="156"/>
        <v>-2.8965322412473238E-2</v>
      </c>
      <c r="AD300">
        <f t="shared" si="157"/>
        <v>-3.5186117408209941E-2</v>
      </c>
      <c r="AE300">
        <f t="shared" si="158"/>
        <v>-0.60407500814106818</v>
      </c>
      <c r="AF300">
        <f t="shared" si="159"/>
        <v>-0.60408385133011477</v>
      </c>
      <c r="AG300" s="10">
        <f t="shared" si="160"/>
        <v>-34.611455153223858</v>
      </c>
      <c r="AH300" s="10">
        <f t="shared" si="161"/>
        <v>-71.016016024942218</v>
      </c>
      <c r="AI300" s="17">
        <f t="shared" si="162"/>
        <v>-71</v>
      </c>
      <c r="AJ300" s="18">
        <f t="shared" si="163"/>
        <v>0</v>
      </c>
      <c r="AK300" s="19">
        <f t="shared" si="164"/>
        <v>-57.658000000000001</v>
      </c>
      <c r="AL300" s="17">
        <f t="shared" si="165"/>
        <v>-34</v>
      </c>
      <c r="AM300" s="18">
        <f t="shared" si="166"/>
        <v>-36</v>
      </c>
      <c r="AN300" s="19">
        <f t="shared" si="167"/>
        <v>-41.238999999999997</v>
      </c>
      <c r="AO300" s="20" t="str">
        <f t="shared" si="168"/>
        <v>34°36 ' 41,239 "S</v>
      </c>
      <c r="AP300" s="20" t="str">
        <f t="shared" si="169"/>
        <v xml:space="preserve">71°0 ' 57,658 " </v>
      </c>
      <c r="AQ300" s="21">
        <v>-34.61097461</v>
      </c>
      <c r="AR300" s="21">
        <v>-71.015145129999993</v>
      </c>
      <c r="AS300" t="s">
        <v>325</v>
      </c>
      <c r="AT300" s="24" t="s">
        <v>840</v>
      </c>
    </row>
    <row r="301" spans="1:46" x14ac:dyDescent="0.3">
      <c r="A301" s="15">
        <v>608</v>
      </c>
      <c r="B301" s="15" t="s">
        <v>841</v>
      </c>
      <c r="C301" s="15" t="s">
        <v>419</v>
      </c>
      <c r="D301" s="16" t="s">
        <v>401</v>
      </c>
      <c r="E301" s="16">
        <v>665985.19999999995</v>
      </c>
      <c r="F301" s="16">
        <v>5904778.9100000001</v>
      </c>
      <c r="G301" s="16" t="s">
        <v>339</v>
      </c>
      <c r="H301" t="str">
        <f t="shared" si="137"/>
        <v>18</v>
      </c>
      <c r="I301" t="str">
        <f t="shared" si="136"/>
        <v>H</v>
      </c>
      <c r="J301" t="s">
        <v>324</v>
      </c>
      <c r="K301">
        <f t="shared" si="138"/>
        <v>-75</v>
      </c>
      <c r="L301">
        <f t="shared" si="139"/>
        <v>-4095221.09</v>
      </c>
      <c r="M301">
        <f t="shared" si="140"/>
        <v>-0.64353323782086991</v>
      </c>
      <c r="N301">
        <f t="shared" si="141"/>
        <v>6383282.8266088581</v>
      </c>
      <c r="O301">
        <f t="shared" si="142"/>
        <v>2.6003109138151754E-2</v>
      </c>
      <c r="P301">
        <f t="shared" si="143"/>
        <v>-0.96001799027346868</v>
      </c>
      <c r="Q301">
        <f t="shared" si="144"/>
        <v>-0.61438190283084737</v>
      </c>
      <c r="R301">
        <f t="shared" si="145"/>
        <v>-1.1235422329576044</v>
      </c>
      <c r="S301">
        <f t="shared" si="146"/>
        <v>-0.99625215042591508</v>
      </c>
      <c r="T301">
        <f t="shared" si="147"/>
        <v>-1.7914820732834571</v>
      </c>
      <c r="U301">
        <f t="shared" si="148"/>
        <v>5.0546225567071803E-3</v>
      </c>
      <c r="V301">
        <f t="shared" si="149"/>
        <v>4.2582015317955055E-5</v>
      </c>
      <c r="W301">
        <f t="shared" si="150"/>
        <v>1.6740578955036711E-7</v>
      </c>
      <c r="X301">
        <f t="shared" si="151"/>
        <v>-4080644.0465310612</v>
      </c>
      <c r="Y301">
        <f t="shared" si="152"/>
        <v>-2.2836280116202813E-3</v>
      </c>
      <c r="Z301">
        <f t="shared" si="153"/>
        <v>1.4581663528909673E-6</v>
      </c>
      <c r="AA301">
        <f t="shared" si="154"/>
        <v>2.6003096499198814E-2</v>
      </c>
      <c r="AB301">
        <f t="shared" si="155"/>
        <v>-0.64581686250258064</v>
      </c>
      <c r="AC301">
        <f t="shared" si="156"/>
        <v>2.6006026978345587E-2</v>
      </c>
      <c r="AD301">
        <f t="shared" si="157"/>
        <v>3.2552675639054701E-2</v>
      </c>
      <c r="AE301">
        <f t="shared" si="158"/>
        <v>-0.64556217288984941</v>
      </c>
      <c r="AF301">
        <f t="shared" si="159"/>
        <v>-0.64557090385310045</v>
      </c>
      <c r="AG301" s="10">
        <f t="shared" si="160"/>
        <v>-36.98848816722851</v>
      </c>
      <c r="AH301" s="10">
        <f t="shared" si="161"/>
        <v>-73.13486907402384</v>
      </c>
      <c r="AI301" s="17">
        <f t="shared" si="162"/>
        <v>-73</v>
      </c>
      <c r="AJ301" s="18">
        <f t="shared" si="163"/>
        <v>-8</v>
      </c>
      <c r="AK301" s="19">
        <f t="shared" si="164"/>
        <v>-5.5289999999999999</v>
      </c>
      <c r="AL301" s="17">
        <f t="shared" si="165"/>
        <v>-36</v>
      </c>
      <c r="AM301" s="18">
        <f t="shared" si="166"/>
        <v>-59</v>
      </c>
      <c r="AN301" s="19">
        <f t="shared" si="167"/>
        <v>-18.556999999999999</v>
      </c>
      <c r="AO301" s="20" t="str">
        <f t="shared" si="168"/>
        <v>36°59 ' 18,557 "S</v>
      </c>
      <c r="AP301" s="20" t="str">
        <f t="shared" si="169"/>
        <v xml:space="preserve">73°8 ' 5,529 " </v>
      </c>
      <c r="AQ301" s="21">
        <v>-36.987880439999998</v>
      </c>
      <c r="AR301" s="21">
        <v>-73.133537869999998</v>
      </c>
      <c r="AS301" t="s">
        <v>325</v>
      </c>
      <c r="AT301" s="24" t="s">
        <v>842</v>
      </c>
    </row>
    <row r="302" spans="1:46" x14ac:dyDescent="0.3">
      <c r="A302" s="15">
        <v>611</v>
      </c>
      <c r="B302" s="15" t="s">
        <v>843</v>
      </c>
      <c r="C302" s="15" t="s">
        <v>419</v>
      </c>
      <c r="D302" s="16" t="s">
        <v>444</v>
      </c>
      <c r="E302" s="16">
        <v>253478.66</v>
      </c>
      <c r="F302" s="16">
        <v>6535600.7999999998</v>
      </c>
      <c r="G302" s="16" t="s">
        <v>351</v>
      </c>
      <c r="H302" t="str">
        <f t="shared" si="137"/>
        <v>19</v>
      </c>
      <c r="I302" t="str">
        <f t="shared" si="136"/>
        <v>J</v>
      </c>
      <c r="J302" t="s">
        <v>324</v>
      </c>
      <c r="K302">
        <f t="shared" si="138"/>
        <v>-69</v>
      </c>
      <c r="L302">
        <f t="shared" si="139"/>
        <v>-3464399.2</v>
      </c>
      <c r="M302">
        <f t="shared" si="140"/>
        <v>-0.544404315489602</v>
      </c>
      <c r="N302">
        <f t="shared" si="141"/>
        <v>6381317.5590512343</v>
      </c>
      <c r="O302">
        <f t="shared" si="142"/>
        <v>-3.8631730472390477E-2</v>
      </c>
      <c r="P302">
        <f t="shared" si="143"/>
        <v>-0.88607529461978496</v>
      </c>
      <c r="Q302">
        <f t="shared" si="144"/>
        <v>-0.6484039112380291</v>
      </c>
      <c r="R302">
        <f t="shared" si="145"/>
        <v>-0.98744196279949448</v>
      </c>
      <c r="S302">
        <f t="shared" si="146"/>
        <v>-0.90268244990912816</v>
      </c>
      <c r="T302">
        <f t="shared" si="147"/>
        <v>-1.6626317378449373</v>
      </c>
      <c r="U302">
        <f t="shared" si="148"/>
        <v>5.0546225567071803E-3</v>
      </c>
      <c r="V302">
        <f t="shared" si="149"/>
        <v>4.2582015317955055E-5</v>
      </c>
      <c r="W302">
        <f t="shared" si="150"/>
        <v>1.6740578955036711E-7</v>
      </c>
      <c r="X302">
        <f t="shared" si="151"/>
        <v>-3450888.3773196777</v>
      </c>
      <c r="Y302">
        <f t="shared" si="152"/>
        <v>-2.1172465647252988E-3</v>
      </c>
      <c r="Z302">
        <f t="shared" si="153"/>
        <v>3.6801099561483627E-6</v>
      </c>
      <c r="AA302">
        <f t="shared" si="154"/>
        <v>-3.8631683082718499E-2</v>
      </c>
      <c r="AB302">
        <f t="shared" si="155"/>
        <v>-0.54652155426262716</v>
      </c>
      <c r="AC302">
        <f t="shared" si="156"/>
        <v>-3.8641292831748553E-2</v>
      </c>
      <c r="AD302">
        <f t="shared" si="157"/>
        <v>-4.5198736429626768E-2</v>
      </c>
      <c r="AE302">
        <f t="shared" si="158"/>
        <v>-0.54606796142841862</v>
      </c>
      <c r="AF302">
        <f t="shared" si="159"/>
        <v>-0.54607615374497476</v>
      </c>
      <c r="AG302" s="10">
        <f t="shared" si="160"/>
        <v>-31.287858902324121</v>
      </c>
      <c r="AH302" s="10">
        <f t="shared" si="161"/>
        <v>-71.589696836741822</v>
      </c>
      <c r="AI302" s="17">
        <f t="shared" si="162"/>
        <v>-71</v>
      </c>
      <c r="AJ302" s="18">
        <f t="shared" si="163"/>
        <v>-35</v>
      </c>
      <c r="AK302" s="19">
        <f t="shared" si="164"/>
        <v>-22.908999999999999</v>
      </c>
      <c r="AL302" s="17">
        <f t="shared" si="165"/>
        <v>-31</v>
      </c>
      <c r="AM302" s="18">
        <f t="shared" si="166"/>
        <v>-17</v>
      </c>
      <c r="AN302" s="19">
        <f t="shared" si="167"/>
        <v>-16.292000000000002</v>
      </c>
      <c r="AO302" s="20" t="str">
        <f t="shared" si="168"/>
        <v>31°17 ' 16,292 "S</v>
      </c>
      <c r="AP302" s="20" t="str">
        <f t="shared" si="169"/>
        <v xml:space="preserve">71°35 ' 22,909 " </v>
      </c>
      <c r="AQ302" s="21">
        <v>-31.287788039999999</v>
      </c>
      <c r="AR302" s="21">
        <v>-71.588641210000006</v>
      </c>
      <c r="AS302" t="s">
        <v>325</v>
      </c>
      <c r="AT302" t="s">
        <v>79</v>
      </c>
    </row>
    <row r="303" spans="1:46" x14ac:dyDescent="0.3">
      <c r="A303" s="15">
        <v>614</v>
      </c>
      <c r="B303" s="15" t="s">
        <v>844</v>
      </c>
      <c r="C303" s="15" t="s">
        <v>419</v>
      </c>
      <c r="D303" s="16" t="s">
        <v>363</v>
      </c>
      <c r="E303" s="16">
        <v>679385.47</v>
      </c>
      <c r="F303" s="16">
        <v>5620116</v>
      </c>
      <c r="G303" s="16" t="s">
        <v>339</v>
      </c>
      <c r="H303" t="str">
        <f t="shared" si="137"/>
        <v>18</v>
      </c>
      <c r="I303" t="str">
        <f t="shared" si="136"/>
        <v>H</v>
      </c>
      <c r="J303" t="s">
        <v>324</v>
      </c>
      <c r="K303">
        <f t="shared" si="138"/>
        <v>-75</v>
      </c>
      <c r="L303">
        <f t="shared" si="139"/>
        <v>-4379884</v>
      </c>
      <c r="M303">
        <f t="shared" si="140"/>
        <v>-0.68826587621422497</v>
      </c>
      <c r="N303">
        <f t="shared" si="141"/>
        <v>6384213.5567968674</v>
      </c>
      <c r="O303">
        <f t="shared" si="142"/>
        <v>2.8098287816362227E-2</v>
      </c>
      <c r="P303">
        <f t="shared" si="143"/>
        <v>-0.981189905113241</v>
      </c>
      <c r="Q303">
        <f t="shared" si="144"/>
        <v>-0.58530185273178004</v>
      </c>
      <c r="R303">
        <f t="shared" si="145"/>
        <v>-1.1788608287708455</v>
      </c>
      <c r="S303">
        <f t="shared" si="146"/>
        <v>-1.0304710847610792</v>
      </c>
      <c r="T303">
        <f t="shared" si="147"/>
        <v>-1.8338337155984661</v>
      </c>
      <c r="U303">
        <f t="shared" si="148"/>
        <v>5.0546225567071803E-3</v>
      </c>
      <c r="V303">
        <f t="shared" si="149"/>
        <v>4.2582015317955055E-5</v>
      </c>
      <c r="W303">
        <f t="shared" si="150"/>
        <v>1.6740578955036711E-7</v>
      </c>
      <c r="X303">
        <f t="shared" si="151"/>
        <v>-4365020.8174226843</v>
      </c>
      <c r="Y303">
        <f t="shared" si="152"/>
        <v>-2.3281148797868502E-3</v>
      </c>
      <c r="Z303">
        <f t="shared" si="153"/>
        <v>1.5870258949756555E-6</v>
      </c>
      <c r="AA303">
        <f t="shared" si="154"/>
        <v>2.8098272952125438E-2</v>
      </c>
      <c r="AB303">
        <f t="shared" si="155"/>
        <v>-0.69059398739923317</v>
      </c>
      <c r="AC303">
        <f t="shared" si="156"/>
        <v>2.8101970423110578E-2</v>
      </c>
      <c r="AD303">
        <f t="shared" si="157"/>
        <v>3.6438844735570457E-2</v>
      </c>
      <c r="AE303">
        <f t="shared" si="158"/>
        <v>-0.69026793742492443</v>
      </c>
      <c r="AF303">
        <f t="shared" si="159"/>
        <v>-0.69027596635529742</v>
      </c>
      <c r="AG303" s="10">
        <f t="shared" si="160"/>
        <v>-39.549899571472956</v>
      </c>
      <c r="AH303" s="10">
        <f t="shared" si="161"/>
        <v>-72.912207986319316</v>
      </c>
      <c r="AI303" s="17">
        <f t="shared" si="162"/>
        <v>-72</v>
      </c>
      <c r="AJ303" s="18">
        <f t="shared" si="163"/>
        <v>-54</v>
      </c>
      <c r="AK303" s="19">
        <f t="shared" si="164"/>
        <v>-43.948999999999998</v>
      </c>
      <c r="AL303" s="17">
        <f t="shared" si="165"/>
        <v>-39</v>
      </c>
      <c r="AM303" s="18">
        <f t="shared" si="166"/>
        <v>-32</v>
      </c>
      <c r="AN303" s="19">
        <f t="shared" si="167"/>
        <v>-59.637999999999998</v>
      </c>
      <c r="AO303" s="20" t="str">
        <f t="shared" si="168"/>
        <v>39°32 ' 59,638 "S</v>
      </c>
      <c r="AP303" s="20" t="str">
        <f t="shared" si="169"/>
        <v xml:space="preserve">72°54 ' 43,949 " </v>
      </c>
      <c r="AQ303" s="21">
        <v>-39.549321810000002</v>
      </c>
      <c r="AR303" s="21">
        <v>-72.911148460000007</v>
      </c>
      <c r="AS303" t="s">
        <v>325</v>
      </c>
      <c r="AT303" t="s">
        <v>159</v>
      </c>
    </row>
    <row r="304" spans="1:46" x14ac:dyDescent="0.3">
      <c r="A304" s="15">
        <v>615</v>
      </c>
      <c r="B304" s="15" t="s">
        <v>845</v>
      </c>
      <c r="C304" s="15" t="s">
        <v>846</v>
      </c>
      <c r="D304" s="16" t="s">
        <v>334</v>
      </c>
      <c r="E304" s="16">
        <v>283537.63</v>
      </c>
      <c r="F304" s="16">
        <v>6353265.5199999996</v>
      </c>
      <c r="G304" s="16" t="s">
        <v>323</v>
      </c>
      <c r="H304" t="str">
        <f t="shared" si="137"/>
        <v>19</v>
      </c>
      <c r="I304" t="str">
        <f t="shared" si="136"/>
        <v>H</v>
      </c>
      <c r="J304" t="s">
        <v>324</v>
      </c>
      <c r="K304">
        <f t="shared" si="138"/>
        <v>-69</v>
      </c>
      <c r="L304">
        <f t="shared" si="139"/>
        <v>-3646734.4800000004</v>
      </c>
      <c r="M304">
        <f t="shared" si="140"/>
        <v>-0.57305693534299684</v>
      </c>
      <c r="N304">
        <f t="shared" si="141"/>
        <v>6381868.732126954</v>
      </c>
      <c r="O304">
        <f t="shared" si="142"/>
        <v>-3.3918336319001229E-2</v>
      </c>
      <c r="P304">
        <f t="shared" si="143"/>
        <v>-0.91116961696535292</v>
      </c>
      <c r="Q304">
        <f t="shared" si="144"/>
        <v>-0.64330008508934322</v>
      </c>
      <c r="R304">
        <f t="shared" si="145"/>
        <v>-1.0286417438256734</v>
      </c>
      <c r="S304">
        <f t="shared" si="146"/>
        <v>-0.93230632914159084</v>
      </c>
      <c r="T304">
        <f t="shared" si="147"/>
        <v>-1.705237208959302</v>
      </c>
      <c r="U304">
        <f t="shared" si="148"/>
        <v>5.0546225567071803E-3</v>
      </c>
      <c r="V304">
        <f t="shared" si="149"/>
        <v>4.2582015317955055E-5</v>
      </c>
      <c r="W304">
        <f t="shared" si="150"/>
        <v>1.6740578955036711E-7</v>
      </c>
      <c r="X304">
        <f t="shared" si="151"/>
        <v>-3632856.0004417249</v>
      </c>
      <c r="Y304">
        <f t="shared" si="152"/>
        <v>-2.1746733035121701E-3</v>
      </c>
      <c r="Z304">
        <f t="shared" si="153"/>
        <v>2.7370386832551149E-6</v>
      </c>
      <c r="AA304">
        <f t="shared" si="154"/>
        <v>-3.3918305373735032E-2</v>
      </c>
      <c r="AB304">
        <f t="shared" si="155"/>
        <v>-0.57523160269434404</v>
      </c>
      <c r="AC304">
        <f t="shared" si="156"/>
        <v>-3.3924809308386761E-2</v>
      </c>
      <c r="AD304">
        <f t="shared" si="157"/>
        <v>-4.0409608333401383E-2</v>
      </c>
      <c r="AE304">
        <f t="shared" si="158"/>
        <v>-0.5748588647861903</v>
      </c>
      <c r="AF304">
        <f t="shared" si="159"/>
        <v>-0.57486742375595701</v>
      </c>
      <c r="AG304" s="10">
        <f t="shared" si="160"/>
        <v>-32.937477160774975</v>
      </c>
      <c r="AH304" s="10">
        <f t="shared" si="161"/>
        <v>-71.315300009280577</v>
      </c>
      <c r="AI304" s="17">
        <f t="shared" si="162"/>
        <v>-71</v>
      </c>
      <c r="AJ304" s="18">
        <f t="shared" si="163"/>
        <v>-18</v>
      </c>
      <c r="AK304" s="19">
        <f t="shared" si="164"/>
        <v>-55.08</v>
      </c>
      <c r="AL304" s="17">
        <f t="shared" si="165"/>
        <v>-32</v>
      </c>
      <c r="AM304" s="18">
        <f t="shared" si="166"/>
        <v>-56</v>
      </c>
      <c r="AN304" s="19">
        <f t="shared" si="167"/>
        <v>-14.917999999999999</v>
      </c>
      <c r="AO304" s="20" t="str">
        <f t="shared" si="168"/>
        <v>32°56 ' 14,918 "S</v>
      </c>
      <c r="AP304" s="20" t="str">
        <f t="shared" si="169"/>
        <v xml:space="preserve">71°18 ' 55,08 " </v>
      </c>
      <c r="AQ304" s="21">
        <v>-32.937814549999999</v>
      </c>
      <c r="AR304" s="21">
        <v>-71.316802010000004</v>
      </c>
      <c r="AS304" t="s">
        <v>325</v>
      </c>
      <c r="AT304" t="s">
        <v>233</v>
      </c>
    </row>
    <row r="305" spans="1:46" x14ac:dyDescent="0.3">
      <c r="A305" s="15">
        <v>616</v>
      </c>
      <c r="B305" s="15" t="s">
        <v>847</v>
      </c>
      <c r="C305" s="15" t="s">
        <v>553</v>
      </c>
      <c r="D305" s="16" t="s">
        <v>848</v>
      </c>
      <c r="E305" s="16">
        <v>354871.99</v>
      </c>
      <c r="F305" s="16">
        <v>6818287.0099999998</v>
      </c>
      <c r="G305" s="16" t="s">
        <v>351</v>
      </c>
      <c r="H305" t="str">
        <f t="shared" si="137"/>
        <v>19</v>
      </c>
      <c r="I305" t="str">
        <f t="shared" si="136"/>
        <v>J</v>
      </c>
      <c r="J305" t="s">
        <v>324</v>
      </c>
      <c r="K305">
        <f t="shared" si="138"/>
        <v>-69</v>
      </c>
      <c r="L305">
        <f t="shared" si="139"/>
        <v>-3181712.99</v>
      </c>
      <c r="M305">
        <f t="shared" si="140"/>
        <v>-0.49998230065557253</v>
      </c>
      <c r="N305">
        <f t="shared" si="141"/>
        <v>6380496.1370504899</v>
      </c>
      <c r="O305">
        <f t="shared" si="142"/>
        <v>-2.2745568194495969E-2</v>
      </c>
      <c r="P305">
        <f t="shared" si="143"/>
        <v>-0.84145185828747759</v>
      </c>
      <c r="Q305">
        <f t="shared" si="144"/>
        <v>-0.64805765080664013</v>
      </c>
      <c r="R305">
        <f t="shared" si="145"/>
        <v>-0.92070822979931133</v>
      </c>
      <c r="S305">
        <f t="shared" si="146"/>
        <v>-0.85254558505114353</v>
      </c>
      <c r="T305">
        <f t="shared" si="147"/>
        <v>-1.5872799746397559</v>
      </c>
      <c r="U305">
        <f t="shared" si="148"/>
        <v>5.0546225567071803E-3</v>
      </c>
      <c r="V305">
        <f t="shared" si="149"/>
        <v>4.2582015317955055E-5</v>
      </c>
      <c r="W305">
        <f t="shared" si="150"/>
        <v>1.6740578955036711E-7</v>
      </c>
      <c r="X305">
        <f t="shared" si="151"/>
        <v>-3168863.4789458811</v>
      </c>
      <c r="Y305">
        <f t="shared" si="152"/>
        <v>-2.0138733380785393E-3</v>
      </c>
      <c r="Z305">
        <f t="shared" si="153"/>
        <v>1.3426889682106695E-6</v>
      </c>
      <c r="AA305">
        <f t="shared" si="154"/>
        <v>-2.274555801442147E-2</v>
      </c>
      <c r="AB305">
        <f t="shared" si="155"/>
        <v>-0.50199617128964558</v>
      </c>
      <c r="AC305">
        <f t="shared" si="156"/>
        <v>-2.2747519340357403E-2</v>
      </c>
      <c r="AD305">
        <f t="shared" si="157"/>
        <v>-2.5943187659217427E-2</v>
      </c>
      <c r="AE305">
        <f t="shared" si="158"/>
        <v>-0.50185421856959123</v>
      </c>
      <c r="AF305">
        <f t="shared" si="159"/>
        <v>-0.50186391991498669</v>
      </c>
      <c r="AG305" s="10">
        <f t="shared" si="160"/>
        <v>-28.754684501020282</v>
      </c>
      <c r="AH305" s="10">
        <f t="shared" si="161"/>
        <v>-70.486435159989043</v>
      </c>
      <c r="AI305" s="17">
        <f t="shared" si="162"/>
        <v>-70</v>
      </c>
      <c r="AJ305" s="18">
        <f t="shared" si="163"/>
        <v>-29</v>
      </c>
      <c r="AK305" s="19">
        <f t="shared" si="164"/>
        <v>-11.167</v>
      </c>
      <c r="AL305" s="17">
        <f t="shared" si="165"/>
        <v>-28</v>
      </c>
      <c r="AM305" s="18">
        <f t="shared" si="166"/>
        <v>-45</v>
      </c>
      <c r="AN305" s="19">
        <f t="shared" si="167"/>
        <v>-16.864000000000001</v>
      </c>
      <c r="AO305" s="20" t="str">
        <f t="shared" si="168"/>
        <v>28°45 ' 16,864 "S</v>
      </c>
      <c r="AP305" s="20" t="str">
        <f t="shared" si="169"/>
        <v xml:space="preserve">70°29 ' 11,167 " </v>
      </c>
      <c r="AQ305" s="22"/>
      <c r="AR305" s="22"/>
      <c r="AS305" t="s">
        <v>329</v>
      </c>
    </row>
    <row r="306" spans="1:46" x14ac:dyDescent="0.3">
      <c r="A306" s="15">
        <v>617</v>
      </c>
      <c r="B306" s="15" t="s">
        <v>849</v>
      </c>
      <c r="C306" s="15" t="s">
        <v>553</v>
      </c>
      <c r="D306" s="16" t="s">
        <v>850</v>
      </c>
      <c r="E306" s="16">
        <v>321259.99</v>
      </c>
      <c r="F306" s="16">
        <v>7002404.0099999998</v>
      </c>
      <c r="G306" s="16" t="s">
        <v>351</v>
      </c>
      <c r="H306" t="str">
        <f t="shared" si="137"/>
        <v>19</v>
      </c>
      <c r="I306" t="str">
        <f t="shared" si="136"/>
        <v>J</v>
      </c>
      <c r="J306" t="s">
        <v>324</v>
      </c>
      <c r="K306">
        <f t="shared" si="138"/>
        <v>-69</v>
      </c>
      <c r="L306">
        <f t="shared" si="139"/>
        <v>-2997595.99</v>
      </c>
      <c r="M306">
        <f t="shared" si="140"/>
        <v>-0.47104969688548765</v>
      </c>
      <c r="N306">
        <f t="shared" si="141"/>
        <v>6379985.4217087496</v>
      </c>
      <c r="O306">
        <f t="shared" si="142"/>
        <v>-2.8015739564515828E-2</v>
      </c>
      <c r="P306">
        <f t="shared" si="143"/>
        <v>-0.80879451716449158</v>
      </c>
      <c r="Q306">
        <f t="shared" si="144"/>
        <v>-0.64221978593199758</v>
      </c>
      <c r="R306">
        <f t="shared" si="145"/>
        <v>-0.87544695546773343</v>
      </c>
      <c r="S306">
        <f t="shared" si="146"/>
        <v>-0.81714016308379944</v>
      </c>
      <c r="T306">
        <f t="shared" si="147"/>
        <v>-1.5318842189809967</v>
      </c>
      <c r="U306">
        <f t="shared" si="148"/>
        <v>5.0546225567071803E-3</v>
      </c>
      <c r="V306">
        <f t="shared" si="149"/>
        <v>4.2582015317955055E-5</v>
      </c>
      <c r="W306">
        <f t="shared" si="150"/>
        <v>1.6740578955036711E-7</v>
      </c>
      <c r="X306">
        <f t="shared" si="151"/>
        <v>-2985234.55478764</v>
      </c>
      <c r="Y306">
        <f t="shared" si="152"/>
        <v>-1.9375334574117992E-3</v>
      </c>
      <c r="Z306">
        <f t="shared" si="153"/>
        <v>2.1001346389295489E-6</v>
      </c>
      <c r="AA306">
        <f t="shared" si="154"/>
        <v>-2.8015719952240798E-2</v>
      </c>
      <c r="AB306">
        <f t="shared" si="155"/>
        <v>-0.47298722627381834</v>
      </c>
      <c r="AC306">
        <f t="shared" si="156"/>
        <v>-2.8019384928414437E-2</v>
      </c>
      <c r="AD306">
        <f t="shared" si="157"/>
        <v>-3.1464589782896346E-2</v>
      </c>
      <c r="AE306">
        <f t="shared" si="158"/>
        <v>-0.47278647891522374</v>
      </c>
      <c r="AF306">
        <f t="shared" si="159"/>
        <v>-0.47279576091751391</v>
      </c>
      <c r="AG306" s="10">
        <f t="shared" si="160"/>
        <v>-27.089201672249864</v>
      </c>
      <c r="AH306" s="10">
        <f t="shared" si="161"/>
        <v>-70.802788198670413</v>
      </c>
      <c r="AI306" s="17">
        <f t="shared" si="162"/>
        <v>-70</v>
      </c>
      <c r="AJ306" s="18">
        <f t="shared" si="163"/>
        <v>-48</v>
      </c>
      <c r="AK306" s="19">
        <f t="shared" si="164"/>
        <v>-10.038</v>
      </c>
      <c r="AL306" s="17">
        <f t="shared" si="165"/>
        <v>-27</v>
      </c>
      <c r="AM306" s="18">
        <f t="shared" si="166"/>
        <v>-5</v>
      </c>
      <c r="AN306" s="19">
        <f t="shared" si="167"/>
        <v>-21.126000000000001</v>
      </c>
      <c r="AO306" s="20" t="str">
        <f t="shared" si="168"/>
        <v>27°5 ' 21,126 "S</v>
      </c>
      <c r="AP306" s="20" t="str">
        <f t="shared" si="169"/>
        <v xml:space="preserve">70°48 ' 10,038 " </v>
      </c>
      <c r="AQ306" s="22"/>
      <c r="AR306" s="22"/>
      <c r="AS306" t="s">
        <v>329</v>
      </c>
    </row>
    <row r="307" spans="1:46" x14ac:dyDescent="0.3">
      <c r="A307" s="15">
        <v>618</v>
      </c>
      <c r="B307" s="15" t="s">
        <v>851</v>
      </c>
      <c r="C307" s="15" t="s">
        <v>553</v>
      </c>
      <c r="D307" s="16" t="s">
        <v>852</v>
      </c>
      <c r="E307" s="16">
        <v>376087.05</v>
      </c>
      <c r="F307" s="16">
        <v>6949214.5999999996</v>
      </c>
      <c r="G307" s="16" t="s">
        <v>351</v>
      </c>
      <c r="H307" t="str">
        <f t="shared" si="137"/>
        <v>19</v>
      </c>
      <c r="I307" t="str">
        <f t="shared" si="136"/>
        <v>J</v>
      </c>
      <c r="J307" t="s">
        <v>324</v>
      </c>
      <c r="K307">
        <f t="shared" si="138"/>
        <v>-69</v>
      </c>
      <c r="L307">
        <f t="shared" si="139"/>
        <v>-3050785.4000000004</v>
      </c>
      <c r="M307">
        <f t="shared" si="140"/>
        <v>-0.47940801319682552</v>
      </c>
      <c r="N307">
        <f t="shared" si="141"/>
        <v>6380130.8612065082</v>
      </c>
      <c r="O307">
        <f t="shared" si="142"/>
        <v>-1.9421694114996189E-2</v>
      </c>
      <c r="P307">
        <f t="shared" si="143"/>
        <v>-0.81851196176477781</v>
      </c>
      <c r="Q307">
        <f t="shared" si="144"/>
        <v>-0.64436923859847406</v>
      </c>
      <c r="R307">
        <f t="shared" si="145"/>
        <v>-0.88866399407921448</v>
      </c>
      <c r="S307">
        <f t="shared" si="146"/>
        <v>-0.82759030520902932</v>
      </c>
      <c r="T307">
        <f t="shared" si="147"/>
        <v>-1.5484092737936093</v>
      </c>
      <c r="U307">
        <f t="shared" si="148"/>
        <v>5.0546225567071803E-3</v>
      </c>
      <c r="V307">
        <f t="shared" si="149"/>
        <v>4.2582015317955055E-5</v>
      </c>
      <c r="W307">
        <f t="shared" si="150"/>
        <v>1.6740578955036711E-7</v>
      </c>
      <c r="X307">
        <f t="shared" si="151"/>
        <v>-3038278.4480104689</v>
      </c>
      <c r="Y307">
        <f t="shared" si="152"/>
        <v>-1.9602970944653012E-3</v>
      </c>
      <c r="Z307">
        <f t="shared" si="153"/>
        <v>1.0006482973165087E-6</v>
      </c>
      <c r="AA307">
        <f t="shared" si="154"/>
        <v>-1.9421687636901139E-2</v>
      </c>
      <c r="AB307">
        <f t="shared" si="155"/>
        <v>-0.48136830832972288</v>
      </c>
      <c r="AC307">
        <f t="shared" si="156"/>
        <v>-1.9422908643006109E-2</v>
      </c>
      <c r="AD307">
        <f t="shared" si="157"/>
        <v>-2.1909553337576698E-2</v>
      </c>
      <c r="AE307">
        <f t="shared" si="158"/>
        <v>-0.48126981038865752</v>
      </c>
      <c r="AF307">
        <f t="shared" si="159"/>
        <v>-0.48127967406101174</v>
      </c>
      <c r="AG307" s="10">
        <f t="shared" si="160"/>
        <v>-27.575294089127855</v>
      </c>
      <c r="AH307" s="10">
        <f t="shared" si="161"/>
        <v>-70.255324937259914</v>
      </c>
      <c r="AI307" s="17">
        <f t="shared" si="162"/>
        <v>-70</v>
      </c>
      <c r="AJ307" s="18">
        <f t="shared" si="163"/>
        <v>-15</v>
      </c>
      <c r="AK307" s="19">
        <f t="shared" si="164"/>
        <v>-19.170000000000002</v>
      </c>
      <c r="AL307" s="17">
        <f t="shared" si="165"/>
        <v>-27</v>
      </c>
      <c r="AM307" s="18">
        <f t="shared" si="166"/>
        <v>-34</v>
      </c>
      <c r="AN307" s="19">
        <f t="shared" si="167"/>
        <v>-31.059000000000001</v>
      </c>
      <c r="AO307" s="20" t="str">
        <f t="shared" si="168"/>
        <v>27°34 ' 31,059 "S</v>
      </c>
      <c r="AP307" s="20" t="str">
        <f t="shared" si="169"/>
        <v xml:space="preserve">70°15 ' 19,17 " </v>
      </c>
      <c r="AQ307" s="22"/>
      <c r="AR307" s="22"/>
      <c r="AS307" t="s">
        <v>329</v>
      </c>
    </row>
    <row r="308" spans="1:46" x14ac:dyDescent="0.3">
      <c r="A308" s="15">
        <v>619</v>
      </c>
      <c r="B308" s="15" t="s">
        <v>853</v>
      </c>
      <c r="C308" s="15" t="s">
        <v>553</v>
      </c>
      <c r="D308" s="16" t="s">
        <v>804</v>
      </c>
      <c r="E308" s="16">
        <v>376101.74</v>
      </c>
      <c r="F308" s="16">
        <v>6949217.3099999996</v>
      </c>
      <c r="G308" s="16" t="s">
        <v>351</v>
      </c>
      <c r="H308" t="str">
        <f t="shared" si="137"/>
        <v>19</v>
      </c>
      <c r="I308" t="str">
        <f t="shared" si="136"/>
        <v>J</v>
      </c>
      <c r="J308" t="s">
        <v>324</v>
      </c>
      <c r="K308">
        <f t="shared" si="138"/>
        <v>-69</v>
      </c>
      <c r="L308">
        <f t="shared" si="139"/>
        <v>-3050782.6900000004</v>
      </c>
      <c r="M308">
        <f t="shared" si="140"/>
        <v>-0.47940758734067851</v>
      </c>
      <c r="N308">
        <f t="shared" si="141"/>
        <v>6380130.8537520384</v>
      </c>
      <c r="O308">
        <f t="shared" si="142"/>
        <v>-1.9419391677074727E-2</v>
      </c>
      <c r="P308">
        <f t="shared" si="143"/>
        <v>-0.81851147246472367</v>
      </c>
      <c r="Q308">
        <f t="shared" si="144"/>
        <v>-0.64436913870668744</v>
      </c>
      <c r="R308">
        <f t="shared" si="145"/>
        <v>-0.88866332357304034</v>
      </c>
      <c r="S308">
        <f t="shared" si="146"/>
        <v>-0.82758977735645201</v>
      </c>
      <c r="T308">
        <f t="shared" si="147"/>
        <v>-1.5484084426950926</v>
      </c>
      <c r="U308">
        <f t="shared" si="148"/>
        <v>5.0546225567071803E-3</v>
      </c>
      <c r="V308">
        <f t="shared" si="149"/>
        <v>4.2582015317955055E-5</v>
      </c>
      <c r="W308">
        <f t="shared" si="150"/>
        <v>1.6740578955036711E-7</v>
      </c>
      <c r="X308">
        <f t="shared" si="151"/>
        <v>-3038275.7453319551</v>
      </c>
      <c r="Y308">
        <f t="shared" si="152"/>
        <v>-1.9602959492108474E-3</v>
      </c>
      <c r="Z308">
        <f t="shared" si="153"/>
        <v>1.0004115010237556E-6</v>
      </c>
      <c r="AA308">
        <f t="shared" si="154"/>
        <v>-1.9419385201280469E-2</v>
      </c>
      <c r="AB308">
        <f t="shared" si="155"/>
        <v>-0.48136788132878672</v>
      </c>
      <c r="AC308">
        <f t="shared" si="156"/>
        <v>-1.9420605773181721E-2</v>
      </c>
      <c r="AD308">
        <f t="shared" si="157"/>
        <v>-2.190695158608948E-2</v>
      </c>
      <c r="AE308">
        <f t="shared" si="158"/>
        <v>-0.4812694068383323</v>
      </c>
      <c r="AF308">
        <f t="shared" si="159"/>
        <v>-0.48127927063307169</v>
      </c>
      <c r="AG308" s="10">
        <f t="shared" si="160"/>
        <v>-27.575270974409548</v>
      </c>
      <c r="AH308" s="10">
        <f t="shared" si="161"/>
        <v>-70.255175867880354</v>
      </c>
      <c r="AI308" s="17">
        <f t="shared" si="162"/>
        <v>-70</v>
      </c>
      <c r="AJ308" s="18">
        <f t="shared" si="163"/>
        <v>-15</v>
      </c>
      <c r="AK308" s="19">
        <f t="shared" si="164"/>
        <v>-18.632999999999999</v>
      </c>
      <c r="AL308" s="17">
        <f t="shared" si="165"/>
        <v>-27</v>
      </c>
      <c r="AM308" s="18">
        <f t="shared" si="166"/>
        <v>-34</v>
      </c>
      <c r="AN308" s="19">
        <f t="shared" si="167"/>
        <v>-30.975999999999999</v>
      </c>
      <c r="AO308" s="20" t="str">
        <f t="shared" si="168"/>
        <v>27°34 ' 30,976 "S</v>
      </c>
      <c r="AP308" s="20" t="str">
        <f t="shared" si="169"/>
        <v xml:space="preserve">70°15 ' 18,633 " </v>
      </c>
      <c r="AQ308" s="22"/>
      <c r="AR308" s="22"/>
      <c r="AS308" t="s">
        <v>329</v>
      </c>
    </row>
    <row r="309" spans="1:46" x14ac:dyDescent="0.3">
      <c r="A309" s="15">
        <v>620</v>
      </c>
      <c r="B309" s="15" t="s">
        <v>854</v>
      </c>
      <c r="C309" s="15" t="s">
        <v>553</v>
      </c>
      <c r="D309" s="16" t="s">
        <v>356</v>
      </c>
      <c r="E309" s="16">
        <v>367961.99</v>
      </c>
      <c r="F309" s="16">
        <v>6970860.0099999998</v>
      </c>
      <c r="G309" s="16" t="s">
        <v>351</v>
      </c>
      <c r="H309" t="str">
        <f t="shared" si="137"/>
        <v>19</v>
      </c>
      <c r="I309" t="str">
        <f t="shared" si="136"/>
        <v>J</v>
      </c>
      <c r="J309" t="s">
        <v>324</v>
      </c>
      <c r="K309">
        <f t="shared" si="138"/>
        <v>-69</v>
      </c>
      <c r="L309">
        <f t="shared" si="139"/>
        <v>-3029139.99</v>
      </c>
      <c r="M309">
        <f t="shared" si="140"/>
        <v>-0.47600659957955477</v>
      </c>
      <c r="N309">
        <f t="shared" si="141"/>
        <v>6380071.4640100272</v>
      </c>
      <c r="O309">
        <f t="shared" si="142"/>
        <v>-2.0695381038414101E-2</v>
      </c>
      <c r="P309">
        <f t="shared" si="143"/>
        <v>-0.81458489953080648</v>
      </c>
      <c r="Q309">
        <f t="shared" si="144"/>
        <v>-0.64354013176371738</v>
      </c>
      <c r="R309">
        <f t="shared" si="145"/>
        <v>-0.88329904934495795</v>
      </c>
      <c r="S309">
        <f t="shared" si="146"/>
        <v>-0.82335931994964784</v>
      </c>
      <c r="T309">
        <f t="shared" si="147"/>
        <v>-1.5417358575127305</v>
      </c>
      <c r="U309">
        <f t="shared" si="148"/>
        <v>5.0546225567071803E-3</v>
      </c>
      <c r="V309">
        <f t="shared" si="149"/>
        <v>4.2582015317955055E-5</v>
      </c>
      <c r="W309">
        <f t="shared" si="150"/>
        <v>1.6740578955036711E-7</v>
      </c>
      <c r="X309">
        <f t="shared" si="151"/>
        <v>-3016691.8181001539</v>
      </c>
      <c r="Y309">
        <f t="shared" si="152"/>
        <v>-1.9511022674379758E-3</v>
      </c>
      <c r="Z309">
        <f t="shared" si="153"/>
        <v>1.140206745531166E-6</v>
      </c>
      <c r="AA309">
        <f t="shared" si="154"/>
        <v>-2.069537317274308E-2</v>
      </c>
      <c r="AB309">
        <f t="shared" si="155"/>
        <v>-0.47795769962233275</v>
      </c>
      <c r="AC309">
        <f t="shared" si="156"/>
        <v>-2.069685050382658E-2</v>
      </c>
      <c r="AD309">
        <f t="shared" si="157"/>
        <v>-2.3304719772171443E-2</v>
      </c>
      <c r="AE309">
        <f t="shared" si="158"/>
        <v>-0.47784678949416026</v>
      </c>
      <c r="AF309">
        <f t="shared" si="159"/>
        <v>-0.47785657336993492</v>
      </c>
      <c r="AG309" s="10">
        <f t="shared" si="160"/>
        <v>-27.379164866680835</v>
      </c>
      <c r="AH309" s="10">
        <f t="shared" si="161"/>
        <v>-70.335262085680512</v>
      </c>
      <c r="AI309" s="17">
        <f t="shared" si="162"/>
        <v>-70</v>
      </c>
      <c r="AJ309" s="18">
        <f t="shared" si="163"/>
        <v>-20</v>
      </c>
      <c r="AK309" s="19">
        <f t="shared" si="164"/>
        <v>-6.944</v>
      </c>
      <c r="AL309" s="17">
        <f t="shared" si="165"/>
        <v>-27</v>
      </c>
      <c r="AM309" s="18">
        <f t="shared" si="166"/>
        <v>-22</v>
      </c>
      <c r="AN309" s="19">
        <f t="shared" si="167"/>
        <v>-44.994</v>
      </c>
      <c r="AO309" s="20" t="str">
        <f t="shared" si="168"/>
        <v>27°22 ' 44,994 "S</v>
      </c>
      <c r="AP309" s="20" t="str">
        <f t="shared" si="169"/>
        <v xml:space="preserve">70°20 ' 6,944 " </v>
      </c>
      <c r="AQ309" s="22"/>
      <c r="AR309" s="22"/>
      <c r="AS309" t="s">
        <v>329</v>
      </c>
    </row>
    <row r="310" spans="1:46" x14ac:dyDescent="0.3">
      <c r="A310" s="15">
        <v>621</v>
      </c>
      <c r="B310" s="15" t="s">
        <v>855</v>
      </c>
      <c r="C310" s="15" t="s">
        <v>553</v>
      </c>
      <c r="D310" s="16" t="s">
        <v>356</v>
      </c>
      <c r="E310" s="16">
        <v>364265.99</v>
      </c>
      <c r="F310" s="16">
        <v>6975242.0099999998</v>
      </c>
      <c r="G310" s="16" t="s">
        <v>351</v>
      </c>
      <c r="H310" t="str">
        <f t="shared" si="137"/>
        <v>19</v>
      </c>
      <c r="I310" t="str">
        <f t="shared" si="136"/>
        <v>J</v>
      </c>
      <c r="J310" t="s">
        <v>324</v>
      </c>
      <c r="K310">
        <f t="shared" si="138"/>
        <v>-69</v>
      </c>
      <c r="L310">
        <f t="shared" si="139"/>
        <v>-3024757.99</v>
      </c>
      <c r="M310">
        <f t="shared" si="140"/>
        <v>-0.47531800118983242</v>
      </c>
      <c r="N310">
        <f t="shared" si="141"/>
        <v>6380059.4744068841</v>
      </c>
      <c r="O310">
        <f t="shared" si="142"/>
        <v>-2.1274724874350545E-2</v>
      </c>
      <c r="P310">
        <f t="shared" si="143"/>
        <v>-0.8137852920806582</v>
      </c>
      <c r="Q310">
        <f t="shared" si="144"/>
        <v>-0.64336467013427667</v>
      </c>
      <c r="R310">
        <f t="shared" si="145"/>
        <v>-0.88221064723016152</v>
      </c>
      <c r="S310">
        <f t="shared" si="146"/>
        <v>-0.82249915295619025</v>
      </c>
      <c r="T310">
        <f t="shared" si="147"/>
        <v>-1.5403762730767856</v>
      </c>
      <c r="U310">
        <f t="shared" si="148"/>
        <v>5.0546225567071803E-3</v>
      </c>
      <c r="V310">
        <f t="shared" si="149"/>
        <v>4.2582015317955055E-5</v>
      </c>
      <c r="W310">
        <f t="shared" si="150"/>
        <v>1.6740578955036711E-7</v>
      </c>
      <c r="X310">
        <f t="shared" si="151"/>
        <v>-3012321.7911197608</v>
      </c>
      <c r="Y310">
        <f t="shared" si="152"/>
        <v>-1.9492293026618704E-3</v>
      </c>
      <c r="Z310">
        <f t="shared" si="153"/>
        <v>1.2057929738661445E-6</v>
      </c>
      <c r="AA310">
        <f t="shared" si="154"/>
        <v>-2.1274716323379288E-2</v>
      </c>
      <c r="AB310">
        <f t="shared" si="155"/>
        <v>-0.4772672281421273</v>
      </c>
      <c r="AC310">
        <f t="shared" si="156"/>
        <v>-2.1276321230528861E-2</v>
      </c>
      <c r="AD310">
        <f t="shared" si="157"/>
        <v>-2.3948402633641837E-2</v>
      </c>
      <c r="AE310">
        <f t="shared" si="158"/>
        <v>-0.4771502209371028</v>
      </c>
      <c r="AF310">
        <f t="shared" si="159"/>
        <v>-0.47715996943398475</v>
      </c>
      <c r="AG310" s="10">
        <f t="shared" si="160"/>
        <v>-27.339252401158689</v>
      </c>
      <c r="AH310" s="10">
        <f t="shared" si="161"/>
        <v>-70.37214239698767</v>
      </c>
      <c r="AI310" s="17">
        <f t="shared" si="162"/>
        <v>-70</v>
      </c>
      <c r="AJ310" s="18">
        <f t="shared" si="163"/>
        <v>-22</v>
      </c>
      <c r="AK310" s="19">
        <f t="shared" si="164"/>
        <v>-19.713000000000001</v>
      </c>
      <c r="AL310" s="17">
        <f t="shared" si="165"/>
        <v>-27</v>
      </c>
      <c r="AM310" s="18">
        <f t="shared" si="166"/>
        <v>-20</v>
      </c>
      <c r="AN310" s="19">
        <f t="shared" si="167"/>
        <v>-21.309000000000001</v>
      </c>
      <c r="AO310" s="20" t="str">
        <f t="shared" si="168"/>
        <v>27°20 ' 21,309 "S</v>
      </c>
      <c r="AP310" s="20" t="str">
        <f t="shared" si="169"/>
        <v xml:space="preserve">70°22 ' 19,713 " </v>
      </c>
      <c r="AQ310" s="22"/>
      <c r="AR310" s="22"/>
      <c r="AS310" t="s">
        <v>329</v>
      </c>
    </row>
    <row r="311" spans="1:46" x14ac:dyDescent="0.3">
      <c r="A311" s="15">
        <v>622</v>
      </c>
      <c r="B311" s="15" t="s">
        <v>856</v>
      </c>
      <c r="C311" s="15" t="s">
        <v>553</v>
      </c>
      <c r="D311" s="16" t="s">
        <v>852</v>
      </c>
      <c r="E311" s="16">
        <v>388886.99</v>
      </c>
      <c r="F311" s="16">
        <v>6923718.0099999998</v>
      </c>
      <c r="G311" s="16" t="s">
        <v>351</v>
      </c>
      <c r="H311" t="str">
        <f t="shared" si="137"/>
        <v>19</v>
      </c>
      <c r="I311" t="str">
        <f t="shared" si="136"/>
        <v>J</v>
      </c>
      <c r="J311" t="s">
        <v>324</v>
      </c>
      <c r="K311">
        <f t="shared" si="138"/>
        <v>-69</v>
      </c>
      <c r="L311">
        <f t="shared" si="139"/>
        <v>-3076281.99</v>
      </c>
      <c r="M311">
        <f t="shared" si="140"/>
        <v>-0.48341461082745335</v>
      </c>
      <c r="N311">
        <f t="shared" si="141"/>
        <v>6380201.1930197077</v>
      </c>
      <c r="O311">
        <f t="shared" si="142"/>
        <v>-1.7415283098213857E-2</v>
      </c>
      <c r="P311">
        <f t="shared" si="143"/>
        <v>-0.82308913020095276</v>
      </c>
      <c r="Q311">
        <f t="shared" si="144"/>
        <v>-0.64526575056501045</v>
      </c>
      <c r="R311">
        <f t="shared" si="145"/>
        <v>-0.89495917592792973</v>
      </c>
      <c r="S311">
        <f t="shared" si="146"/>
        <v>-0.83253581958719991</v>
      </c>
      <c r="T311">
        <f t="shared" si="147"/>
        <v>-1.5561797079982898</v>
      </c>
      <c r="U311">
        <f t="shared" si="148"/>
        <v>5.0546225567071803E-3</v>
      </c>
      <c r="V311">
        <f t="shared" si="149"/>
        <v>4.2582015317955055E-5</v>
      </c>
      <c r="W311">
        <f t="shared" si="150"/>
        <v>1.6740578955036711E-7</v>
      </c>
      <c r="X311">
        <f t="shared" si="151"/>
        <v>-3063706.5751274093</v>
      </c>
      <c r="Y311">
        <f t="shared" si="152"/>
        <v>-1.9710060062602909E-3</v>
      </c>
      <c r="Z311">
        <f t="shared" si="153"/>
        <v>8.0121726139250066E-7</v>
      </c>
      <c r="AA311">
        <f t="shared" si="154"/>
        <v>-1.7415278447072045E-2</v>
      </c>
      <c r="AB311">
        <f t="shared" si="155"/>
        <v>-0.48538561525450963</v>
      </c>
      <c r="AC311">
        <f t="shared" si="156"/>
        <v>-1.7416158779304525E-2</v>
      </c>
      <c r="AD311">
        <f t="shared" si="157"/>
        <v>-1.9687964735044812E-2</v>
      </c>
      <c r="AE311">
        <f t="shared" si="158"/>
        <v>-0.48530563752415673</v>
      </c>
      <c r="AF311">
        <f t="shared" si="159"/>
        <v>-0.48531561382874921</v>
      </c>
      <c r="AG311" s="10">
        <f t="shared" si="160"/>
        <v>-27.806536404188222</v>
      </c>
      <c r="AH311" s="10">
        <f t="shared" si="161"/>
        <v>-70.128037286520467</v>
      </c>
      <c r="AI311" s="17">
        <f t="shared" si="162"/>
        <v>-70</v>
      </c>
      <c r="AJ311" s="18">
        <f t="shared" si="163"/>
        <v>-7</v>
      </c>
      <c r="AK311" s="19">
        <f t="shared" si="164"/>
        <v>-40.933999999999997</v>
      </c>
      <c r="AL311" s="17">
        <f t="shared" si="165"/>
        <v>-27</v>
      </c>
      <c r="AM311" s="18">
        <f t="shared" si="166"/>
        <v>-48</v>
      </c>
      <c r="AN311" s="19">
        <f t="shared" si="167"/>
        <v>-23.530999999999999</v>
      </c>
      <c r="AO311" s="20" t="str">
        <f t="shared" si="168"/>
        <v>27°48 ' 23,531 "S</v>
      </c>
      <c r="AP311" s="20" t="str">
        <f t="shared" si="169"/>
        <v xml:space="preserve">70°7 ' 40,934 " </v>
      </c>
      <c r="AQ311" s="22"/>
      <c r="AR311" s="22"/>
      <c r="AS311" t="s">
        <v>329</v>
      </c>
    </row>
    <row r="312" spans="1:46" x14ac:dyDescent="0.3">
      <c r="A312" s="15">
        <v>623</v>
      </c>
      <c r="B312" s="15" t="s">
        <v>857</v>
      </c>
      <c r="C312" s="15" t="s">
        <v>553</v>
      </c>
      <c r="D312" s="16" t="s">
        <v>356</v>
      </c>
      <c r="E312" s="16">
        <v>374866.05</v>
      </c>
      <c r="F312" s="16">
        <v>6967683.6200000001</v>
      </c>
      <c r="G312" s="16" t="s">
        <v>351</v>
      </c>
      <c r="H312" t="str">
        <f t="shared" si="137"/>
        <v>19</v>
      </c>
      <c r="I312" t="str">
        <f t="shared" si="136"/>
        <v>J</v>
      </c>
      <c r="J312" t="s">
        <v>324</v>
      </c>
      <c r="K312">
        <f t="shared" si="138"/>
        <v>-69</v>
      </c>
      <c r="L312">
        <f t="shared" si="139"/>
        <v>-3032316.38</v>
      </c>
      <c r="M312">
        <f t="shared" si="140"/>
        <v>-0.47650574541230922</v>
      </c>
      <c r="N312">
        <f t="shared" si="141"/>
        <v>6380080.1623377576</v>
      </c>
      <c r="O312">
        <f t="shared" si="142"/>
        <v>-1.9613225353919229E-2</v>
      </c>
      <c r="P312">
        <f t="shared" si="143"/>
        <v>-0.81516354696723381</v>
      </c>
      <c r="Q312">
        <f t="shared" si="144"/>
        <v>-0.64366571554527907</v>
      </c>
      <c r="R312">
        <f t="shared" si="145"/>
        <v>-0.88408751889592607</v>
      </c>
      <c r="S312">
        <f t="shared" si="146"/>
        <v>-0.82398206805826424</v>
      </c>
      <c r="T312">
        <f t="shared" si="147"/>
        <v>-1.5427195739159323</v>
      </c>
      <c r="U312">
        <f t="shared" si="148"/>
        <v>5.0546225567071803E-3</v>
      </c>
      <c r="V312">
        <f t="shared" si="149"/>
        <v>4.2582015317955055E-5</v>
      </c>
      <c r="W312">
        <f t="shared" si="150"/>
        <v>1.6740578955036711E-7</v>
      </c>
      <c r="X312">
        <f t="shared" si="151"/>
        <v>-3019859.5445991531</v>
      </c>
      <c r="Y312">
        <f t="shared" si="152"/>
        <v>-1.952457505844631E-3</v>
      </c>
      <c r="Z312">
        <f t="shared" si="153"/>
        <v>1.0235548859459429E-6</v>
      </c>
      <c r="AA312">
        <f t="shared" si="154"/>
        <v>-1.9613218662181683E-2</v>
      </c>
      <c r="AB312">
        <f t="shared" si="155"/>
        <v>-0.47845820091970642</v>
      </c>
      <c r="AC312">
        <f t="shared" si="156"/>
        <v>-1.9614476149787952E-2</v>
      </c>
      <c r="AD312">
        <f t="shared" si="157"/>
        <v>-2.2092098718256764E-2</v>
      </c>
      <c r="AE312">
        <f t="shared" si="158"/>
        <v>-0.47835846224835032</v>
      </c>
      <c r="AF312">
        <f t="shared" si="159"/>
        <v>-0.47836830754262416</v>
      </c>
      <c r="AG312" s="10">
        <f t="shared" si="160"/>
        <v>-27.408485075008549</v>
      </c>
      <c r="AH312" s="10">
        <f t="shared" si="161"/>
        <v>-70.265784017142494</v>
      </c>
      <c r="AI312" s="17">
        <f t="shared" si="162"/>
        <v>-70</v>
      </c>
      <c r="AJ312" s="18">
        <f t="shared" si="163"/>
        <v>-15</v>
      </c>
      <c r="AK312" s="19">
        <f t="shared" si="164"/>
        <v>-56.822000000000003</v>
      </c>
      <c r="AL312" s="17">
        <f t="shared" si="165"/>
        <v>-27</v>
      </c>
      <c r="AM312" s="18">
        <f t="shared" si="166"/>
        <v>-24</v>
      </c>
      <c r="AN312" s="19">
        <f t="shared" si="167"/>
        <v>-30.545999999999999</v>
      </c>
      <c r="AO312" s="20" t="str">
        <f t="shared" si="168"/>
        <v>27°24 ' 30,546 "S</v>
      </c>
      <c r="AP312" s="20" t="str">
        <f t="shared" si="169"/>
        <v xml:space="preserve">70°15 ' 56,822 " </v>
      </c>
      <c r="AQ312" s="22"/>
      <c r="AR312" s="22"/>
      <c r="AS312" t="s">
        <v>329</v>
      </c>
    </row>
    <row r="313" spans="1:46" x14ac:dyDescent="0.3">
      <c r="A313" s="15">
        <v>624</v>
      </c>
      <c r="B313" s="15" t="s">
        <v>858</v>
      </c>
      <c r="C313" s="15" t="s">
        <v>553</v>
      </c>
      <c r="D313" s="16" t="s">
        <v>852</v>
      </c>
      <c r="E313" s="16">
        <v>372287.99</v>
      </c>
      <c r="F313" s="16">
        <v>6959765.0099999998</v>
      </c>
      <c r="G313" s="16" t="s">
        <v>351</v>
      </c>
      <c r="H313" t="str">
        <f t="shared" si="137"/>
        <v>19</v>
      </c>
      <c r="I313" t="str">
        <f t="shared" si="136"/>
        <v>J</v>
      </c>
      <c r="J313" t="s">
        <v>324</v>
      </c>
      <c r="K313">
        <f t="shared" si="138"/>
        <v>-69</v>
      </c>
      <c r="L313">
        <f t="shared" si="139"/>
        <v>-3040234.99</v>
      </c>
      <c r="M313">
        <f t="shared" si="140"/>
        <v>-0.4777500955024141</v>
      </c>
      <c r="N313">
        <f t="shared" si="141"/>
        <v>6380101.8739225212</v>
      </c>
      <c r="O313">
        <f t="shared" si="142"/>
        <v>-2.0017236797111201E-2</v>
      </c>
      <c r="P313">
        <f t="shared" si="143"/>
        <v>-0.81660255302143869</v>
      </c>
      <c r="Q313">
        <f t="shared" si="144"/>
        <v>-0.6439729255410076</v>
      </c>
      <c r="R313">
        <f t="shared" si="145"/>
        <v>-0.88605137201313344</v>
      </c>
      <c r="S313">
        <f t="shared" si="146"/>
        <v>-0.82553176039510201</v>
      </c>
      <c r="T313">
        <f t="shared" si="147"/>
        <v>-1.5451653237014717</v>
      </c>
      <c r="U313">
        <f t="shared" si="148"/>
        <v>5.0546225567071803E-3</v>
      </c>
      <c r="V313">
        <f t="shared" si="149"/>
        <v>4.2582015317955055E-5</v>
      </c>
      <c r="W313">
        <f t="shared" si="150"/>
        <v>1.6740578955036711E-7</v>
      </c>
      <c r="X313">
        <f t="shared" si="151"/>
        <v>-3027756.6132970084</v>
      </c>
      <c r="Y313">
        <f t="shared" si="152"/>
        <v>-1.9558271873361178E-3</v>
      </c>
      <c r="Z313">
        <f t="shared" si="153"/>
        <v>1.0647866586782837E-6</v>
      </c>
      <c r="AA313">
        <f t="shared" si="154"/>
        <v>-2.0017229692415636E-2</v>
      </c>
      <c r="AB313">
        <f t="shared" si="155"/>
        <v>-0.47970592060721151</v>
      </c>
      <c r="AC313">
        <f t="shared" si="156"/>
        <v>-2.0018566501438961E-2</v>
      </c>
      <c r="AD313">
        <f t="shared" si="157"/>
        <v>-2.2561692499281874E-2</v>
      </c>
      <c r="AE313">
        <f t="shared" si="158"/>
        <v>-0.47960171405895746</v>
      </c>
      <c r="AF313">
        <f t="shared" si="159"/>
        <v>-0.47961154083122592</v>
      </c>
      <c r="AG313" s="10">
        <f t="shared" si="160"/>
        <v>-27.4797170953956</v>
      </c>
      <c r="AH313" s="10">
        <f t="shared" si="161"/>
        <v>-70.292689758880812</v>
      </c>
      <c r="AI313" s="17">
        <f t="shared" si="162"/>
        <v>-70</v>
      </c>
      <c r="AJ313" s="18">
        <f t="shared" si="163"/>
        <v>-17</v>
      </c>
      <c r="AK313" s="19">
        <f t="shared" si="164"/>
        <v>-33.683</v>
      </c>
      <c r="AL313" s="17">
        <f t="shared" si="165"/>
        <v>-27</v>
      </c>
      <c r="AM313" s="18">
        <f t="shared" si="166"/>
        <v>-28</v>
      </c>
      <c r="AN313" s="19">
        <f t="shared" si="167"/>
        <v>-46.981999999999999</v>
      </c>
      <c r="AO313" s="20" t="str">
        <f t="shared" si="168"/>
        <v>27°28 ' 46,982 "S</v>
      </c>
      <c r="AP313" s="20" t="str">
        <f t="shared" si="169"/>
        <v xml:space="preserve">70°17 ' 33,683 " </v>
      </c>
      <c r="AQ313" s="22"/>
      <c r="AR313" s="22"/>
      <c r="AS313" t="s">
        <v>329</v>
      </c>
    </row>
    <row r="314" spans="1:46" x14ac:dyDescent="0.3">
      <c r="A314" s="15">
        <v>627</v>
      </c>
      <c r="B314" s="15" t="s">
        <v>859</v>
      </c>
      <c r="C314" s="15" t="s">
        <v>553</v>
      </c>
      <c r="D314" s="16" t="s">
        <v>860</v>
      </c>
      <c r="E314" s="16">
        <v>249496.65</v>
      </c>
      <c r="F314" s="16">
        <v>6190416.0099999998</v>
      </c>
      <c r="G314" s="16" t="s">
        <v>323</v>
      </c>
      <c r="H314" t="str">
        <f t="shared" si="137"/>
        <v>19</v>
      </c>
      <c r="I314" t="str">
        <f t="shared" si="136"/>
        <v>H</v>
      </c>
      <c r="J314" t="s">
        <v>324</v>
      </c>
      <c r="K314">
        <f t="shared" si="138"/>
        <v>-69</v>
      </c>
      <c r="L314">
        <f t="shared" si="139"/>
        <v>-3809583.99</v>
      </c>
      <c r="M314">
        <f t="shared" si="140"/>
        <v>-0.59864751278550599</v>
      </c>
      <c r="N314">
        <f t="shared" si="141"/>
        <v>6382373.4200443588</v>
      </c>
      <c r="O314">
        <f t="shared" si="142"/>
        <v>-3.9249246873157569E-2</v>
      </c>
      <c r="P314">
        <f t="shared" si="143"/>
        <v>-0.93105550889241895</v>
      </c>
      <c r="Q314">
        <f t="shared" si="144"/>
        <v>-0.63538838915375107</v>
      </c>
      <c r="R314">
        <f t="shared" si="145"/>
        <v>-1.0641752672317155</v>
      </c>
      <c r="S314">
        <f t="shared" si="146"/>
        <v>-0.95697854771222435</v>
      </c>
      <c r="T314">
        <f t="shared" si="147"/>
        <v>-1.7395021393686765</v>
      </c>
      <c r="U314">
        <f t="shared" si="148"/>
        <v>5.0546225567071803E-3</v>
      </c>
      <c r="V314">
        <f t="shared" si="149"/>
        <v>4.2582015317955055E-5</v>
      </c>
      <c r="W314">
        <f t="shared" si="150"/>
        <v>1.6740578955036711E-7</v>
      </c>
      <c r="X314">
        <f t="shared" si="151"/>
        <v>-3795417.5110308542</v>
      </c>
      <c r="Y314">
        <f t="shared" si="152"/>
        <v>-2.2196255274965675E-3</v>
      </c>
      <c r="Z314">
        <f t="shared" si="153"/>
        <v>3.5426139460049028E-6</v>
      </c>
      <c r="AA314">
        <f t="shared" si="154"/>
        <v>-3.9249200524847788E-2</v>
      </c>
      <c r="AB314">
        <f t="shared" si="155"/>
        <v>-0.60086713044972617</v>
      </c>
      <c r="AC314">
        <f t="shared" si="156"/>
        <v>-3.9259278531620756E-2</v>
      </c>
      <c r="AD314">
        <f t="shared" si="157"/>
        <v>-4.7560014952436287E-2</v>
      </c>
      <c r="AE314">
        <f t="shared" si="158"/>
        <v>-0.60033962705689714</v>
      </c>
      <c r="AF314">
        <f t="shared" si="159"/>
        <v>-0.6003473961130037</v>
      </c>
      <c r="AG314" s="10">
        <f t="shared" si="160"/>
        <v>-34.397372038943757</v>
      </c>
      <c r="AH314" s="10">
        <f t="shared" si="161"/>
        <v>-71.724988130353694</v>
      </c>
      <c r="AI314" s="17">
        <f t="shared" si="162"/>
        <v>-71</v>
      </c>
      <c r="AJ314" s="18">
        <f t="shared" si="163"/>
        <v>-43</v>
      </c>
      <c r="AK314" s="19">
        <f t="shared" si="164"/>
        <v>-29.957000000000001</v>
      </c>
      <c r="AL314" s="17">
        <f t="shared" si="165"/>
        <v>-34</v>
      </c>
      <c r="AM314" s="18">
        <f t="shared" si="166"/>
        <v>-23</v>
      </c>
      <c r="AN314" s="19">
        <f t="shared" si="167"/>
        <v>-50.539000000000001</v>
      </c>
      <c r="AO314" s="20" t="str">
        <f t="shared" si="168"/>
        <v>34°23 ' 50,539 "S</v>
      </c>
      <c r="AP314" s="20" t="str">
        <f t="shared" si="169"/>
        <v xml:space="preserve">71°43 ' 29,957 " </v>
      </c>
      <c r="AQ314" s="22"/>
      <c r="AR314" s="22"/>
      <c r="AS314" t="s">
        <v>329</v>
      </c>
    </row>
    <row r="315" spans="1:46" x14ac:dyDescent="0.3">
      <c r="A315" s="15">
        <v>628</v>
      </c>
      <c r="B315" s="15" t="s">
        <v>861</v>
      </c>
      <c r="C315" s="15" t="s">
        <v>553</v>
      </c>
      <c r="D315" s="16" t="s">
        <v>862</v>
      </c>
      <c r="E315" s="16">
        <v>295755.90999999997</v>
      </c>
      <c r="F315" s="16">
        <v>6269164.7599999998</v>
      </c>
      <c r="G315" s="16" t="s">
        <v>323</v>
      </c>
      <c r="H315" t="str">
        <f t="shared" si="137"/>
        <v>19</v>
      </c>
      <c r="I315" t="str">
        <f t="shared" si="136"/>
        <v>H</v>
      </c>
      <c r="J315" t="s">
        <v>324</v>
      </c>
      <c r="K315">
        <f t="shared" si="138"/>
        <v>-69</v>
      </c>
      <c r="L315">
        <f t="shared" si="139"/>
        <v>-3730835.24</v>
      </c>
      <c r="M315">
        <f t="shared" si="140"/>
        <v>-0.58627273815231373</v>
      </c>
      <c r="N315">
        <f t="shared" si="141"/>
        <v>6382127.9949894724</v>
      </c>
      <c r="O315">
        <f t="shared" si="142"/>
        <v>-3.2002506085799201E-2</v>
      </c>
      <c r="P315">
        <f t="shared" si="143"/>
        <v>-0.92174073555432912</v>
      </c>
      <c r="Q315">
        <f t="shared" si="144"/>
        <v>-0.63959897226235596</v>
      </c>
      <c r="R315">
        <f t="shared" si="145"/>
        <v>-1.0471431059294782</v>
      </c>
      <c r="S315">
        <f t="shared" si="146"/>
        <v>-0.94525707251269764</v>
      </c>
      <c r="T315">
        <f t="shared" si="147"/>
        <v>-1.7233684079222309</v>
      </c>
      <c r="U315">
        <f t="shared" si="148"/>
        <v>5.0546225567071803E-3</v>
      </c>
      <c r="V315">
        <f t="shared" si="149"/>
        <v>4.2582015317955055E-5</v>
      </c>
      <c r="W315">
        <f t="shared" si="150"/>
        <v>1.6740578955036711E-7</v>
      </c>
      <c r="X315">
        <f t="shared" si="151"/>
        <v>-3716803.2119182828</v>
      </c>
      <c r="Y315">
        <f t="shared" si="152"/>
        <v>-2.1986441031476966E-3</v>
      </c>
      <c r="Z315">
        <f t="shared" si="153"/>
        <v>2.3947734011464163E-6</v>
      </c>
      <c r="AA315">
        <f t="shared" si="154"/>
        <v>-3.2002480539549086E-2</v>
      </c>
      <c r="AB315">
        <f t="shared" si="155"/>
        <v>-0.58847137699020702</v>
      </c>
      <c r="AC315">
        <f t="shared" si="156"/>
        <v>-3.2007943422752649E-2</v>
      </c>
      <c r="AD315">
        <f t="shared" si="157"/>
        <v>-3.8461813595164512E-2</v>
      </c>
      <c r="AE315">
        <f t="shared" si="158"/>
        <v>-0.58812982857646123</v>
      </c>
      <c r="AF315">
        <f t="shared" si="159"/>
        <v>-0.58813849730185042</v>
      </c>
      <c r="AG315" s="10">
        <f t="shared" si="160"/>
        <v>-33.697853664562388</v>
      </c>
      <c r="AH315" s="10">
        <f t="shared" si="161"/>
        <v>-71.203699591421824</v>
      </c>
      <c r="AI315" s="17">
        <f t="shared" si="162"/>
        <v>-71</v>
      </c>
      <c r="AJ315" s="18">
        <f t="shared" si="163"/>
        <v>-12</v>
      </c>
      <c r="AK315" s="19">
        <f t="shared" si="164"/>
        <v>-13.319000000000001</v>
      </c>
      <c r="AL315" s="17">
        <f t="shared" si="165"/>
        <v>-33</v>
      </c>
      <c r="AM315" s="18">
        <f t="shared" si="166"/>
        <v>-41</v>
      </c>
      <c r="AN315" s="19">
        <f t="shared" si="167"/>
        <v>-52.273000000000003</v>
      </c>
      <c r="AO315" s="20" t="str">
        <f t="shared" si="168"/>
        <v>33°41 ' 52,273 "S</v>
      </c>
      <c r="AP315" s="20" t="str">
        <f t="shared" si="169"/>
        <v xml:space="preserve">71°12 ' 13,319 " </v>
      </c>
      <c r="AQ315" s="21">
        <v>-33.691545159999997</v>
      </c>
      <c r="AR315" s="21">
        <v>-71.238486260000002</v>
      </c>
      <c r="AS315" t="s">
        <v>325</v>
      </c>
      <c r="AT315" t="s">
        <v>132</v>
      </c>
    </row>
    <row r="316" spans="1:46" x14ac:dyDescent="0.3">
      <c r="A316" s="15">
        <v>629</v>
      </c>
      <c r="B316" s="15" t="s">
        <v>863</v>
      </c>
      <c r="C316" s="15" t="s">
        <v>553</v>
      </c>
      <c r="D316" s="16" t="s">
        <v>862</v>
      </c>
      <c r="E316" s="16">
        <v>294810</v>
      </c>
      <c r="F316" s="16">
        <v>6284227.5899999999</v>
      </c>
      <c r="G316" s="16" t="s">
        <v>323</v>
      </c>
      <c r="H316" t="str">
        <f t="shared" si="137"/>
        <v>19</v>
      </c>
      <c r="I316" t="str">
        <f t="shared" si="136"/>
        <v>H</v>
      </c>
      <c r="J316" t="s">
        <v>324</v>
      </c>
      <c r="K316">
        <f t="shared" si="138"/>
        <v>-69</v>
      </c>
      <c r="L316">
        <f t="shared" si="139"/>
        <v>-3715772.41</v>
      </c>
      <c r="M316">
        <f t="shared" si="140"/>
        <v>-0.58390572754467751</v>
      </c>
      <c r="N316">
        <f t="shared" si="141"/>
        <v>6382081.3390872646</v>
      </c>
      <c r="O316">
        <f t="shared" si="142"/>
        <v>-3.215095344261866E-2</v>
      </c>
      <c r="P316">
        <f t="shared" si="143"/>
        <v>-0.91989452886273348</v>
      </c>
      <c r="Q316">
        <f t="shared" si="144"/>
        <v>-0.64032287543429101</v>
      </c>
      <c r="R316">
        <f t="shared" si="145"/>
        <v>-1.0438529919760442</v>
      </c>
      <c r="S316">
        <f t="shared" si="146"/>
        <v>-0.94297046284060593</v>
      </c>
      <c r="T316">
        <f t="shared" si="147"/>
        <v>-1.7201900450132932</v>
      </c>
      <c r="U316">
        <f t="shared" si="148"/>
        <v>5.0546225567071803E-3</v>
      </c>
      <c r="V316">
        <f t="shared" si="149"/>
        <v>4.2582015317955055E-5</v>
      </c>
      <c r="W316">
        <f t="shared" si="150"/>
        <v>1.6740578955036711E-7</v>
      </c>
      <c r="X316">
        <f t="shared" si="151"/>
        <v>-3701767.1301083644</v>
      </c>
      <c r="Y316">
        <f t="shared" si="152"/>
        <v>-2.1944690372183075E-3</v>
      </c>
      <c r="Z316">
        <f t="shared" si="153"/>
        <v>2.4246338637693416E-6</v>
      </c>
      <c r="AA316">
        <f t="shared" si="154"/>
        <v>-3.2150927457855173E-2</v>
      </c>
      <c r="AB316">
        <f t="shared" si="155"/>
        <v>-0.5861001912611119</v>
      </c>
      <c r="AC316">
        <f t="shared" si="156"/>
        <v>-3.2156466717369436E-2</v>
      </c>
      <c r="AD316">
        <f t="shared" si="157"/>
        <v>-3.8579228429635043E-2</v>
      </c>
      <c r="AE316">
        <f t="shared" si="158"/>
        <v>-0.58575723576181282</v>
      </c>
      <c r="AF316">
        <f t="shared" si="159"/>
        <v>-0.58576590570754583</v>
      </c>
      <c r="AG316" s="10">
        <f t="shared" si="160"/>
        <v>-33.561914179700516</v>
      </c>
      <c r="AH316" s="10">
        <f t="shared" si="161"/>
        <v>-71.210426965889212</v>
      </c>
      <c r="AI316" s="17">
        <f t="shared" si="162"/>
        <v>-71</v>
      </c>
      <c r="AJ316" s="18">
        <f t="shared" si="163"/>
        <v>-12</v>
      </c>
      <c r="AK316" s="19">
        <f t="shared" si="164"/>
        <v>-37.536999999999999</v>
      </c>
      <c r="AL316" s="17">
        <f t="shared" si="165"/>
        <v>-33</v>
      </c>
      <c r="AM316" s="18">
        <f t="shared" si="166"/>
        <v>-33</v>
      </c>
      <c r="AN316" s="19">
        <f t="shared" si="167"/>
        <v>-42.890999999999998</v>
      </c>
      <c r="AO316" s="20" t="str">
        <f t="shared" si="168"/>
        <v>33°33 ' 42,891 "S</v>
      </c>
      <c r="AP316" s="20" t="str">
        <f t="shared" si="169"/>
        <v xml:space="preserve">71°12 ' 37,537 " </v>
      </c>
      <c r="AQ316" s="22"/>
      <c r="AR316" s="22"/>
      <c r="AS316" t="s">
        <v>329</v>
      </c>
    </row>
    <row r="317" spans="1:46" x14ac:dyDescent="0.3">
      <c r="A317" s="15">
        <v>630</v>
      </c>
      <c r="B317" s="15" t="s">
        <v>864</v>
      </c>
      <c r="C317" s="15" t="s">
        <v>553</v>
      </c>
      <c r="D317" s="16" t="s">
        <v>865</v>
      </c>
      <c r="E317" s="16">
        <v>743157.72</v>
      </c>
      <c r="F317" s="16">
        <v>6016869.3899999997</v>
      </c>
      <c r="G317" s="16" t="s">
        <v>339</v>
      </c>
      <c r="H317" t="str">
        <f t="shared" si="137"/>
        <v>18</v>
      </c>
      <c r="I317" t="str">
        <f t="shared" si="136"/>
        <v>H</v>
      </c>
      <c r="J317" t="s">
        <v>324</v>
      </c>
      <c r="K317">
        <f t="shared" si="138"/>
        <v>-75</v>
      </c>
      <c r="L317">
        <f t="shared" si="139"/>
        <v>-3983130.6100000003</v>
      </c>
      <c r="M317">
        <f t="shared" si="140"/>
        <v>-0.62591906072566084</v>
      </c>
      <c r="N317">
        <f t="shared" si="141"/>
        <v>6382922.6205951804</v>
      </c>
      <c r="O317">
        <f t="shared" si="142"/>
        <v>3.8095044300776211E-2</v>
      </c>
      <c r="P317">
        <f t="shared" si="143"/>
        <v>-0.9495626166654112</v>
      </c>
      <c r="Q317">
        <f t="shared" si="144"/>
        <v>-0.62366203535958997</v>
      </c>
      <c r="R317">
        <f t="shared" si="145"/>
        <v>-1.1007003690583663</v>
      </c>
      <c r="S317">
        <f t="shared" si="146"/>
        <v>-0.98144078563367221</v>
      </c>
      <c r="T317">
        <f t="shared" si="147"/>
        <v>-1.7722727103630798</v>
      </c>
      <c r="U317">
        <f t="shared" si="148"/>
        <v>5.0546225567071803E-3</v>
      </c>
      <c r="V317">
        <f t="shared" si="149"/>
        <v>4.2582015317955055E-5</v>
      </c>
      <c r="W317">
        <f t="shared" si="150"/>
        <v>1.6740578955036711E-7</v>
      </c>
      <c r="X317">
        <f t="shared" si="151"/>
        <v>-3968700.128809494</v>
      </c>
      <c r="Y317">
        <f t="shared" si="152"/>
        <v>-2.2607952576371338E-3</v>
      </c>
      <c r="Z317">
        <f t="shared" si="153"/>
        <v>3.2118861090748062E-6</v>
      </c>
      <c r="AA317">
        <f t="shared" si="154"/>
        <v>3.8095003515128338E-2</v>
      </c>
      <c r="AB317">
        <f t="shared" si="155"/>
        <v>-0.62817984872188104</v>
      </c>
      <c r="AC317">
        <f t="shared" si="156"/>
        <v>3.8104218281241664E-2</v>
      </c>
      <c r="AD317">
        <f t="shared" si="157"/>
        <v>4.7059888366009175E-2</v>
      </c>
      <c r="AE317">
        <f t="shared" si="158"/>
        <v>-0.6276532317456226</v>
      </c>
      <c r="AF317">
        <f t="shared" si="159"/>
        <v>-0.62766089349026899</v>
      </c>
      <c r="AG317" s="10">
        <f t="shared" si="160"/>
        <v>-35.962320162402705</v>
      </c>
      <c r="AH317" s="10">
        <f t="shared" si="161"/>
        <v>-72.303667012270864</v>
      </c>
      <c r="AI317" s="17">
        <f t="shared" si="162"/>
        <v>-72</v>
      </c>
      <c r="AJ317" s="18">
        <f t="shared" si="163"/>
        <v>-18</v>
      </c>
      <c r="AK317" s="19">
        <f t="shared" si="164"/>
        <v>-13.201000000000001</v>
      </c>
      <c r="AL317" s="17">
        <f t="shared" si="165"/>
        <v>-35</v>
      </c>
      <c r="AM317" s="18">
        <f t="shared" si="166"/>
        <v>-57</v>
      </c>
      <c r="AN317" s="19">
        <f t="shared" si="167"/>
        <v>-44.353000000000002</v>
      </c>
      <c r="AO317" s="20" t="str">
        <f t="shared" si="168"/>
        <v>35°57 ' 44,353 "S</v>
      </c>
      <c r="AP317" s="20" t="str">
        <f t="shared" si="169"/>
        <v xml:space="preserve">72°18 ' 13,201 " </v>
      </c>
      <c r="AQ317" s="22"/>
      <c r="AR317" s="22"/>
      <c r="AS317" t="s">
        <v>329</v>
      </c>
    </row>
    <row r="318" spans="1:46" x14ac:dyDescent="0.3">
      <c r="A318" s="15">
        <v>631</v>
      </c>
      <c r="B318" s="15" t="s">
        <v>866</v>
      </c>
      <c r="C318" s="15" t="s">
        <v>553</v>
      </c>
      <c r="D318" s="16" t="s">
        <v>862</v>
      </c>
      <c r="E318" s="16">
        <v>295019.96000000002</v>
      </c>
      <c r="F318" s="16">
        <v>6265967.0099999998</v>
      </c>
      <c r="G318" s="16" t="s">
        <v>323</v>
      </c>
      <c r="H318" t="str">
        <f t="shared" si="137"/>
        <v>19</v>
      </c>
      <c r="I318" t="str">
        <f t="shared" si="136"/>
        <v>H</v>
      </c>
      <c r="J318" t="s">
        <v>324</v>
      </c>
      <c r="K318">
        <f t="shared" si="138"/>
        <v>-69</v>
      </c>
      <c r="L318">
        <f t="shared" si="139"/>
        <v>-3734032.99</v>
      </c>
      <c r="M318">
        <f t="shared" si="140"/>
        <v>-0.58677524054864749</v>
      </c>
      <c r="N318">
        <f t="shared" si="141"/>
        <v>6382137.9118996197</v>
      </c>
      <c r="O318">
        <f t="shared" si="142"/>
        <v>-3.2117770381898315E-2</v>
      </c>
      <c r="P318">
        <f t="shared" si="143"/>
        <v>-0.9221300175597511</v>
      </c>
      <c r="Q318">
        <f t="shared" si="144"/>
        <v>-0.63944189676857177</v>
      </c>
      <c r="R318">
        <f t="shared" si="145"/>
        <v>-1.047840249328523</v>
      </c>
      <c r="S318">
        <f t="shared" si="146"/>
        <v>-0.94574066118853528</v>
      </c>
      <c r="T318">
        <f t="shared" si="147"/>
        <v>-1.7240393115452479</v>
      </c>
      <c r="U318">
        <f t="shared" si="148"/>
        <v>5.0546225567071803E-3</v>
      </c>
      <c r="V318">
        <f t="shared" si="149"/>
        <v>4.2582015317955055E-5</v>
      </c>
      <c r="W318">
        <f t="shared" si="150"/>
        <v>1.6740578955036711E-7</v>
      </c>
      <c r="X318">
        <f t="shared" si="151"/>
        <v>-3719995.3258898654</v>
      </c>
      <c r="Y318">
        <f t="shared" si="152"/>
        <v>-2.1995237808887401E-3</v>
      </c>
      <c r="Z318">
        <f t="shared" si="153"/>
        <v>2.4104447335412483E-6</v>
      </c>
      <c r="AA318">
        <f t="shared" si="154"/>
        <v>-3.2117744575861494E-2</v>
      </c>
      <c r="AB318">
        <f t="shared" si="155"/>
        <v>-0.58897475902770569</v>
      </c>
      <c r="AC318">
        <f t="shared" si="156"/>
        <v>-3.212326670131993E-2</v>
      </c>
      <c r="AD318">
        <f t="shared" si="157"/>
        <v>-3.8613215836534688E-2</v>
      </c>
      <c r="AE318">
        <f t="shared" si="158"/>
        <v>-0.58863037210622227</v>
      </c>
      <c r="AF318">
        <f t="shared" si="159"/>
        <v>-0.58863902590579975</v>
      </c>
      <c r="AG318" s="10">
        <f t="shared" si="160"/>
        <v>-33.726531841094257</v>
      </c>
      <c r="AH318" s="10">
        <f t="shared" si="161"/>
        <v>-71.212374300861157</v>
      </c>
      <c r="AI318" s="17">
        <f t="shared" si="162"/>
        <v>-71</v>
      </c>
      <c r="AJ318" s="18">
        <f t="shared" si="163"/>
        <v>-12</v>
      </c>
      <c r="AK318" s="19">
        <f t="shared" si="164"/>
        <v>-44.546999999999997</v>
      </c>
      <c r="AL318" s="17">
        <f t="shared" si="165"/>
        <v>-33</v>
      </c>
      <c r="AM318" s="18">
        <f t="shared" si="166"/>
        <v>-43</v>
      </c>
      <c r="AN318" s="19">
        <f t="shared" si="167"/>
        <v>-35.515000000000001</v>
      </c>
      <c r="AO318" s="20" t="str">
        <f t="shared" si="168"/>
        <v>33°43 ' 35,515 "S</v>
      </c>
      <c r="AP318" s="20" t="str">
        <f t="shared" si="169"/>
        <v xml:space="preserve">71°12 ' 44,547 " </v>
      </c>
      <c r="AQ318" s="22"/>
      <c r="AR318" s="22"/>
      <c r="AS318" t="s">
        <v>329</v>
      </c>
    </row>
    <row r="319" spans="1:46" x14ac:dyDescent="0.3">
      <c r="A319" s="15">
        <v>632</v>
      </c>
      <c r="B319" s="15" t="s">
        <v>867</v>
      </c>
      <c r="C319" s="15" t="s">
        <v>553</v>
      </c>
      <c r="D319" s="16" t="s">
        <v>360</v>
      </c>
      <c r="E319" s="16">
        <v>190816.2</v>
      </c>
      <c r="F319" s="16">
        <v>6081305.4000000004</v>
      </c>
      <c r="G319" s="16" t="s">
        <v>323</v>
      </c>
      <c r="H319" t="str">
        <f t="shared" si="137"/>
        <v>19</v>
      </c>
      <c r="I319" t="str">
        <f t="shared" si="136"/>
        <v>H</v>
      </c>
      <c r="J319" t="s">
        <v>324</v>
      </c>
      <c r="K319">
        <f t="shared" si="138"/>
        <v>-69</v>
      </c>
      <c r="L319">
        <f t="shared" si="139"/>
        <v>-3918694.5999999996</v>
      </c>
      <c r="M319">
        <f t="shared" si="140"/>
        <v>-0.61579342569003004</v>
      </c>
      <c r="N319">
        <f t="shared" si="141"/>
        <v>6382717.4384881891</v>
      </c>
      <c r="O319">
        <f t="shared" si="142"/>
        <v>-4.8440778238999296E-2</v>
      </c>
      <c r="P319">
        <f t="shared" si="143"/>
        <v>-0.9430180006686536</v>
      </c>
      <c r="Q319">
        <f t="shared" si="144"/>
        <v>-0.62839971481603274</v>
      </c>
      <c r="R319">
        <f t="shared" si="145"/>
        <v>-1.0873024260243569</v>
      </c>
      <c r="S319">
        <f t="shared" si="146"/>
        <v>-0.9725767482222758</v>
      </c>
      <c r="T319">
        <f t="shared" si="147"/>
        <v>-1.760543666213598</v>
      </c>
      <c r="U319">
        <f t="shared" si="148"/>
        <v>5.0546225567071803E-3</v>
      </c>
      <c r="V319">
        <f t="shared" si="149"/>
        <v>4.2582015317955055E-5</v>
      </c>
      <c r="W319">
        <f t="shared" si="150"/>
        <v>1.6740578955036711E-7</v>
      </c>
      <c r="X319">
        <f t="shared" si="151"/>
        <v>-3904356.9143798565</v>
      </c>
      <c r="Y319">
        <f t="shared" si="152"/>
        <v>-2.2463293664992797E-3</v>
      </c>
      <c r="Z319">
        <f t="shared" si="153"/>
        <v>5.2690909153784961E-6</v>
      </c>
      <c r="AA319">
        <f t="shared" si="154"/>
        <v>-4.8440693159377782E-2</v>
      </c>
      <c r="AB319">
        <f t="shared" si="155"/>
        <v>-0.61803974322041566</v>
      </c>
      <c r="AC319">
        <f t="shared" si="156"/>
        <v>-4.8459639735984217E-2</v>
      </c>
      <c r="AD319">
        <f t="shared" si="157"/>
        <v>-5.9388602865785602E-2</v>
      </c>
      <c r="AE319">
        <f t="shared" si="158"/>
        <v>-0.61720667775976079</v>
      </c>
      <c r="AF319">
        <f t="shared" si="159"/>
        <v>-0.61721301516054361</v>
      </c>
      <c r="AG319" s="10">
        <f t="shared" si="160"/>
        <v>-35.363700829243243</v>
      </c>
      <c r="AH319" s="10">
        <f t="shared" si="161"/>
        <v>-72.402716295388061</v>
      </c>
      <c r="AI319" s="17">
        <f t="shared" si="162"/>
        <v>-72</v>
      </c>
      <c r="AJ319" s="18">
        <f t="shared" si="163"/>
        <v>-24</v>
      </c>
      <c r="AK319" s="19">
        <f t="shared" si="164"/>
        <v>-9.7789999999999999</v>
      </c>
      <c r="AL319" s="17">
        <f t="shared" si="165"/>
        <v>-35</v>
      </c>
      <c r="AM319" s="18">
        <f t="shared" si="166"/>
        <v>-21</v>
      </c>
      <c r="AN319" s="19">
        <f t="shared" si="167"/>
        <v>-49.323</v>
      </c>
      <c r="AO319" s="20" t="str">
        <f t="shared" si="168"/>
        <v>35°21 ' 49,323 "S</v>
      </c>
      <c r="AP319" s="20" t="str">
        <f t="shared" si="169"/>
        <v xml:space="preserve">72°24 ' 9,779 " </v>
      </c>
      <c r="AQ319" s="21">
        <v>-35.363630669999999</v>
      </c>
      <c r="AR319" s="21">
        <v>-72.402452920000002</v>
      </c>
    </row>
    <row r="320" spans="1:46" x14ac:dyDescent="0.3">
      <c r="A320" s="15">
        <v>633</v>
      </c>
      <c r="B320" s="15" t="s">
        <v>868</v>
      </c>
      <c r="C320" s="15" t="s">
        <v>553</v>
      </c>
      <c r="D320" s="16" t="s">
        <v>862</v>
      </c>
      <c r="E320" s="16">
        <v>297829.23</v>
      </c>
      <c r="F320" s="16">
        <v>6271534.3200000003</v>
      </c>
      <c r="G320" s="16" t="s">
        <v>323</v>
      </c>
      <c r="H320" t="str">
        <f t="shared" si="137"/>
        <v>19</v>
      </c>
      <c r="I320" t="str">
        <f t="shared" si="136"/>
        <v>H</v>
      </c>
      <c r="J320" t="s">
        <v>324</v>
      </c>
      <c r="K320">
        <f t="shared" si="138"/>
        <v>-69</v>
      </c>
      <c r="L320">
        <f t="shared" si="139"/>
        <v>-3728465.6799999997</v>
      </c>
      <c r="M320">
        <f t="shared" si="140"/>
        <v>-0.58590037959449748</v>
      </c>
      <c r="N320">
        <f t="shared" si="141"/>
        <v>6382120.6492080828</v>
      </c>
      <c r="O320">
        <f t="shared" si="142"/>
        <v>-3.1677679115183467E-2</v>
      </c>
      <c r="P320">
        <f t="shared" si="143"/>
        <v>-0.92145167371297521</v>
      </c>
      <c r="Q320">
        <f t="shared" si="144"/>
        <v>-0.63971460055810336</v>
      </c>
      <c r="R320">
        <f t="shared" si="145"/>
        <v>-1.046626216450985</v>
      </c>
      <c r="S320">
        <f t="shared" si="146"/>
        <v>-0.94489831247776457</v>
      </c>
      <c r="T320">
        <f t="shared" si="147"/>
        <v>-1.7228703952110329</v>
      </c>
      <c r="U320">
        <f t="shared" si="148"/>
        <v>5.0546225567071803E-3</v>
      </c>
      <c r="V320">
        <f t="shared" si="149"/>
        <v>4.2582015317955055E-5</v>
      </c>
      <c r="W320">
        <f t="shared" si="150"/>
        <v>1.6740578955036711E-7</v>
      </c>
      <c r="X320">
        <f t="shared" si="151"/>
        <v>-3714437.8378601861</v>
      </c>
      <c r="Y320">
        <f t="shared" si="152"/>
        <v>-2.1979907480367375E-3</v>
      </c>
      <c r="Z320">
        <f t="shared" si="153"/>
        <v>2.3475663854091539E-6</v>
      </c>
      <c r="AA320">
        <f t="shared" si="154"/>
        <v>-3.1677654326698584E-2</v>
      </c>
      <c r="AB320">
        <f t="shared" si="155"/>
        <v>-0.58809836518260505</v>
      </c>
      <c r="AC320">
        <f t="shared" si="156"/>
        <v>-3.1682952541796594E-2</v>
      </c>
      <c r="AD320">
        <f t="shared" si="157"/>
        <v>-3.8062209961514028E-2</v>
      </c>
      <c r="AE320">
        <f t="shared" si="158"/>
        <v>-0.58776398161528365</v>
      </c>
      <c r="AF320">
        <f t="shared" si="159"/>
        <v>-0.58777268499479074</v>
      </c>
      <c r="AG320" s="10">
        <f t="shared" si="160"/>
        <v>-33.676894163273921</v>
      </c>
      <c r="AH320" s="10">
        <f t="shared" si="161"/>
        <v>-71.180803989735551</v>
      </c>
      <c r="AI320" s="17">
        <f t="shared" si="162"/>
        <v>-71</v>
      </c>
      <c r="AJ320" s="18">
        <f t="shared" si="163"/>
        <v>-10</v>
      </c>
      <c r="AK320" s="19">
        <f t="shared" si="164"/>
        <v>-50.893999999999998</v>
      </c>
      <c r="AL320" s="17">
        <f t="shared" si="165"/>
        <v>-33</v>
      </c>
      <c r="AM320" s="18">
        <f t="shared" si="166"/>
        <v>-40</v>
      </c>
      <c r="AN320" s="19">
        <f t="shared" si="167"/>
        <v>-36.819000000000003</v>
      </c>
      <c r="AO320" s="20" t="str">
        <f t="shared" si="168"/>
        <v>33°40 ' 36,819 "S</v>
      </c>
      <c r="AP320" s="20" t="str">
        <f t="shared" si="169"/>
        <v xml:space="preserve">71°10 ' 50,894 " </v>
      </c>
      <c r="AQ320" s="22"/>
      <c r="AR320" s="22"/>
      <c r="AS320" t="s">
        <v>329</v>
      </c>
    </row>
    <row r="321" spans="1:45" x14ac:dyDescent="0.3">
      <c r="A321" s="15">
        <v>634</v>
      </c>
      <c r="B321" s="15" t="s">
        <v>869</v>
      </c>
      <c r="C321" s="15" t="s">
        <v>553</v>
      </c>
      <c r="D321" s="16" t="s">
        <v>723</v>
      </c>
      <c r="E321" s="16">
        <v>317506.65999999997</v>
      </c>
      <c r="F321" s="16">
        <v>6268379.7000000002</v>
      </c>
      <c r="G321" s="16" t="s">
        <v>323</v>
      </c>
      <c r="H321" t="str">
        <f t="shared" si="137"/>
        <v>19</v>
      </c>
      <c r="I321" t="str">
        <f t="shared" si="136"/>
        <v>H</v>
      </c>
      <c r="J321" t="s">
        <v>324</v>
      </c>
      <c r="K321">
        <f t="shared" si="138"/>
        <v>-69</v>
      </c>
      <c r="L321">
        <f t="shared" si="139"/>
        <v>-3731620.3</v>
      </c>
      <c r="M321">
        <f t="shared" si="140"/>
        <v>-0.58639610443525192</v>
      </c>
      <c r="N321">
        <f t="shared" si="141"/>
        <v>6382130.4292371152</v>
      </c>
      <c r="O321">
        <f t="shared" si="142"/>
        <v>-2.8594423448944504E-2</v>
      </c>
      <c r="P321">
        <f t="shared" si="143"/>
        <v>-0.9218363920327185</v>
      </c>
      <c r="Q321">
        <f t="shared" si="144"/>
        <v>-0.6395605195627696</v>
      </c>
      <c r="R321">
        <f t="shared" si="145"/>
        <v>-1.0473143004516112</v>
      </c>
      <c r="S321">
        <f t="shared" si="146"/>
        <v>-0.94537585522940082</v>
      </c>
      <c r="T321">
        <f t="shared" si="147"/>
        <v>-1.7235332418625136</v>
      </c>
      <c r="U321">
        <f t="shared" si="148"/>
        <v>5.0546225567071803E-3</v>
      </c>
      <c r="V321">
        <f t="shared" si="149"/>
        <v>4.2582015317955055E-5</v>
      </c>
      <c r="W321">
        <f t="shared" si="150"/>
        <v>1.6740578955036711E-7</v>
      </c>
      <c r="X321">
        <f t="shared" si="151"/>
        <v>-3717586.8868733975</v>
      </c>
      <c r="Y321">
        <f t="shared" si="152"/>
        <v>-2.1988602837563413E-3</v>
      </c>
      <c r="Z321">
        <f t="shared" si="153"/>
        <v>1.9115601054139794E-6</v>
      </c>
      <c r="AA321">
        <f t="shared" si="154"/>
        <v>-2.8594405228958134E-2</v>
      </c>
      <c r="AB321">
        <f t="shared" si="155"/>
        <v>-0.58859496051575466</v>
      </c>
      <c r="AC321">
        <f t="shared" si="156"/>
        <v>-2.8598302043229051E-2</v>
      </c>
      <c r="AD321">
        <f t="shared" si="157"/>
        <v>-3.4370924870225972E-2</v>
      </c>
      <c r="AE321">
        <f t="shared" si="158"/>
        <v>-0.58832218168171457</v>
      </c>
      <c r="AF321">
        <f t="shared" si="159"/>
        <v>-0.58833117033416948</v>
      </c>
      <c r="AG321" s="10">
        <f t="shared" si="160"/>
        <v>-33.708893016140252</v>
      </c>
      <c r="AH321" s="10">
        <f t="shared" si="161"/>
        <v>-70.969308933025189</v>
      </c>
      <c r="AI321" s="17">
        <f t="shared" si="162"/>
        <v>-70</v>
      </c>
      <c r="AJ321" s="18">
        <f t="shared" si="163"/>
        <v>-58</v>
      </c>
      <c r="AK321" s="19">
        <f t="shared" si="164"/>
        <v>-9.5120000000000005</v>
      </c>
      <c r="AL321" s="17">
        <f t="shared" si="165"/>
        <v>-33</v>
      </c>
      <c r="AM321" s="18">
        <f t="shared" si="166"/>
        <v>-42</v>
      </c>
      <c r="AN321" s="19">
        <f t="shared" si="167"/>
        <v>-32.015000000000001</v>
      </c>
      <c r="AO321" s="20" t="str">
        <f t="shared" si="168"/>
        <v>33°42 ' 32,015 "S</v>
      </c>
      <c r="AP321" s="20" t="str">
        <f t="shared" si="169"/>
        <v xml:space="preserve">70°58 ' 9,512 " </v>
      </c>
      <c r="AQ321" s="22"/>
      <c r="AR321" s="22"/>
      <c r="AS321" t="s">
        <v>329</v>
      </c>
    </row>
    <row r="322" spans="1:45" x14ac:dyDescent="0.3">
      <c r="A322" s="15">
        <v>635</v>
      </c>
      <c r="B322" s="15" t="s">
        <v>870</v>
      </c>
      <c r="C322" s="15" t="s">
        <v>553</v>
      </c>
      <c r="D322" s="16" t="s">
        <v>871</v>
      </c>
      <c r="E322" s="16">
        <v>309554.84999999998</v>
      </c>
      <c r="F322" s="16">
        <v>6269225.3300000001</v>
      </c>
      <c r="G322" s="16" t="s">
        <v>323</v>
      </c>
      <c r="H322" t="str">
        <f t="shared" si="137"/>
        <v>19</v>
      </c>
      <c r="I322" t="str">
        <f t="shared" si="136"/>
        <v>H</v>
      </c>
      <c r="J322" t="s">
        <v>324</v>
      </c>
      <c r="K322">
        <f t="shared" si="138"/>
        <v>-69</v>
      </c>
      <c r="L322">
        <f t="shared" si="139"/>
        <v>-3730774.67</v>
      </c>
      <c r="M322">
        <f t="shared" si="140"/>
        <v>-0.58626322003171449</v>
      </c>
      <c r="N322">
        <f t="shared" si="141"/>
        <v>6382127.8071897523</v>
      </c>
      <c r="O322">
        <f t="shared" si="142"/>
        <v>-2.984038486121432E-2</v>
      </c>
      <c r="P322">
        <f t="shared" si="143"/>
        <v>-0.92173335300593495</v>
      </c>
      <c r="Q322">
        <f t="shared" si="144"/>
        <v>-0.63960193604245041</v>
      </c>
      <c r="R322">
        <f t="shared" si="145"/>
        <v>-1.047129896534682</v>
      </c>
      <c r="S322">
        <f t="shared" si="146"/>
        <v>-0.94524790641162415</v>
      </c>
      <c r="T322">
        <f t="shared" si="147"/>
        <v>-1.7233556870655697</v>
      </c>
      <c r="U322">
        <f t="shared" si="148"/>
        <v>5.0546225567071803E-3</v>
      </c>
      <c r="V322">
        <f t="shared" si="149"/>
        <v>4.2582015317955055E-5</v>
      </c>
      <c r="W322">
        <f t="shared" si="150"/>
        <v>1.6740578955036711E-7</v>
      </c>
      <c r="X322">
        <f t="shared" si="151"/>
        <v>-3716742.7488163803</v>
      </c>
      <c r="Y322">
        <f t="shared" si="152"/>
        <v>-2.1986274182431856E-3</v>
      </c>
      <c r="Z322">
        <f t="shared" si="153"/>
        <v>2.0821440830147319E-6</v>
      </c>
      <c r="AA322">
        <f t="shared" si="154"/>
        <v>-2.984036415055406E-2</v>
      </c>
      <c r="AB322">
        <f t="shared" si="155"/>
        <v>-0.58846184287209857</v>
      </c>
      <c r="AC322">
        <f t="shared" si="156"/>
        <v>-2.9844792893171324E-2</v>
      </c>
      <c r="AD322">
        <f t="shared" si="157"/>
        <v>-3.5864580732890908E-2</v>
      </c>
      <c r="AE322">
        <f t="shared" si="158"/>
        <v>-0.58816487128336647</v>
      </c>
      <c r="AF322">
        <f t="shared" si="159"/>
        <v>-0.58817374773232411</v>
      </c>
      <c r="AG322" s="10">
        <f t="shared" si="160"/>
        <v>-33.69987336545455</v>
      </c>
      <c r="AH322" s="10">
        <f t="shared" si="161"/>
        <v>-71.054889110000857</v>
      </c>
      <c r="AI322" s="17">
        <f t="shared" si="162"/>
        <v>-71</v>
      </c>
      <c r="AJ322" s="18">
        <f t="shared" si="163"/>
        <v>-3</v>
      </c>
      <c r="AK322" s="19">
        <f t="shared" si="164"/>
        <v>-17.600999999999999</v>
      </c>
      <c r="AL322" s="17">
        <f t="shared" si="165"/>
        <v>-33</v>
      </c>
      <c r="AM322" s="18">
        <f t="shared" si="166"/>
        <v>-41</v>
      </c>
      <c r="AN322" s="19">
        <f t="shared" si="167"/>
        <v>-59.543999999999997</v>
      </c>
      <c r="AO322" s="20" t="str">
        <f t="shared" si="168"/>
        <v>33°41 ' 59,544 "S</v>
      </c>
      <c r="AP322" s="20" t="str">
        <f t="shared" si="169"/>
        <v xml:space="preserve">71°3 ' 17,601 " </v>
      </c>
      <c r="AQ322" s="22"/>
      <c r="AR322" s="22"/>
      <c r="AS322" t="s">
        <v>329</v>
      </c>
    </row>
    <row r="323" spans="1:45" x14ac:dyDescent="0.3">
      <c r="A323" s="15">
        <v>636</v>
      </c>
      <c r="B323" s="15" t="s">
        <v>872</v>
      </c>
      <c r="C323" s="15" t="s">
        <v>553</v>
      </c>
      <c r="D323" s="16" t="s">
        <v>873</v>
      </c>
      <c r="E323" s="16">
        <v>277773.5</v>
      </c>
      <c r="F323" s="16">
        <v>6240170.0599999996</v>
      </c>
      <c r="G323" s="16" t="s">
        <v>323</v>
      </c>
      <c r="H323" t="str">
        <f t="shared" si="137"/>
        <v>19</v>
      </c>
      <c r="I323" t="str">
        <f t="shared" si="136"/>
        <v>H</v>
      </c>
      <c r="J323" t="s">
        <v>324</v>
      </c>
      <c r="K323">
        <f t="shared" si="138"/>
        <v>-69</v>
      </c>
      <c r="L323">
        <f t="shared" si="139"/>
        <v>-3759829.9400000004</v>
      </c>
      <c r="M323">
        <f t="shared" si="140"/>
        <v>-0.59082903749747184</v>
      </c>
      <c r="N323">
        <f t="shared" si="141"/>
        <v>6382218.0675835926</v>
      </c>
      <c r="O323">
        <f t="shared" si="142"/>
        <v>-3.4819634435358369E-2</v>
      </c>
      <c r="P323">
        <f t="shared" si="143"/>
        <v>-0.92523634307585556</v>
      </c>
      <c r="Q323">
        <f t="shared" si="144"/>
        <v>-0.63813145112770653</v>
      </c>
      <c r="R323">
        <f t="shared" si="145"/>
        <v>-1.0534472090353997</v>
      </c>
      <c r="S323">
        <f t="shared" si="146"/>
        <v>-0.94961826955847628</v>
      </c>
      <c r="T323">
        <f t="shared" si="147"/>
        <v>-1.729402604377352</v>
      </c>
      <c r="U323">
        <f t="shared" si="148"/>
        <v>5.0546225567071803E-3</v>
      </c>
      <c r="V323">
        <f t="shared" si="149"/>
        <v>4.2582015317955055E-5</v>
      </c>
      <c r="W323">
        <f t="shared" si="150"/>
        <v>1.6740578955036711E-7</v>
      </c>
      <c r="X323">
        <f t="shared" si="151"/>
        <v>-3745747.3537034784</v>
      </c>
      <c r="Y323">
        <f t="shared" si="152"/>
        <v>-2.2065348045767958E-3</v>
      </c>
      <c r="Z323">
        <f t="shared" si="153"/>
        <v>2.8177558039503157E-6</v>
      </c>
      <c r="AA323">
        <f t="shared" si="154"/>
        <v>-3.4819601730949362E-2</v>
      </c>
      <c r="AB323">
        <f t="shared" si="155"/>
        <v>-0.59303556608457242</v>
      </c>
      <c r="AC323">
        <f t="shared" si="156"/>
        <v>-3.4826638065406978E-2</v>
      </c>
      <c r="AD323">
        <f t="shared" si="157"/>
        <v>-4.197319072651251E-2</v>
      </c>
      <c r="AE323">
        <f t="shared" si="158"/>
        <v>-0.59262727178455765</v>
      </c>
      <c r="AF323">
        <f t="shared" si="159"/>
        <v>-0.59263561521677055</v>
      </c>
      <c r="AG323" s="10">
        <f t="shared" si="160"/>
        <v>-33.955519541059985</v>
      </c>
      <c r="AH323" s="10">
        <f t="shared" si="161"/>
        <v>-71.404886681326815</v>
      </c>
      <c r="AI323" s="17">
        <f t="shared" si="162"/>
        <v>-71</v>
      </c>
      <c r="AJ323" s="18">
        <f t="shared" si="163"/>
        <v>-24</v>
      </c>
      <c r="AK323" s="19">
        <f t="shared" si="164"/>
        <v>-17.591999999999999</v>
      </c>
      <c r="AL323" s="17">
        <f t="shared" si="165"/>
        <v>-33</v>
      </c>
      <c r="AM323" s="18">
        <f t="shared" si="166"/>
        <v>-57</v>
      </c>
      <c r="AN323" s="19">
        <f t="shared" si="167"/>
        <v>-19.87</v>
      </c>
      <c r="AO323" s="20" t="str">
        <f t="shared" si="168"/>
        <v>33°57 ' 19,87 "S</v>
      </c>
      <c r="AP323" s="20" t="str">
        <f t="shared" si="169"/>
        <v xml:space="preserve">71°24 ' 17,592 " </v>
      </c>
      <c r="AQ323" s="22"/>
      <c r="AR323" s="22"/>
      <c r="AS323" t="s">
        <v>329</v>
      </c>
    </row>
    <row r="324" spans="1:45" x14ac:dyDescent="0.3">
      <c r="A324" s="15">
        <v>637</v>
      </c>
      <c r="B324" s="15" t="s">
        <v>874</v>
      </c>
      <c r="C324" s="15" t="s">
        <v>553</v>
      </c>
      <c r="D324" s="16" t="s">
        <v>875</v>
      </c>
      <c r="E324" s="16">
        <v>244531.72</v>
      </c>
      <c r="F324" s="16">
        <v>6126135.5700000003</v>
      </c>
      <c r="G324" s="16" t="s">
        <v>323</v>
      </c>
      <c r="H324" t="str">
        <f t="shared" si="137"/>
        <v>19</v>
      </c>
      <c r="I324" t="str">
        <f t="shared" si="136"/>
        <v>H</v>
      </c>
      <c r="J324" t="s">
        <v>324</v>
      </c>
      <c r="K324">
        <f t="shared" si="138"/>
        <v>-69</v>
      </c>
      <c r="L324">
        <f t="shared" si="139"/>
        <v>-3873864.4299999997</v>
      </c>
      <c r="M324">
        <f t="shared" si="140"/>
        <v>-0.60874870116401913</v>
      </c>
      <c r="N324">
        <f t="shared" si="141"/>
        <v>6382575.5551842917</v>
      </c>
      <c r="O324">
        <f t="shared" si="142"/>
        <v>-4.0025892022930165E-2</v>
      </c>
      <c r="P324">
        <f t="shared" si="143"/>
        <v>-0.93823640938625819</v>
      </c>
      <c r="Q324">
        <f t="shared" si="144"/>
        <v>-0.63143069018547426</v>
      </c>
      <c r="R324">
        <f t="shared" si="145"/>
        <v>-1.0778669058571482</v>
      </c>
      <c r="S324">
        <f t="shared" si="146"/>
        <v>-0.96625785193922975</v>
      </c>
      <c r="T324">
        <f t="shared" si="147"/>
        <v>-1.7520801633416987</v>
      </c>
      <c r="U324">
        <f t="shared" si="148"/>
        <v>5.0546225567071803E-3</v>
      </c>
      <c r="V324">
        <f t="shared" si="149"/>
        <v>4.2582015317955055E-5</v>
      </c>
      <c r="W324">
        <f t="shared" si="150"/>
        <v>1.6740578955036711E-7</v>
      </c>
      <c r="X324">
        <f t="shared" si="151"/>
        <v>-3859594.9550509108</v>
      </c>
      <c r="Y324">
        <f t="shared" si="152"/>
        <v>-2.2356922884365069E-3</v>
      </c>
      <c r="Z324">
        <f t="shared" si="153"/>
        <v>3.6332301987462579E-6</v>
      </c>
      <c r="AA324">
        <f t="shared" si="154"/>
        <v>-4.0025843548503623E-2</v>
      </c>
      <c r="AB324">
        <f t="shared" si="155"/>
        <v>-0.61098438532967092</v>
      </c>
      <c r="AC324">
        <f t="shared" si="156"/>
        <v>-4.0036531759495897E-2</v>
      </c>
      <c r="AD324">
        <f t="shared" si="157"/>
        <v>-4.8840786465908753E-2</v>
      </c>
      <c r="AE324">
        <f t="shared" si="158"/>
        <v>-0.61042383725209626</v>
      </c>
      <c r="AF324">
        <f t="shared" si="159"/>
        <v>-0.61043142179885468</v>
      </c>
      <c r="AG324" s="10">
        <f t="shared" si="160"/>
        <v>-34.975144151244535</v>
      </c>
      <c r="AH324" s="10">
        <f t="shared" si="161"/>
        <v>-71.798370932596242</v>
      </c>
      <c r="AI324" s="17">
        <f t="shared" si="162"/>
        <v>-71</v>
      </c>
      <c r="AJ324" s="18">
        <f t="shared" si="163"/>
        <v>-47</v>
      </c>
      <c r="AK324" s="19">
        <f t="shared" si="164"/>
        <v>-54.134999999999998</v>
      </c>
      <c r="AL324" s="17">
        <f t="shared" si="165"/>
        <v>-34</v>
      </c>
      <c r="AM324" s="18">
        <f t="shared" si="166"/>
        <v>-58</v>
      </c>
      <c r="AN324" s="19">
        <f t="shared" si="167"/>
        <v>-30.518999999999998</v>
      </c>
      <c r="AO324" s="20" t="str">
        <f t="shared" si="168"/>
        <v>34°58 ' 30,519 "S</v>
      </c>
      <c r="AP324" s="20" t="str">
        <f t="shared" si="169"/>
        <v xml:space="preserve">71°47 ' 54,135 " </v>
      </c>
      <c r="AQ324" s="22"/>
      <c r="AR324" s="22"/>
      <c r="AS324" t="s">
        <v>329</v>
      </c>
    </row>
    <row r="325" spans="1:45" x14ac:dyDescent="0.3">
      <c r="A325" s="15">
        <v>638</v>
      </c>
      <c r="B325" s="15" t="s">
        <v>876</v>
      </c>
      <c r="C325" s="15" t="s">
        <v>553</v>
      </c>
      <c r="D325" s="16" t="s">
        <v>877</v>
      </c>
      <c r="E325" s="16">
        <v>735571.01</v>
      </c>
      <c r="F325" s="16">
        <v>5965319.6399999997</v>
      </c>
      <c r="G325" s="16" t="s">
        <v>339</v>
      </c>
      <c r="H325" t="str">
        <f t="shared" si="137"/>
        <v>18</v>
      </c>
      <c r="I325" t="str">
        <f t="shared" si="136"/>
        <v>H</v>
      </c>
      <c r="J325" t="s">
        <v>324</v>
      </c>
      <c r="K325">
        <f t="shared" si="138"/>
        <v>-75</v>
      </c>
      <c r="L325">
        <f t="shared" si="139"/>
        <v>-4034680.3600000003</v>
      </c>
      <c r="M325">
        <f t="shared" si="140"/>
        <v>-0.63401971678239077</v>
      </c>
      <c r="N325">
        <f t="shared" si="141"/>
        <v>6383087.7790605286</v>
      </c>
      <c r="O325">
        <f t="shared" si="142"/>
        <v>3.6905494355377905E-2</v>
      </c>
      <c r="P325">
        <f t="shared" si="143"/>
        <v>-0.95451814200431551</v>
      </c>
      <c r="Q325">
        <f t="shared" si="144"/>
        <v>-0.61955521890507403</v>
      </c>
      <c r="R325">
        <f t="shared" si="145"/>
        <v>-1.1112787877845485</v>
      </c>
      <c r="S325">
        <f t="shared" si="146"/>
        <v>-0.98834789556467995</v>
      </c>
      <c r="T325">
        <f t="shared" si="147"/>
        <v>-1.781292720535433</v>
      </c>
      <c r="U325">
        <f t="shared" si="148"/>
        <v>5.0546225567071803E-3</v>
      </c>
      <c r="V325">
        <f t="shared" si="149"/>
        <v>4.2582015317955055E-5</v>
      </c>
      <c r="W325">
        <f t="shared" si="150"/>
        <v>1.6740578955036711E-7</v>
      </c>
      <c r="X325">
        <f t="shared" si="151"/>
        <v>-4020180.1222934118</v>
      </c>
      <c r="Y325">
        <f t="shared" si="152"/>
        <v>-2.2716650950901926E-3</v>
      </c>
      <c r="Z325">
        <f t="shared" si="153"/>
        <v>2.9790333067149031E-6</v>
      </c>
      <c r="AA325">
        <f t="shared" si="154"/>
        <v>3.6905457707812277E-2</v>
      </c>
      <c r="AB325">
        <f t="shared" si="155"/>
        <v>-0.63629137511011502</v>
      </c>
      <c r="AC325">
        <f t="shared" si="156"/>
        <v>3.6913835896036307E-2</v>
      </c>
      <c r="AD325">
        <f t="shared" si="157"/>
        <v>4.5863136394547276E-2</v>
      </c>
      <c r="AE325">
        <f t="shared" si="158"/>
        <v>-0.63578862957064264</v>
      </c>
      <c r="AF325">
        <f t="shared" si="159"/>
        <v>-0.63579635249156685</v>
      </c>
      <c r="AG325" s="10">
        <f t="shared" si="160"/>
        <v>-36.428447627578784</v>
      </c>
      <c r="AH325" s="10">
        <f t="shared" si="161"/>
        <v>-72.372235849359598</v>
      </c>
      <c r="AI325" s="17">
        <f t="shared" si="162"/>
        <v>-72</v>
      </c>
      <c r="AJ325" s="18">
        <f t="shared" si="163"/>
        <v>-22</v>
      </c>
      <c r="AK325" s="19">
        <f t="shared" si="164"/>
        <v>-20.048999999999999</v>
      </c>
      <c r="AL325" s="17">
        <f t="shared" si="165"/>
        <v>-36</v>
      </c>
      <c r="AM325" s="18">
        <f t="shared" si="166"/>
        <v>-25</v>
      </c>
      <c r="AN325" s="19">
        <f t="shared" si="167"/>
        <v>-42.411000000000001</v>
      </c>
      <c r="AO325" s="20" t="str">
        <f t="shared" si="168"/>
        <v>36°25 ' 42,411 "S</v>
      </c>
      <c r="AP325" s="20" t="str">
        <f t="shared" si="169"/>
        <v xml:space="preserve">72°22 ' 20,049 " </v>
      </c>
      <c r="AQ325" s="22"/>
      <c r="AR325" s="22"/>
      <c r="AS325" t="s">
        <v>329</v>
      </c>
    </row>
    <row r="326" spans="1:45" x14ac:dyDescent="0.3">
      <c r="A326" s="15">
        <v>639</v>
      </c>
      <c r="B326" s="15" t="s">
        <v>878</v>
      </c>
      <c r="C326" s="15" t="s">
        <v>553</v>
      </c>
      <c r="D326" s="16" t="s">
        <v>860</v>
      </c>
      <c r="E326" s="16">
        <v>264501.99</v>
      </c>
      <c r="F326" s="16">
        <v>6198265.0099999998</v>
      </c>
      <c r="G326" s="16" t="s">
        <v>323</v>
      </c>
      <c r="H326" t="str">
        <f t="shared" si="137"/>
        <v>19</v>
      </c>
      <c r="I326" t="str">
        <f t="shared" si="136"/>
        <v>H</v>
      </c>
      <c r="J326" t="s">
        <v>324</v>
      </c>
      <c r="K326">
        <f t="shared" si="138"/>
        <v>-69</v>
      </c>
      <c r="L326">
        <f t="shared" si="139"/>
        <v>-3801734.99</v>
      </c>
      <c r="M326">
        <f t="shared" si="140"/>
        <v>-0.59741410138410689</v>
      </c>
      <c r="N326">
        <f t="shared" si="141"/>
        <v>6382348.8470872724</v>
      </c>
      <c r="O326">
        <f t="shared" si="142"/>
        <v>-3.689832938346433E-2</v>
      </c>
      <c r="P326">
        <f t="shared" si="143"/>
        <v>-0.93015258866630934</v>
      </c>
      <c r="Q326">
        <f t="shared" si="144"/>
        <v>-0.63583984746700617</v>
      </c>
      <c r="R326">
        <f t="shared" si="145"/>
        <v>-1.0624903957172616</v>
      </c>
      <c r="S326">
        <f t="shared" si="146"/>
        <v>-0.95582775865469771</v>
      </c>
      <c r="T326">
        <f t="shared" si="147"/>
        <v>-1.7379301313487954</v>
      </c>
      <c r="U326">
        <f t="shared" si="148"/>
        <v>5.0546225567071803E-3</v>
      </c>
      <c r="V326">
        <f t="shared" si="149"/>
        <v>4.2582015317955055E-5</v>
      </c>
      <c r="W326">
        <f t="shared" si="150"/>
        <v>1.6740578955036711E-7</v>
      </c>
      <c r="X326">
        <f t="shared" si="151"/>
        <v>-3787581.5044631497</v>
      </c>
      <c r="Y326">
        <f t="shared" si="152"/>
        <v>-2.2175982347486041E-3</v>
      </c>
      <c r="Z326">
        <f t="shared" si="153"/>
        <v>3.1362048422365874E-6</v>
      </c>
      <c r="AA326">
        <f t="shared" si="154"/>
        <v>-3.6898290809891238E-2</v>
      </c>
      <c r="AB326">
        <f t="shared" si="155"/>
        <v>-0.59963169266401317</v>
      </c>
      <c r="AC326">
        <f t="shared" si="156"/>
        <v>-3.6906664117805854E-2</v>
      </c>
      <c r="AD326">
        <f t="shared" si="157"/>
        <v>-4.4676149948137775E-2</v>
      </c>
      <c r="AE326">
        <f t="shared" si="158"/>
        <v>-0.59916667776423138</v>
      </c>
      <c r="AF326">
        <f t="shared" si="159"/>
        <v>-0.59917473749464101</v>
      </c>
      <c r="AG326" s="10">
        <f t="shared" si="160"/>
        <v>-34.330183649301937</v>
      </c>
      <c r="AH326" s="10">
        <f t="shared" si="161"/>
        <v>-71.559754836921911</v>
      </c>
      <c r="AI326" s="17">
        <f t="shared" si="162"/>
        <v>-71</v>
      </c>
      <c r="AJ326" s="18">
        <f t="shared" si="163"/>
        <v>-33</v>
      </c>
      <c r="AK326" s="19">
        <f t="shared" si="164"/>
        <v>-35.116999999999997</v>
      </c>
      <c r="AL326" s="17">
        <f t="shared" si="165"/>
        <v>-34</v>
      </c>
      <c r="AM326" s="18">
        <f t="shared" si="166"/>
        <v>-19</v>
      </c>
      <c r="AN326" s="19">
        <f t="shared" si="167"/>
        <v>-48.661000000000001</v>
      </c>
      <c r="AO326" s="20" t="str">
        <f t="shared" si="168"/>
        <v>34°19 ' 48,661 "S</v>
      </c>
      <c r="AP326" s="20" t="str">
        <f t="shared" si="169"/>
        <v xml:space="preserve">71°33 ' 35,117 " </v>
      </c>
      <c r="AQ326" s="22"/>
      <c r="AR326" s="22"/>
      <c r="AS326" t="s">
        <v>329</v>
      </c>
    </row>
    <row r="327" spans="1:45" x14ac:dyDescent="0.3">
      <c r="A327" s="15">
        <v>640</v>
      </c>
      <c r="B327" s="15" t="s">
        <v>879</v>
      </c>
      <c r="C327" s="15" t="s">
        <v>553</v>
      </c>
      <c r="D327" s="16" t="s">
        <v>873</v>
      </c>
      <c r="E327" s="16">
        <v>262992.90999999997</v>
      </c>
      <c r="F327" s="16">
        <v>6243640.1100000003</v>
      </c>
      <c r="G327" s="16" t="s">
        <v>323</v>
      </c>
      <c r="H327" t="str">
        <f t="shared" si="137"/>
        <v>19</v>
      </c>
      <c r="I327" t="str">
        <f t="shared" si="136"/>
        <v>H</v>
      </c>
      <c r="J327" t="s">
        <v>324</v>
      </c>
      <c r="K327">
        <f t="shared" si="138"/>
        <v>-69</v>
      </c>
      <c r="L327">
        <f t="shared" si="139"/>
        <v>-3756359.8899999997</v>
      </c>
      <c r="M327">
        <f t="shared" si="140"/>
        <v>-0.59028374520120153</v>
      </c>
      <c r="N327">
        <f t="shared" si="141"/>
        <v>6382207.2696950557</v>
      </c>
      <c r="O327">
        <f t="shared" si="142"/>
        <v>-3.7135599015311251E-2</v>
      </c>
      <c r="P327">
        <f t="shared" si="143"/>
        <v>-0.92482203469575019</v>
      </c>
      <c r="Q327">
        <f t="shared" si="144"/>
        <v>-0.63831219517584692</v>
      </c>
      <c r="R327">
        <f t="shared" si="145"/>
        <v>-1.0526947625490766</v>
      </c>
      <c r="S327">
        <f t="shared" si="146"/>
        <v>-0.94909912070576918</v>
      </c>
      <c r="T327">
        <f t="shared" si="147"/>
        <v>-1.7286862330521604</v>
      </c>
      <c r="U327">
        <f t="shared" si="148"/>
        <v>5.0546225567071803E-3</v>
      </c>
      <c r="V327">
        <f t="shared" si="149"/>
        <v>4.2582015317955055E-5</v>
      </c>
      <c r="W327">
        <f t="shared" si="150"/>
        <v>1.6740578955036711E-7</v>
      </c>
      <c r="X327">
        <f t="shared" si="151"/>
        <v>-3742283.289861077</v>
      </c>
      <c r="Y327">
        <f t="shared" si="152"/>
        <v>-2.2056005930367211E-3</v>
      </c>
      <c r="Z327">
        <f t="shared" si="153"/>
        <v>3.2074013867963496E-6</v>
      </c>
      <c r="AA327">
        <f t="shared" si="154"/>
        <v>-3.7135559312387323E-2</v>
      </c>
      <c r="AB327">
        <f t="shared" si="155"/>
        <v>-0.59248933871999188</v>
      </c>
      <c r="AC327">
        <f t="shared" si="156"/>
        <v>-3.7144095198329896E-2</v>
      </c>
      <c r="AD327">
        <f t="shared" si="157"/>
        <v>-4.474614119973791E-2</v>
      </c>
      <c r="AE327">
        <f t="shared" si="158"/>
        <v>-0.59202551228384048</v>
      </c>
      <c r="AF327">
        <f t="shared" si="159"/>
        <v>-0.59203360010741779</v>
      </c>
      <c r="AG327" s="10">
        <f t="shared" si="160"/>
        <v>-33.921026616090963</v>
      </c>
      <c r="AH327" s="10">
        <f t="shared" si="161"/>
        <v>-71.563765040241435</v>
      </c>
      <c r="AI327" s="17">
        <f t="shared" si="162"/>
        <v>-71</v>
      </c>
      <c r="AJ327" s="18">
        <f t="shared" si="163"/>
        <v>-33</v>
      </c>
      <c r="AK327" s="19">
        <f t="shared" si="164"/>
        <v>-49.554000000000002</v>
      </c>
      <c r="AL327" s="17">
        <f t="shared" si="165"/>
        <v>-33</v>
      </c>
      <c r="AM327" s="18">
        <f t="shared" si="166"/>
        <v>-55</v>
      </c>
      <c r="AN327" s="19">
        <f t="shared" si="167"/>
        <v>-15.696</v>
      </c>
      <c r="AO327" s="20" t="str">
        <f t="shared" si="168"/>
        <v>33°55 ' 15,696 "S</v>
      </c>
      <c r="AP327" s="20" t="str">
        <f t="shared" si="169"/>
        <v xml:space="preserve">71°33 ' 49,554 " </v>
      </c>
      <c r="AQ327" s="22"/>
      <c r="AR327" s="22"/>
      <c r="AS327" t="s">
        <v>329</v>
      </c>
    </row>
    <row r="328" spans="1:45" x14ac:dyDescent="0.3">
      <c r="A328" s="15">
        <v>641</v>
      </c>
      <c r="B328" s="15" t="s">
        <v>880</v>
      </c>
      <c r="C328" s="15" t="s">
        <v>553</v>
      </c>
      <c r="D328" s="16" t="s">
        <v>881</v>
      </c>
      <c r="E328" s="16">
        <v>730120.2</v>
      </c>
      <c r="F328" s="16">
        <v>6026527.0499999998</v>
      </c>
      <c r="G328" s="16" t="s">
        <v>339</v>
      </c>
      <c r="H328" t="str">
        <f t="shared" si="137"/>
        <v>18</v>
      </c>
      <c r="I328" t="str">
        <f t="shared" ref="I328:I391" si="170">RIGHT(G328,LEN(G328)-2)</f>
        <v>H</v>
      </c>
      <c r="J328" t="s">
        <v>324</v>
      </c>
      <c r="K328">
        <f t="shared" si="138"/>
        <v>-75</v>
      </c>
      <c r="L328">
        <f t="shared" si="139"/>
        <v>-3973472.95</v>
      </c>
      <c r="M328">
        <f t="shared" si="140"/>
        <v>-0.62440143198889997</v>
      </c>
      <c r="N328">
        <f t="shared" si="141"/>
        <v>6382891.7768898197</v>
      </c>
      <c r="O328">
        <f t="shared" si="142"/>
        <v>3.6052655762264893E-2</v>
      </c>
      <c r="P328">
        <f t="shared" si="143"/>
        <v>-0.94860645567583013</v>
      </c>
      <c r="Q328">
        <f t="shared" si="144"/>
        <v>-0.62440037350092492</v>
      </c>
      <c r="R328">
        <f t="shared" si="145"/>
        <v>-1.0987046598268151</v>
      </c>
      <c r="S328">
        <f t="shared" si="146"/>
        <v>-0.98012858824534255</v>
      </c>
      <c r="T328">
        <f t="shared" si="147"/>
        <v>-1.7705471456893311</v>
      </c>
      <c r="U328">
        <f t="shared" si="148"/>
        <v>5.0546225567071803E-3</v>
      </c>
      <c r="V328">
        <f t="shared" si="149"/>
        <v>4.2582015317955055E-5</v>
      </c>
      <c r="W328">
        <f t="shared" si="150"/>
        <v>1.6740578955036711E-7</v>
      </c>
      <c r="X328">
        <f t="shared" si="151"/>
        <v>-3959055.9813518366</v>
      </c>
      <c r="Y328">
        <f t="shared" si="152"/>
        <v>-2.2586891885527992E-3</v>
      </c>
      <c r="Z328">
        <f t="shared" si="153"/>
        <v>2.8830294191084141E-6</v>
      </c>
      <c r="AA328">
        <f t="shared" si="154"/>
        <v>3.6052621115309158E-2</v>
      </c>
      <c r="AB328">
        <f t="shared" si="155"/>
        <v>-0.62666011466558535</v>
      </c>
      <c r="AC328">
        <f t="shared" si="156"/>
        <v>3.6060431771251789E-2</v>
      </c>
      <c r="AD328">
        <f t="shared" si="157"/>
        <v>4.4490186615569402E-2</v>
      </c>
      <c r="AE328">
        <f t="shared" si="158"/>
        <v>-0.62618991722921213</v>
      </c>
      <c r="AF328">
        <f t="shared" si="159"/>
        <v>-0.62619783585020194</v>
      </c>
      <c r="AG328" s="10">
        <f t="shared" si="160"/>
        <v>-35.878493134442486</v>
      </c>
      <c r="AH328" s="10">
        <f t="shared" si="161"/>
        <v>-72.450900077178446</v>
      </c>
      <c r="AI328" s="17">
        <f t="shared" si="162"/>
        <v>-72</v>
      </c>
      <c r="AJ328" s="18">
        <f t="shared" si="163"/>
        <v>-27</v>
      </c>
      <c r="AK328" s="19">
        <f t="shared" si="164"/>
        <v>-3.24</v>
      </c>
      <c r="AL328" s="17">
        <f t="shared" si="165"/>
        <v>-35</v>
      </c>
      <c r="AM328" s="18">
        <f t="shared" si="166"/>
        <v>-52</v>
      </c>
      <c r="AN328" s="19">
        <f t="shared" si="167"/>
        <v>-42.575000000000003</v>
      </c>
      <c r="AO328" s="20" t="str">
        <f t="shared" si="168"/>
        <v>35°52 ' 42,575 "S</v>
      </c>
      <c r="AP328" s="20" t="str">
        <f t="shared" si="169"/>
        <v xml:space="preserve">72°27 ' 3,24 " </v>
      </c>
      <c r="AQ328" s="22"/>
      <c r="AR328" s="22"/>
      <c r="AS328" t="s">
        <v>329</v>
      </c>
    </row>
    <row r="329" spans="1:45" x14ac:dyDescent="0.3">
      <c r="A329" s="15">
        <v>642</v>
      </c>
      <c r="B329" s="15" t="s">
        <v>882</v>
      </c>
      <c r="C329" s="15" t="s">
        <v>553</v>
      </c>
      <c r="D329" s="16" t="s">
        <v>873</v>
      </c>
      <c r="E329" s="16">
        <v>276879.88</v>
      </c>
      <c r="F329" s="16">
        <v>6245429.0899999999</v>
      </c>
      <c r="G329" s="16" t="s">
        <v>323</v>
      </c>
      <c r="H329" t="str">
        <f t="shared" ref="H329:H392" si="171">LEFT(G329,LEN(G329)-1)</f>
        <v>19</v>
      </c>
      <c r="I329" t="str">
        <f t="shared" si="170"/>
        <v>H</v>
      </c>
      <c r="J329" t="s">
        <v>324</v>
      </c>
      <c r="K329">
        <f t="shared" ref="K329:K392" si="172">6*H329-183</f>
        <v>-69</v>
      </c>
      <c r="L329">
        <f t="shared" ref="L329:L392" si="173">IF(J329="S",F329-10000000,F329)</f>
        <v>-3754570.91</v>
      </c>
      <c r="M329">
        <f t="shared" ref="M329:M392" si="174">L329/(6366197.724*0.9996)</f>
        <v>-0.59000262043003648</v>
      </c>
      <c r="N329">
        <f t="shared" ref="N329:N392" si="175">($F$4/(1+$F$3*(COS(M329))^2)^(1/2))*0.9996</f>
        <v>6382201.7047693999</v>
      </c>
      <c r="O329">
        <f t="shared" ref="O329:O392" si="176">(E329-500000)/N329</f>
        <v>-3.495974121802873E-2</v>
      </c>
      <c r="P329">
        <f t="shared" ref="P329:P392" si="177">SIN(2*M329)</f>
        <v>-0.92460800876902527</v>
      </c>
      <c r="Q329">
        <f t="shared" ref="Q329:Q392" si="178">P329*(COS(M329))^2</f>
        <v>-0.63840483585564844</v>
      </c>
      <c r="R329">
        <f t="shared" ref="R329:R392" si="179">M329+(P329/2)</f>
        <v>-1.0523066248145492</v>
      </c>
      <c r="S329">
        <f t="shared" ref="S329:S392" si="180">(3*R329+Q329)/4</f>
        <v>-0.94883117757482394</v>
      </c>
      <c r="T329">
        <f t="shared" ref="T329:T392" si="181">(5*S329+Q329*(COS(M329))^2)/3</f>
        <v>-1.7283162946726494</v>
      </c>
      <c r="U329">
        <f t="shared" ref="U329:U392" si="182">(3/4)*$F$3</f>
        <v>5.0546225567071803E-3</v>
      </c>
      <c r="V329">
        <f t="shared" ref="V329:V392" si="183">(5/3)*(U329)^2</f>
        <v>4.2582015317955055E-5</v>
      </c>
      <c r="W329">
        <f t="shared" ref="W329:W392" si="184">(35/27)*U329^3</f>
        <v>1.6740578955036711E-7</v>
      </c>
      <c r="X329">
        <f t="shared" ref="X329:X392" si="185">0.9996*$F$4*(M329-(U329*R329)+(V329*S329)-(W329*T329))</f>
        <v>-3740497.4028850468</v>
      </c>
      <c r="Y329">
        <f t="shared" ref="Y329:Y392" si="186">(L329-X329)/N329</f>
        <v>-2.2051178834470667E-3</v>
      </c>
      <c r="Z329">
        <f t="shared" ref="Z329:Z392" si="187">(($F$3*O329^2)/2)*(COS(M329))^2</f>
        <v>2.843625549690771E-6</v>
      </c>
      <c r="AA329">
        <f t="shared" ref="AA329:AA392" si="188">O329*(1-(Z329/3))</f>
        <v>-3.4959708080557615E-2</v>
      </c>
      <c r="AB329">
        <f t="shared" ref="AB329:AB392" si="189">Y329*(1-Z329)+M329</f>
        <v>-0.59220773204295396</v>
      </c>
      <c r="AC329">
        <f t="shared" ref="AC329:AC392" si="190">(EXP(AA329)-EXP(-AA329))/2</f>
        <v>-3.4966829698671043E-2</v>
      </c>
      <c r="AD329">
        <f t="shared" ref="AD329:AD392" si="191">ATAN(AC329/COS(AB329))</f>
        <v>-4.2118493761482301E-2</v>
      </c>
      <c r="AE329">
        <f t="shared" ref="AE329:AE392" si="192">ATAN(COS(AD329)*TAN(AB329))</f>
        <v>-0.59179688206847991</v>
      </c>
      <c r="AF329">
        <f t="shared" ref="AF329:AF392" si="193">M329+(1+$F$3*(COS(M329))^2-(3/2)*$F$3*SIN(M329)*COS(M329)*(AE329-M329))*(AE329-M329)</f>
        <v>-0.59180521635509487</v>
      </c>
      <c r="AG329" s="10">
        <f t="shared" ref="AG329:AG392" si="194">+(AF329/PI())*180</f>
        <v>-33.907941190973496</v>
      </c>
      <c r="AH329" s="10">
        <f t="shared" ref="AH329:AH392" si="195">+(AD329/PI())*180+K329</f>
        <v>-71.413211931981024</v>
      </c>
      <c r="AI329" s="17">
        <f t="shared" ref="AI329:AI392" si="196">TRUNC(AH329,0)</f>
        <v>-71</v>
      </c>
      <c r="AJ329" s="18">
        <f t="shared" ref="AJ329:AJ392" si="197">TRUNC((AH329-AI329)*60,0)</f>
        <v>-24</v>
      </c>
      <c r="AK329" s="19">
        <f t="shared" ref="AK329:AK392" si="198">ROUND((((AH329-AI329)*60)-AJ329)*60,3)</f>
        <v>-47.563000000000002</v>
      </c>
      <c r="AL329" s="17">
        <f t="shared" ref="AL329:AL392" si="199">TRUNC(AG329,0)</f>
        <v>-33</v>
      </c>
      <c r="AM329" s="18">
        <f t="shared" ref="AM329:AM392" si="200">TRUNC((AG329-AL329)*60,0)</f>
        <v>-54</v>
      </c>
      <c r="AN329" s="19">
        <f t="shared" ref="AN329:AN392" si="201">ROUND((((AG329-AL329)*60)-AM329)*60,3)</f>
        <v>-28.588000000000001</v>
      </c>
      <c r="AO329" s="20" t="str">
        <f t="shared" ref="AO329:AO392" si="202">CONCATENATE(-AL329,"°",-AM329," ' ",-AN329," ""S")</f>
        <v>33°54 ' 28,588 "S</v>
      </c>
      <c r="AP329" s="20" t="str">
        <f t="shared" ref="AP329:AP392" si="203">CONCATENATE(-AI329,"°",-AJ329," ' ",-AK329," "" ")</f>
        <v xml:space="preserve">71°24 ' 47,563 " </v>
      </c>
      <c r="AQ329" s="22"/>
      <c r="AR329" s="22"/>
      <c r="AS329" t="s">
        <v>329</v>
      </c>
    </row>
    <row r="330" spans="1:45" x14ac:dyDescent="0.3">
      <c r="A330" s="15">
        <v>643</v>
      </c>
      <c r="B330" s="15" t="s">
        <v>883</v>
      </c>
      <c r="C330" s="15" t="s">
        <v>553</v>
      </c>
      <c r="D330" s="16" t="s">
        <v>884</v>
      </c>
      <c r="E330" s="16">
        <v>271303.53000000003</v>
      </c>
      <c r="F330" s="16">
        <v>6277520.4500000002</v>
      </c>
      <c r="G330" s="16" t="s">
        <v>323</v>
      </c>
      <c r="H330" t="str">
        <f t="shared" si="171"/>
        <v>19</v>
      </c>
      <c r="I330" t="str">
        <f t="shared" si="170"/>
        <v>H</v>
      </c>
      <c r="J330" t="s">
        <v>324</v>
      </c>
      <c r="K330">
        <f t="shared" si="172"/>
        <v>-69</v>
      </c>
      <c r="L330">
        <f t="shared" si="173"/>
        <v>-3722479.55</v>
      </c>
      <c r="M330">
        <f t="shared" si="174"/>
        <v>-0.58495970422282495</v>
      </c>
      <c r="N330">
        <f t="shared" si="175"/>
        <v>6382102.1022314094</v>
      </c>
      <c r="O330">
        <f t="shared" si="176"/>
        <v>-3.583403498355809E-2</v>
      </c>
      <c r="P330">
        <f t="shared" si="177"/>
        <v>-0.92071915181536201</v>
      </c>
      <c r="Q330">
        <f t="shared" si="178"/>
        <v>-0.64000380010644164</v>
      </c>
      <c r="R330">
        <f t="shared" si="179"/>
        <v>-1.045319280130506</v>
      </c>
      <c r="S330">
        <f t="shared" si="180"/>
        <v>-0.94399041012448992</v>
      </c>
      <c r="T330">
        <f t="shared" si="181"/>
        <v>-1.7216089920699256</v>
      </c>
      <c r="U330">
        <f t="shared" si="182"/>
        <v>5.0546225567071803E-3</v>
      </c>
      <c r="V330">
        <f t="shared" si="183"/>
        <v>4.2582015317955055E-5</v>
      </c>
      <c r="W330">
        <f t="shared" si="184"/>
        <v>1.6740578955036711E-7</v>
      </c>
      <c r="X330">
        <f t="shared" si="185"/>
        <v>-3708462.3190150382</v>
      </c>
      <c r="Y330">
        <f t="shared" si="186"/>
        <v>-2.1963344929973295E-3</v>
      </c>
      <c r="Z330">
        <f t="shared" si="187"/>
        <v>3.0077675839447383E-6</v>
      </c>
      <c r="AA330">
        <f t="shared" si="188"/>
        <v>-3.5833999056741811E-2</v>
      </c>
      <c r="AB330">
        <f t="shared" si="189"/>
        <v>-0.58715603210975864</v>
      </c>
      <c r="AC330">
        <f t="shared" si="190"/>
        <v>-3.5841668475770916E-2</v>
      </c>
      <c r="AD330">
        <f t="shared" si="191"/>
        <v>-4.3025473038385199E-2</v>
      </c>
      <c r="AE330">
        <f t="shared" si="192"/>
        <v>-0.58672908071031027</v>
      </c>
      <c r="AF330">
        <f t="shared" si="193"/>
        <v>-0.58673735515865422</v>
      </c>
      <c r="AG330" s="10">
        <f t="shared" si="194"/>
        <v>-33.617574133259325</v>
      </c>
      <c r="AH330" s="10">
        <f t="shared" si="195"/>
        <v>-71.465178016653383</v>
      </c>
      <c r="AI330" s="17">
        <f t="shared" si="196"/>
        <v>-71</v>
      </c>
      <c r="AJ330" s="18">
        <f t="shared" si="197"/>
        <v>-27</v>
      </c>
      <c r="AK330" s="19">
        <f t="shared" si="198"/>
        <v>-54.640999999999998</v>
      </c>
      <c r="AL330" s="17">
        <f t="shared" si="199"/>
        <v>-33</v>
      </c>
      <c r="AM330" s="18">
        <f t="shared" si="200"/>
        <v>-37</v>
      </c>
      <c r="AN330" s="19">
        <f t="shared" si="201"/>
        <v>-3.2669999999999999</v>
      </c>
      <c r="AO330" s="20" t="str">
        <f t="shared" si="202"/>
        <v>33°37 ' 3,267 "S</v>
      </c>
      <c r="AP330" s="20" t="str">
        <f t="shared" si="203"/>
        <v xml:space="preserve">71°27 ' 54,641 " </v>
      </c>
      <c r="AQ330" s="22"/>
      <c r="AR330" s="22"/>
      <c r="AS330" t="s">
        <v>329</v>
      </c>
    </row>
    <row r="331" spans="1:45" x14ac:dyDescent="0.3">
      <c r="A331" s="15">
        <v>644</v>
      </c>
      <c r="B331" s="15" t="s">
        <v>885</v>
      </c>
      <c r="C331" s="15" t="s">
        <v>553</v>
      </c>
      <c r="D331" s="16" t="s">
        <v>367</v>
      </c>
      <c r="E331" s="16">
        <v>772370.3</v>
      </c>
      <c r="F331" s="16">
        <v>6124421.1799999997</v>
      </c>
      <c r="G331" s="16" t="s">
        <v>339</v>
      </c>
      <c r="H331" t="str">
        <f t="shared" si="171"/>
        <v>18</v>
      </c>
      <c r="I331" t="str">
        <f t="shared" si="170"/>
        <v>H</v>
      </c>
      <c r="J331" t="s">
        <v>324</v>
      </c>
      <c r="K331">
        <f t="shared" si="172"/>
        <v>-75</v>
      </c>
      <c r="L331">
        <f t="shared" si="173"/>
        <v>-3875578.8200000003</v>
      </c>
      <c r="M331">
        <f t="shared" si="174"/>
        <v>-0.60901810467688011</v>
      </c>
      <c r="N331">
        <f t="shared" si="175"/>
        <v>6382580.9675519327</v>
      </c>
      <c r="O331">
        <f t="shared" si="176"/>
        <v>4.2674006234263082E-2</v>
      </c>
      <c r="P331">
        <f t="shared" si="177"/>
        <v>-0.93842269764518393</v>
      </c>
      <c r="Q331">
        <f t="shared" si="178"/>
        <v>-0.63131883850268289</v>
      </c>
      <c r="R331">
        <f t="shared" si="179"/>
        <v>-1.0782294534994721</v>
      </c>
      <c r="S331">
        <f t="shared" si="180"/>
        <v>-0.96650179975027473</v>
      </c>
      <c r="T331">
        <f t="shared" si="181"/>
        <v>-1.7524084541827707</v>
      </c>
      <c r="U331">
        <f t="shared" si="182"/>
        <v>5.0546225567071803E-3</v>
      </c>
      <c r="V331">
        <f t="shared" si="183"/>
        <v>4.2582015317955055E-5</v>
      </c>
      <c r="W331">
        <f t="shared" si="184"/>
        <v>1.6740578955036711E-7</v>
      </c>
      <c r="X331">
        <f t="shared" si="185"/>
        <v>-3861306.681695011</v>
      </c>
      <c r="Y331">
        <f t="shared" si="186"/>
        <v>-2.236107677685045E-3</v>
      </c>
      <c r="Z331">
        <f t="shared" si="187"/>
        <v>4.1283313733598477E-6</v>
      </c>
      <c r="AA331">
        <f t="shared" si="188"/>
        <v>4.2673947510116828E-2</v>
      </c>
      <c r="AB331">
        <f t="shared" si="189"/>
        <v>-0.61125420312317169</v>
      </c>
      <c r="AC331">
        <f t="shared" si="190"/>
        <v>4.2686900700523722E-2</v>
      </c>
      <c r="AD331">
        <f t="shared" si="191"/>
        <v>5.2078152127310817E-2</v>
      </c>
      <c r="AE331">
        <f t="shared" si="192"/>
        <v>-0.61061673932382876</v>
      </c>
      <c r="AF331">
        <f t="shared" si="193"/>
        <v>-0.61062397534753354</v>
      </c>
      <c r="AG331" s="10">
        <f t="shared" si="194"/>
        <v>-34.986176656914097</v>
      </c>
      <c r="AH331" s="10">
        <f t="shared" si="195"/>
        <v>-72.016141678264844</v>
      </c>
      <c r="AI331" s="17">
        <f t="shared" si="196"/>
        <v>-72</v>
      </c>
      <c r="AJ331" s="18">
        <f t="shared" si="197"/>
        <v>0</v>
      </c>
      <c r="AK331" s="19">
        <f t="shared" si="198"/>
        <v>-58.11</v>
      </c>
      <c r="AL331" s="17">
        <f t="shared" si="199"/>
        <v>-34</v>
      </c>
      <c r="AM331" s="18">
        <f t="shared" si="200"/>
        <v>-59</v>
      </c>
      <c r="AN331" s="19">
        <f t="shared" si="201"/>
        <v>-10.236000000000001</v>
      </c>
      <c r="AO331" s="20" t="str">
        <f t="shared" si="202"/>
        <v>34°59 ' 10,236 "S</v>
      </c>
      <c r="AP331" s="20" t="str">
        <f t="shared" si="203"/>
        <v xml:space="preserve">72°0 ' 58,11 " </v>
      </c>
      <c r="AQ331" s="22"/>
      <c r="AR331" s="22"/>
      <c r="AS331" t="s">
        <v>329</v>
      </c>
    </row>
    <row r="332" spans="1:45" x14ac:dyDescent="0.3">
      <c r="A332" s="15">
        <v>645</v>
      </c>
      <c r="B332" s="15" t="s">
        <v>886</v>
      </c>
      <c r="C332" s="15" t="s">
        <v>553</v>
      </c>
      <c r="D332" s="16" t="s">
        <v>887</v>
      </c>
      <c r="E332" s="16">
        <v>278891.28000000003</v>
      </c>
      <c r="F332" s="16">
        <v>6175255.1699999999</v>
      </c>
      <c r="G332" s="16" t="s">
        <v>323</v>
      </c>
      <c r="H332" t="str">
        <f t="shared" si="171"/>
        <v>19</v>
      </c>
      <c r="I332" t="str">
        <f t="shared" si="170"/>
        <v>H</v>
      </c>
      <c r="J332" t="s">
        <v>324</v>
      </c>
      <c r="K332">
        <f t="shared" si="172"/>
        <v>-69</v>
      </c>
      <c r="L332">
        <f t="shared" si="173"/>
        <v>-3824744.83</v>
      </c>
      <c r="M332">
        <f t="shared" si="174"/>
        <v>-0.60102992492855445</v>
      </c>
      <c r="N332">
        <f t="shared" si="175"/>
        <v>6382420.9522300139</v>
      </c>
      <c r="O332">
        <f t="shared" si="176"/>
        <v>-3.4643393416842042E-2</v>
      </c>
      <c r="P332">
        <f t="shared" si="177"/>
        <v>-0.93278351069660925</v>
      </c>
      <c r="Q332">
        <f t="shared" si="178"/>
        <v>-0.63449665947770506</v>
      </c>
      <c r="R332">
        <f t="shared" si="179"/>
        <v>-1.067421680276859</v>
      </c>
      <c r="S332">
        <f t="shared" si="180"/>
        <v>-0.95919042507707042</v>
      </c>
      <c r="T332">
        <f t="shared" si="181"/>
        <v>-1.7425161771626305</v>
      </c>
      <c r="U332">
        <f t="shared" si="182"/>
        <v>5.0546225567071803E-3</v>
      </c>
      <c r="V332">
        <f t="shared" si="183"/>
        <v>4.2582015317955055E-5</v>
      </c>
      <c r="W332">
        <f t="shared" si="184"/>
        <v>1.6740578955036711E-7</v>
      </c>
      <c r="X332">
        <f t="shared" si="185"/>
        <v>-3810553.5098532047</v>
      </c>
      <c r="Y332">
        <f t="shared" si="186"/>
        <v>-2.2235011217548919E-3</v>
      </c>
      <c r="Z332">
        <f t="shared" si="187"/>
        <v>2.7509760113526117E-6</v>
      </c>
      <c r="AA332">
        <f t="shared" si="188"/>
        <v>-3.4643361649127298E-2</v>
      </c>
      <c r="AB332">
        <f t="shared" si="189"/>
        <v>-0.60325341993351111</v>
      </c>
      <c r="AC332">
        <f t="shared" si="190"/>
        <v>-3.4650291675596356E-2</v>
      </c>
      <c r="AD332">
        <f t="shared" si="191"/>
        <v>-4.2052345687745053E-2</v>
      </c>
      <c r="AE332">
        <f t="shared" si="192"/>
        <v>-0.60284027518808059</v>
      </c>
      <c r="AF332">
        <f t="shared" si="193"/>
        <v>-0.60284855898015832</v>
      </c>
      <c r="AG332" s="10">
        <f t="shared" si="194"/>
        <v>-34.540678115106559</v>
      </c>
      <c r="AH332" s="10">
        <f t="shared" si="195"/>
        <v>-71.409421926532957</v>
      </c>
      <c r="AI332" s="17">
        <f t="shared" si="196"/>
        <v>-71</v>
      </c>
      <c r="AJ332" s="18">
        <f t="shared" si="197"/>
        <v>-24</v>
      </c>
      <c r="AK332" s="19">
        <f t="shared" si="198"/>
        <v>-33.918999999999997</v>
      </c>
      <c r="AL332" s="17">
        <f t="shared" si="199"/>
        <v>-34</v>
      </c>
      <c r="AM332" s="18">
        <f t="shared" si="200"/>
        <v>-32</v>
      </c>
      <c r="AN332" s="19">
        <f t="shared" si="201"/>
        <v>-26.440999999999999</v>
      </c>
      <c r="AO332" s="20" t="str">
        <f t="shared" si="202"/>
        <v>34°32 ' 26,441 "S</v>
      </c>
      <c r="AP332" s="20" t="str">
        <f t="shared" si="203"/>
        <v xml:space="preserve">71°24 ' 33,919 " </v>
      </c>
      <c r="AQ332" s="22"/>
      <c r="AR332" s="22"/>
      <c r="AS332" t="s">
        <v>329</v>
      </c>
    </row>
    <row r="333" spans="1:45" x14ac:dyDescent="0.3">
      <c r="A333" s="15">
        <v>646</v>
      </c>
      <c r="B333" s="15" t="s">
        <v>888</v>
      </c>
      <c r="C333" s="15" t="s">
        <v>553</v>
      </c>
      <c r="D333" s="16" t="s">
        <v>862</v>
      </c>
      <c r="E333" s="16">
        <v>289108.57</v>
      </c>
      <c r="F333" s="16">
        <v>6258893.75</v>
      </c>
      <c r="G333" s="16" t="s">
        <v>323</v>
      </c>
      <c r="H333" t="str">
        <f t="shared" si="171"/>
        <v>19</v>
      </c>
      <c r="I333" t="str">
        <f t="shared" si="170"/>
        <v>H</v>
      </c>
      <c r="J333" t="s">
        <v>324</v>
      </c>
      <c r="K333">
        <f t="shared" si="172"/>
        <v>-69</v>
      </c>
      <c r="L333">
        <f t="shared" si="173"/>
        <v>-3741106.25</v>
      </c>
      <c r="M333">
        <f t="shared" si="174"/>
        <v>-0.58788675023511194</v>
      </c>
      <c r="N333">
        <f t="shared" si="175"/>
        <v>6382159.8626064975</v>
      </c>
      <c r="O333">
        <f t="shared" si="176"/>
        <v>-3.3043896508394753E-2</v>
      </c>
      <c r="P333">
        <f t="shared" si="177"/>
        <v>-0.92298778036600393</v>
      </c>
      <c r="Q333">
        <f t="shared" si="178"/>
        <v>-0.63909024120318669</v>
      </c>
      <c r="R333">
        <f t="shared" si="179"/>
        <v>-1.0493806404181139</v>
      </c>
      <c r="S333">
        <f t="shared" si="180"/>
        <v>-0.94680804061438206</v>
      </c>
      <c r="T333">
        <f t="shared" si="181"/>
        <v>-1.7255185450390531</v>
      </c>
      <c r="U333">
        <f t="shared" si="182"/>
        <v>5.0546225567071803E-3</v>
      </c>
      <c r="V333">
        <f t="shared" si="183"/>
        <v>4.2582015317955055E-5</v>
      </c>
      <c r="W333">
        <f t="shared" si="184"/>
        <v>1.6740578955036711E-7</v>
      </c>
      <c r="X333">
        <f t="shared" si="185"/>
        <v>-3727056.1721624522</v>
      </c>
      <c r="Y333">
        <f t="shared" si="186"/>
        <v>-2.2014612827027571E-3</v>
      </c>
      <c r="Z333">
        <f t="shared" si="187"/>
        <v>2.54768783475481E-6</v>
      </c>
      <c r="AA333">
        <f t="shared" si="188"/>
        <v>-3.304386844655037E-2</v>
      </c>
      <c r="AB333">
        <f t="shared" si="189"/>
        <v>-0.59008820590917854</v>
      </c>
      <c r="AC333">
        <f t="shared" si="190"/>
        <v>-3.3049882192997204E-2</v>
      </c>
      <c r="AD333">
        <f t="shared" si="191"/>
        <v>-3.9755448923216176E-2</v>
      </c>
      <c r="AE333">
        <f t="shared" si="192"/>
        <v>-0.58972280414296141</v>
      </c>
      <c r="AF333">
        <f t="shared" si="193"/>
        <v>-0.58973135640915664</v>
      </c>
      <c r="AG333" s="10">
        <f t="shared" si="194"/>
        <v>-33.789117768770005</v>
      </c>
      <c r="AH333" s="10">
        <f t="shared" si="195"/>
        <v>-71.277819435948203</v>
      </c>
      <c r="AI333" s="17">
        <f t="shared" si="196"/>
        <v>-71</v>
      </c>
      <c r="AJ333" s="18">
        <f t="shared" si="197"/>
        <v>-16</v>
      </c>
      <c r="AK333" s="19">
        <f t="shared" si="198"/>
        <v>-40.15</v>
      </c>
      <c r="AL333" s="17">
        <f t="shared" si="199"/>
        <v>-33</v>
      </c>
      <c r="AM333" s="18">
        <f t="shared" si="200"/>
        <v>-47</v>
      </c>
      <c r="AN333" s="19">
        <f t="shared" si="201"/>
        <v>-20.824000000000002</v>
      </c>
      <c r="AO333" s="20" t="str">
        <f t="shared" si="202"/>
        <v>33°47 ' 20,824 "S</v>
      </c>
      <c r="AP333" s="20" t="str">
        <f t="shared" si="203"/>
        <v xml:space="preserve">71°16 ' 40,15 " </v>
      </c>
      <c r="AQ333" s="22"/>
      <c r="AR333" s="22"/>
      <c r="AS333" t="s">
        <v>329</v>
      </c>
    </row>
    <row r="334" spans="1:45" x14ac:dyDescent="0.3">
      <c r="A334" s="15">
        <v>647</v>
      </c>
      <c r="B334" s="15" t="s">
        <v>889</v>
      </c>
      <c r="C334" s="15" t="s">
        <v>553</v>
      </c>
      <c r="D334" s="16" t="s">
        <v>860</v>
      </c>
      <c r="E334" s="16">
        <v>258820.46</v>
      </c>
      <c r="F334" s="16">
        <v>6190177.3899999997</v>
      </c>
      <c r="G334" s="16" t="s">
        <v>323</v>
      </c>
      <c r="H334" t="str">
        <f t="shared" si="171"/>
        <v>19</v>
      </c>
      <c r="I334" t="str">
        <f t="shared" si="170"/>
        <v>H</v>
      </c>
      <c r="J334" t="s">
        <v>324</v>
      </c>
      <c r="K334">
        <f t="shared" si="172"/>
        <v>-69</v>
      </c>
      <c r="L334">
        <f t="shared" si="173"/>
        <v>-3809822.6100000003</v>
      </c>
      <c r="M334">
        <f t="shared" si="174"/>
        <v>-0.59868501012639042</v>
      </c>
      <c r="N334">
        <f t="shared" si="175"/>
        <v>6382374.1674722787</v>
      </c>
      <c r="O334">
        <f t="shared" si="176"/>
        <v>-3.7788373679056561E-2</v>
      </c>
      <c r="P334">
        <f t="shared" si="177"/>
        <v>-0.93108287015124025</v>
      </c>
      <c r="Q334">
        <f t="shared" si="178"/>
        <v>-0.63537455499662532</v>
      </c>
      <c r="R334">
        <f t="shared" si="179"/>
        <v>-1.0642264452020105</v>
      </c>
      <c r="S334">
        <f t="shared" si="180"/>
        <v>-0.95701347265066417</v>
      </c>
      <c r="T334">
        <f t="shared" si="181"/>
        <v>-1.7395498064144095</v>
      </c>
      <c r="U334">
        <f t="shared" si="182"/>
        <v>5.0546225567071803E-3</v>
      </c>
      <c r="V334">
        <f t="shared" si="183"/>
        <v>4.2582015317955055E-5</v>
      </c>
      <c r="W334">
        <f t="shared" si="184"/>
        <v>1.6740578955036711E-7</v>
      </c>
      <c r="X334">
        <f t="shared" si="185"/>
        <v>-3795655.737431169</v>
      </c>
      <c r="Y334">
        <f t="shared" si="186"/>
        <v>-2.2196869373520391E-3</v>
      </c>
      <c r="Z334">
        <f t="shared" si="187"/>
        <v>3.2836386326083701E-6</v>
      </c>
      <c r="AA334">
        <f t="shared" si="188"/>
        <v>-3.7788332317935332E-2</v>
      </c>
      <c r="AB334">
        <f t="shared" si="189"/>
        <v>-0.6009046897750927</v>
      </c>
      <c r="AC334">
        <f t="shared" si="190"/>
        <v>-3.7797326319011337E-2</v>
      </c>
      <c r="AD334">
        <f t="shared" si="191"/>
        <v>-4.5792656438591386E-2</v>
      </c>
      <c r="AE334">
        <f t="shared" si="192"/>
        <v>-0.60041565456779222</v>
      </c>
      <c r="AF334">
        <f t="shared" si="193"/>
        <v>-0.60042359980721094</v>
      </c>
      <c r="AG334" s="10">
        <f t="shared" si="194"/>
        <v>-34.401738189005137</v>
      </c>
      <c r="AH334" s="10">
        <f t="shared" si="195"/>
        <v>-71.623725946623864</v>
      </c>
      <c r="AI334" s="17">
        <f t="shared" si="196"/>
        <v>-71</v>
      </c>
      <c r="AJ334" s="18">
        <f t="shared" si="197"/>
        <v>-37</v>
      </c>
      <c r="AK334" s="19">
        <f t="shared" si="198"/>
        <v>-25.413</v>
      </c>
      <c r="AL334" s="17">
        <f t="shared" si="199"/>
        <v>-34</v>
      </c>
      <c r="AM334" s="18">
        <f t="shared" si="200"/>
        <v>-24</v>
      </c>
      <c r="AN334" s="19">
        <f t="shared" si="201"/>
        <v>-6.2569999999999997</v>
      </c>
      <c r="AO334" s="20" t="str">
        <f t="shared" si="202"/>
        <v>34°24 ' 6,257 "S</v>
      </c>
      <c r="AP334" s="20" t="str">
        <f t="shared" si="203"/>
        <v xml:space="preserve">71°37 ' 25,413 " </v>
      </c>
      <c r="AQ334" s="22"/>
      <c r="AR334" s="22"/>
      <c r="AS334" t="s">
        <v>329</v>
      </c>
    </row>
    <row r="335" spans="1:45" x14ac:dyDescent="0.3">
      <c r="A335" s="15">
        <v>648</v>
      </c>
      <c r="B335" s="15" t="s">
        <v>890</v>
      </c>
      <c r="C335" s="15" t="s">
        <v>553</v>
      </c>
      <c r="D335" s="16" t="s">
        <v>891</v>
      </c>
      <c r="E335" s="16">
        <v>298191.14</v>
      </c>
      <c r="F335" s="16">
        <v>6162799.0099999998</v>
      </c>
      <c r="G335" s="16" t="s">
        <v>323</v>
      </c>
      <c r="H335" t="str">
        <f t="shared" si="171"/>
        <v>19</v>
      </c>
      <c r="I335" t="str">
        <f t="shared" si="170"/>
        <v>H</v>
      </c>
      <c r="J335" t="s">
        <v>324</v>
      </c>
      <c r="K335">
        <f t="shared" si="172"/>
        <v>-69</v>
      </c>
      <c r="L335">
        <f t="shared" si="173"/>
        <v>-3837200.99</v>
      </c>
      <c r="M335">
        <f t="shared" si="174"/>
        <v>-0.6029873169226494</v>
      </c>
      <c r="N335">
        <f t="shared" si="175"/>
        <v>6382460.0711112535</v>
      </c>
      <c r="O335">
        <f t="shared" si="176"/>
        <v>-3.161929064208982E-2</v>
      </c>
      <c r="P335">
        <f t="shared" si="177"/>
        <v>-0.93418739289068997</v>
      </c>
      <c r="Q335">
        <f t="shared" si="178"/>
        <v>-0.63374465967179117</v>
      </c>
      <c r="R335">
        <f t="shared" si="179"/>
        <v>-1.0700810133679943</v>
      </c>
      <c r="S335">
        <f t="shared" si="180"/>
        <v>-0.96099692494394351</v>
      </c>
      <c r="T335">
        <f t="shared" si="181"/>
        <v>-1.7449705096022088</v>
      </c>
      <c r="U335">
        <f t="shared" si="182"/>
        <v>5.0546225567071803E-3</v>
      </c>
      <c r="V335">
        <f t="shared" si="183"/>
        <v>4.2582015317955055E-5</v>
      </c>
      <c r="W335">
        <f t="shared" si="184"/>
        <v>1.6740578955036711E-7</v>
      </c>
      <c r="X335">
        <f t="shared" si="185"/>
        <v>-3822989.5135874809</v>
      </c>
      <c r="Y335">
        <f t="shared" si="186"/>
        <v>-2.2266455652177673E-3</v>
      </c>
      <c r="Z335">
        <f t="shared" si="187"/>
        <v>2.2855042220047318E-6</v>
      </c>
      <c r="AA335">
        <f t="shared" si="188"/>
        <v>-3.1619266553415737E-2</v>
      </c>
      <c r="AB335">
        <f t="shared" si="189"/>
        <v>-0.6052139573988593</v>
      </c>
      <c r="AC335">
        <f t="shared" si="190"/>
        <v>-3.1624535524736541E-2</v>
      </c>
      <c r="AD335">
        <f t="shared" si="191"/>
        <v>-3.8435937011996935E-2</v>
      </c>
      <c r="AE335">
        <f t="shared" si="192"/>
        <v>-0.6048683102136877</v>
      </c>
      <c r="AF335">
        <f t="shared" si="193"/>
        <v>-0.60487689343888706</v>
      </c>
      <c r="AG335" s="10">
        <f t="shared" si="194"/>
        <v>-34.656893119032667</v>
      </c>
      <c r="AH335" s="10">
        <f t="shared" si="195"/>
        <v>-71.2022169724181</v>
      </c>
      <c r="AI335" s="17">
        <f t="shared" si="196"/>
        <v>-71</v>
      </c>
      <c r="AJ335" s="18">
        <f t="shared" si="197"/>
        <v>-12</v>
      </c>
      <c r="AK335" s="19">
        <f t="shared" si="198"/>
        <v>-7.9809999999999999</v>
      </c>
      <c r="AL335" s="17">
        <f t="shared" si="199"/>
        <v>-34</v>
      </c>
      <c r="AM335" s="18">
        <f t="shared" si="200"/>
        <v>-39</v>
      </c>
      <c r="AN335" s="19">
        <f t="shared" si="201"/>
        <v>-24.815000000000001</v>
      </c>
      <c r="AO335" s="20" t="str">
        <f t="shared" si="202"/>
        <v>34°39 ' 24,815 "S</v>
      </c>
      <c r="AP335" s="20" t="str">
        <f t="shared" si="203"/>
        <v xml:space="preserve">71°12 ' 7,981 " </v>
      </c>
      <c r="AQ335" s="22"/>
      <c r="AR335" s="22"/>
      <c r="AS335" t="s">
        <v>329</v>
      </c>
    </row>
    <row r="336" spans="1:45" x14ac:dyDescent="0.3">
      <c r="A336" s="15">
        <v>649</v>
      </c>
      <c r="B336" s="15" t="s">
        <v>892</v>
      </c>
      <c r="C336" s="15" t="s">
        <v>553</v>
      </c>
      <c r="D336" s="16" t="s">
        <v>893</v>
      </c>
      <c r="E336" s="16">
        <v>285056.42</v>
      </c>
      <c r="F336" s="16">
        <v>6165301.6399999997</v>
      </c>
      <c r="G336" s="16" t="s">
        <v>323</v>
      </c>
      <c r="H336" t="str">
        <f t="shared" si="171"/>
        <v>19</v>
      </c>
      <c r="I336" t="str">
        <f t="shared" si="170"/>
        <v>H</v>
      </c>
      <c r="J336" t="s">
        <v>324</v>
      </c>
      <c r="K336">
        <f t="shared" si="172"/>
        <v>-69</v>
      </c>
      <c r="L336">
        <f t="shared" si="173"/>
        <v>-3834698.3600000003</v>
      </c>
      <c r="M336">
        <f t="shared" si="174"/>
        <v>-0.60259404741373324</v>
      </c>
      <c r="N336">
        <f t="shared" si="175"/>
        <v>6382452.2067636969</v>
      </c>
      <c r="O336">
        <f t="shared" si="176"/>
        <v>-3.3677272157591275E-2</v>
      </c>
      <c r="P336">
        <f t="shared" si="177"/>
        <v>-0.93390648041867885</v>
      </c>
      <c r="Q336">
        <f t="shared" si="178"/>
        <v>-0.63389714499787708</v>
      </c>
      <c r="R336">
        <f t="shared" si="179"/>
        <v>-1.0695472876230727</v>
      </c>
      <c r="S336">
        <f t="shared" si="180"/>
        <v>-0.96063475196677373</v>
      </c>
      <c r="T336">
        <f t="shared" si="181"/>
        <v>-1.7444789864937837</v>
      </c>
      <c r="U336">
        <f t="shared" si="182"/>
        <v>5.0546225567071803E-3</v>
      </c>
      <c r="V336">
        <f t="shared" si="183"/>
        <v>4.2582015317955055E-5</v>
      </c>
      <c r="W336">
        <f t="shared" si="184"/>
        <v>1.6740578955036711E-7</v>
      </c>
      <c r="X336">
        <f t="shared" si="185"/>
        <v>-3820490.9149258146</v>
      </c>
      <c r="Y336">
        <f t="shared" si="186"/>
        <v>-2.2260166804115864E-3</v>
      </c>
      <c r="Z336">
        <f t="shared" si="187"/>
        <v>2.5940998706792332E-6</v>
      </c>
      <c r="AA336">
        <f t="shared" si="188"/>
        <v>-3.3677243036855493E-2</v>
      </c>
      <c r="AB336">
        <f t="shared" si="189"/>
        <v>-0.60482005831963526</v>
      </c>
      <c r="AC336">
        <f t="shared" si="190"/>
        <v>-3.3683609276323689E-2</v>
      </c>
      <c r="AD336">
        <f t="shared" si="191"/>
        <v>-4.0924655002573938E-2</v>
      </c>
      <c r="AE336">
        <f t="shared" si="192"/>
        <v>-0.60442831134733366</v>
      </c>
      <c r="AF336">
        <f t="shared" si="193"/>
        <v>-0.60443668629067659</v>
      </c>
      <c r="AG336" s="10">
        <f t="shared" si="194"/>
        <v>-34.631671107328714</v>
      </c>
      <c r="AH336" s="10">
        <f t="shared" si="195"/>
        <v>-71.344810009676436</v>
      </c>
      <c r="AI336" s="17">
        <f t="shared" si="196"/>
        <v>-71</v>
      </c>
      <c r="AJ336" s="18">
        <f t="shared" si="197"/>
        <v>-20</v>
      </c>
      <c r="AK336" s="19">
        <f t="shared" si="198"/>
        <v>-41.316000000000003</v>
      </c>
      <c r="AL336" s="17">
        <f t="shared" si="199"/>
        <v>-34</v>
      </c>
      <c r="AM336" s="18">
        <f t="shared" si="200"/>
        <v>-37</v>
      </c>
      <c r="AN336" s="19">
        <f t="shared" si="201"/>
        <v>-54.015999999999998</v>
      </c>
      <c r="AO336" s="20" t="str">
        <f t="shared" si="202"/>
        <v>34°37 ' 54,016 "S</v>
      </c>
      <c r="AP336" s="20" t="str">
        <f t="shared" si="203"/>
        <v xml:space="preserve">71°20 ' 41,316 " </v>
      </c>
      <c r="AQ336" s="22"/>
      <c r="AR336" s="22"/>
      <c r="AS336" t="s">
        <v>329</v>
      </c>
    </row>
    <row r="337" spans="1:46" x14ac:dyDescent="0.3">
      <c r="A337" s="15">
        <v>650</v>
      </c>
      <c r="B337" s="15" t="s">
        <v>894</v>
      </c>
      <c r="C337" s="15" t="s">
        <v>553</v>
      </c>
      <c r="D337" s="16" t="s">
        <v>875</v>
      </c>
      <c r="E337" s="16">
        <v>253161.06</v>
      </c>
      <c r="F337" s="16">
        <v>6118110.7800000003</v>
      </c>
      <c r="G337" s="16" t="s">
        <v>323</v>
      </c>
      <c r="H337" t="str">
        <f t="shared" si="171"/>
        <v>19</v>
      </c>
      <c r="I337" t="str">
        <f t="shared" si="170"/>
        <v>H</v>
      </c>
      <c r="J337" t="s">
        <v>324</v>
      </c>
      <c r="K337">
        <f t="shared" si="172"/>
        <v>-69</v>
      </c>
      <c r="L337">
        <f t="shared" si="173"/>
        <v>-3881889.2199999997</v>
      </c>
      <c r="M337">
        <f t="shared" si="174"/>
        <v>-0.61000973664367686</v>
      </c>
      <c r="N337">
        <f t="shared" si="175"/>
        <v>6382600.8989827167</v>
      </c>
      <c r="O337">
        <f t="shared" si="176"/>
        <v>-3.8673723127407536E-2</v>
      </c>
      <c r="P337">
        <f t="shared" si="177"/>
        <v>-0.93910604805337561</v>
      </c>
      <c r="Q337">
        <f t="shared" si="178"/>
        <v>-0.63090433649144739</v>
      </c>
      <c r="R337">
        <f t="shared" si="179"/>
        <v>-1.0795627606703646</v>
      </c>
      <c r="S337">
        <f t="shared" si="180"/>
        <v>-0.96739815462563528</v>
      </c>
      <c r="T337">
        <f t="shared" si="181"/>
        <v>-1.7536136561174815</v>
      </c>
      <c r="U337">
        <f t="shared" si="182"/>
        <v>5.0546225567071803E-3</v>
      </c>
      <c r="V337">
        <f t="shared" si="183"/>
        <v>4.2582015317955055E-5</v>
      </c>
      <c r="W337">
        <f t="shared" si="184"/>
        <v>1.6740578955036711E-7</v>
      </c>
      <c r="X337">
        <f t="shared" si="185"/>
        <v>-3867607.315824904</v>
      </c>
      <c r="Y337">
        <f t="shared" si="186"/>
        <v>-2.237630771708134E-3</v>
      </c>
      <c r="Z337">
        <f t="shared" si="187"/>
        <v>3.3859326439489395E-6</v>
      </c>
      <c r="AA337">
        <f t="shared" si="188"/>
        <v>-3.8673679478533667E-2</v>
      </c>
      <c r="AB337">
        <f t="shared" si="189"/>
        <v>-0.61224735983891787</v>
      </c>
      <c r="AC337">
        <f t="shared" si="190"/>
        <v>-3.8683320603405624E-2</v>
      </c>
      <c r="AD337">
        <f t="shared" si="191"/>
        <v>-4.723424686397077E-2</v>
      </c>
      <c r="AE337">
        <f t="shared" si="192"/>
        <v>-0.61172260782863408</v>
      </c>
      <c r="AF337">
        <f t="shared" si="193"/>
        <v>-0.61173034924542735</v>
      </c>
      <c r="AG337" s="10">
        <f t="shared" si="194"/>
        <v>-35.049567211826847</v>
      </c>
      <c r="AH337" s="10">
        <f t="shared" si="195"/>
        <v>-71.706322993784568</v>
      </c>
      <c r="AI337" s="17">
        <f t="shared" si="196"/>
        <v>-71</v>
      </c>
      <c r="AJ337" s="18">
        <f t="shared" si="197"/>
        <v>-42</v>
      </c>
      <c r="AK337" s="19">
        <f t="shared" si="198"/>
        <v>-22.763000000000002</v>
      </c>
      <c r="AL337" s="17">
        <f t="shared" si="199"/>
        <v>-35</v>
      </c>
      <c r="AM337" s="18">
        <f t="shared" si="200"/>
        <v>-2</v>
      </c>
      <c r="AN337" s="19">
        <f t="shared" si="201"/>
        <v>-58.442</v>
      </c>
      <c r="AO337" s="20" t="str">
        <f t="shared" si="202"/>
        <v>35°2 ' 58,442 "S</v>
      </c>
      <c r="AP337" s="20" t="str">
        <f t="shared" si="203"/>
        <v xml:space="preserve">71°42 ' 22,763 " </v>
      </c>
      <c r="AQ337" s="22"/>
      <c r="AR337" s="22"/>
      <c r="AS337" t="s">
        <v>329</v>
      </c>
    </row>
    <row r="338" spans="1:46" x14ac:dyDescent="0.3">
      <c r="A338" s="15">
        <v>651</v>
      </c>
      <c r="B338" s="15" t="s">
        <v>895</v>
      </c>
      <c r="C338" s="15" t="s">
        <v>553</v>
      </c>
      <c r="D338" s="16" t="s">
        <v>839</v>
      </c>
      <c r="E338" s="16">
        <v>304624.31</v>
      </c>
      <c r="F338" s="16">
        <v>6164226.0599999996</v>
      </c>
      <c r="G338" s="16" t="s">
        <v>323</v>
      </c>
      <c r="H338" t="str">
        <f t="shared" si="171"/>
        <v>19</v>
      </c>
      <c r="I338" t="str">
        <f t="shared" si="170"/>
        <v>H</v>
      </c>
      <c r="J338" t="s">
        <v>324</v>
      </c>
      <c r="K338">
        <f t="shared" si="172"/>
        <v>-69</v>
      </c>
      <c r="L338">
        <f t="shared" si="173"/>
        <v>-3835773.9400000004</v>
      </c>
      <c r="M338">
        <f t="shared" si="174"/>
        <v>-0.60276306673276969</v>
      </c>
      <c r="N338">
        <f t="shared" si="175"/>
        <v>6382455.5864085872</v>
      </c>
      <c r="O338">
        <f t="shared" si="176"/>
        <v>-3.0611366950371224E-2</v>
      </c>
      <c r="P338">
        <f t="shared" si="177"/>
        <v>-0.93402728174997152</v>
      </c>
      <c r="Q338">
        <f t="shared" si="178"/>
        <v>-0.63383169585515142</v>
      </c>
      <c r="R338">
        <f t="shared" si="179"/>
        <v>-1.0697767076077556</v>
      </c>
      <c r="S338">
        <f t="shared" si="180"/>
        <v>-0.96079045466960455</v>
      </c>
      <c r="T338">
        <f t="shared" si="181"/>
        <v>-1.7446903310443611</v>
      </c>
      <c r="U338">
        <f t="shared" si="182"/>
        <v>5.0546225567071803E-3</v>
      </c>
      <c r="V338">
        <f t="shared" si="183"/>
        <v>4.2582015317955055E-5</v>
      </c>
      <c r="W338">
        <f t="shared" si="184"/>
        <v>1.6740578955036711E-7</v>
      </c>
      <c r="X338">
        <f t="shared" si="185"/>
        <v>-3821564.7612059987</v>
      </c>
      <c r="Y338">
        <f t="shared" si="186"/>
        <v>-2.2262871400562634E-3</v>
      </c>
      <c r="Z338">
        <f t="shared" si="187"/>
        <v>2.1427786492599489E-6</v>
      </c>
      <c r="AA338">
        <f t="shared" si="188"/>
        <v>-3.0611345085910048E-2</v>
      </c>
      <c r="AB338">
        <f t="shared" si="189"/>
        <v>-0.60498934910238544</v>
      </c>
      <c r="AC338">
        <f t="shared" si="190"/>
        <v>-3.0616126059417992E-2</v>
      </c>
      <c r="AD338">
        <f t="shared" si="191"/>
        <v>-3.720570746157105E-2</v>
      </c>
      <c r="AE338">
        <f t="shared" si="192"/>
        <v>-0.60466553152958324</v>
      </c>
      <c r="AF338">
        <f t="shared" si="193"/>
        <v>-0.60467421522799214</v>
      </c>
      <c r="AG338" s="10">
        <f t="shared" si="194"/>
        <v>-34.645280512949121</v>
      </c>
      <c r="AH338" s="10">
        <f t="shared" si="195"/>
        <v>-71.13173001134642</v>
      </c>
      <c r="AI338" s="17">
        <f t="shared" si="196"/>
        <v>-71</v>
      </c>
      <c r="AJ338" s="18">
        <f t="shared" si="197"/>
        <v>-7</v>
      </c>
      <c r="AK338" s="19">
        <f t="shared" si="198"/>
        <v>-54.228000000000002</v>
      </c>
      <c r="AL338" s="17">
        <f t="shared" si="199"/>
        <v>-34</v>
      </c>
      <c r="AM338" s="18">
        <f t="shared" si="200"/>
        <v>-38</v>
      </c>
      <c r="AN338" s="19">
        <f t="shared" si="201"/>
        <v>-43.01</v>
      </c>
      <c r="AO338" s="20" t="str">
        <f t="shared" si="202"/>
        <v>34°38 ' 43,01 "S</v>
      </c>
      <c r="AP338" s="20" t="str">
        <f t="shared" si="203"/>
        <v xml:space="preserve">71°7 ' 54,228 " </v>
      </c>
      <c r="AQ338" s="22"/>
      <c r="AR338" s="22"/>
      <c r="AS338" t="s">
        <v>329</v>
      </c>
    </row>
    <row r="339" spans="1:46" x14ac:dyDescent="0.3">
      <c r="A339" s="15">
        <v>652</v>
      </c>
      <c r="B339" s="15" t="s">
        <v>896</v>
      </c>
      <c r="C339" s="15" t="s">
        <v>553</v>
      </c>
      <c r="D339" s="16" t="s">
        <v>860</v>
      </c>
      <c r="E339" s="16">
        <v>259639.49</v>
      </c>
      <c r="F339" s="16">
        <v>6196194.3899999997</v>
      </c>
      <c r="G339" s="16" t="s">
        <v>323</v>
      </c>
      <c r="H339" t="str">
        <f t="shared" si="171"/>
        <v>19</v>
      </c>
      <c r="I339" t="str">
        <f t="shared" si="170"/>
        <v>H</v>
      </c>
      <c r="J339" t="s">
        <v>324</v>
      </c>
      <c r="K339">
        <f t="shared" si="172"/>
        <v>-69</v>
      </c>
      <c r="L339">
        <f t="shared" si="173"/>
        <v>-3803805.6100000003</v>
      </c>
      <c r="M339">
        <f t="shared" si="174"/>
        <v>-0.59773948376606201</v>
      </c>
      <c r="N339">
        <f t="shared" si="175"/>
        <v>6382355.3272578791</v>
      </c>
      <c r="O339">
        <f t="shared" si="176"/>
        <v>-3.7660157994253936E-2</v>
      </c>
      <c r="P339">
        <f t="shared" si="177"/>
        <v>-0.93039133507553895</v>
      </c>
      <c r="Q339">
        <f t="shared" si="178"/>
        <v>-0.63572142732953885</v>
      </c>
      <c r="R339">
        <f t="shared" si="179"/>
        <v>-1.0629351513038314</v>
      </c>
      <c r="S339">
        <f t="shared" si="180"/>
        <v>-0.95613172031025839</v>
      </c>
      <c r="T339">
        <f t="shared" si="181"/>
        <v>-1.7383456075894606</v>
      </c>
      <c r="U339">
        <f t="shared" si="182"/>
        <v>5.0546225567071803E-3</v>
      </c>
      <c r="V339">
        <f t="shared" si="183"/>
        <v>4.2582015317955055E-5</v>
      </c>
      <c r="W339">
        <f t="shared" si="184"/>
        <v>1.6740578955036711E-7</v>
      </c>
      <c r="X339">
        <f t="shared" si="185"/>
        <v>-3789648.6879183175</v>
      </c>
      <c r="Y339">
        <f t="shared" si="186"/>
        <v>-2.218134427774836E-3</v>
      </c>
      <c r="Z339">
        <f t="shared" si="187"/>
        <v>3.265599644714234E-6</v>
      </c>
      <c r="AA339">
        <f t="shared" si="188"/>
        <v>-3.7660116999921084E-2</v>
      </c>
      <c r="AB339">
        <f t="shared" si="189"/>
        <v>-0.59995761095029787</v>
      </c>
      <c r="AC339">
        <f t="shared" si="190"/>
        <v>-3.7669019757381739E-2</v>
      </c>
      <c r="AD339">
        <f t="shared" si="191"/>
        <v>-4.5607878426690299E-2</v>
      </c>
      <c r="AE339">
        <f t="shared" si="192"/>
        <v>-0.5994728716519615</v>
      </c>
      <c r="AF339">
        <f t="shared" si="193"/>
        <v>-0.5994808397551511</v>
      </c>
      <c r="AG339" s="10">
        <f t="shared" si="194"/>
        <v>-34.347722016928572</v>
      </c>
      <c r="AH339" s="10">
        <f t="shared" si="195"/>
        <v>-71.613138946395111</v>
      </c>
      <c r="AI339" s="17">
        <f t="shared" si="196"/>
        <v>-71</v>
      </c>
      <c r="AJ339" s="18">
        <f t="shared" si="197"/>
        <v>-36</v>
      </c>
      <c r="AK339" s="19">
        <f t="shared" si="198"/>
        <v>-47.3</v>
      </c>
      <c r="AL339" s="17">
        <f t="shared" si="199"/>
        <v>-34</v>
      </c>
      <c r="AM339" s="18">
        <f t="shared" si="200"/>
        <v>-20</v>
      </c>
      <c r="AN339" s="19">
        <f t="shared" si="201"/>
        <v>-51.798999999999999</v>
      </c>
      <c r="AO339" s="20" t="str">
        <f t="shared" si="202"/>
        <v>34°20 ' 51,799 "S</v>
      </c>
      <c r="AP339" s="20" t="str">
        <f t="shared" si="203"/>
        <v xml:space="preserve">71°36 ' 47,3 " </v>
      </c>
      <c r="AQ339" s="22"/>
      <c r="AR339" s="22"/>
      <c r="AS339" t="s">
        <v>329</v>
      </c>
    </row>
    <row r="340" spans="1:46" x14ac:dyDescent="0.3">
      <c r="A340" s="15">
        <v>653</v>
      </c>
      <c r="B340" s="15" t="s">
        <v>897</v>
      </c>
      <c r="C340" s="15" t="s">
        <v>553</v>
      </c>
      <c r="D340" s="16" t="s">
        <v>438</v>
      </c>
      <c r="E340" s="16">
        <v>261226.37</v>
      </c>
      <c r="F340" s="16">
        <v>6230356.1900000004</v>
      </c>
      <c r="G340" s="16" t="s">
        <v>323</v>
      </c>
      <c r="H340" t="str">
        <f t="shared" si="171"/>
        <v>19</v>
      </c>
      <c r="I340" t="str">
        <f t="shared" si="170"/>
        <v>H</v>
      </c>
      <c r="J340" t="s">
        <v>324</v>
      </c>
      <c r="K340">
        <f t="shared" si="172"/>
        <v>-69</v>
      </c>
      <c r="L340">
        <f t="shared" si="173"/>
        <v>-3769643.8099999996</v>
      </c>
      <c r="M340">
        <f t="shared" si="174"/>
        <v>-0.59237121346254351</v>
      </c>
      <c r="N340">
        <f t="shared" si="175"/>
        <v>6382248.6321818307</v>
      </c>
      <c r="O340">
        <f t="shared" si="176"/>
        <v>-3.7412147937328638E-2</v>
      </c>
      <c r="P340">
        <f t="shared" si="177"/>
        <v>-0.92640211632138147</v>
      </c>
      <c r="Q340">
        <f t="shared" si="178"/>
        <v>-0.63761278391774734</v>
      </c>
      <c r="R340">
        <f t="shared" si="179"/>
        <v>-1.0555722716232343</v>
      </c>
      <c r="S340">
        <f t="shared" si="180"/>
        <v>-0.95108239969686259</v>
      </c>
      <c r="T340">
        <f t="shared" si="181"/>
        <v>-1.7314201240885903</v>
      </c>
      <c r="U340">
        <f t="shared" si="182"/>
        <v>5.0546225567071803E-3</v>
      </c>
      <c r="V340">
        <f t="shared" si="183"/>
        <v>4.2582015317955055E-5</v>
      </c>
      <c r="W340">
        <f t="shared" si="184"/>
        <v>1.6740578955036711E-7</v>
      </c>
      <c r="X340">
        <f t="shared" si="185"/>
        <v>-3755544.3890957558</v>
      </c>
      <c r="Y340">
        <f t="shared" si="186"/>
        <v>-2.2091619610600808E-3</v>
      </c>
      <c r="Z340">
        <f t="shared" si="187"/>
        <v>3.2462370897566318E-6</v>
      </c>
      <c r="AA340">
        <f t="shared" si="188"/>
        <v>-3.7412107454427891E-2</v>
      </c>
      <c r="AB340">
        <f t="shared" si="189"/>
        <v>-0.59458036825214011</v>
      </c>
      <c r="AC340">
        <f t="shared" si="190"/>
        <v>-3.7420835473007286E-2</v>
      </c>
      <c r="AD340">
        <f t="shared" si="191"/>
        <v>-4.5142626058186038E-2</v>
      </c>
      <c r="AE340">
        <f t="shared" si="192"/>
        <v>-0.59410748576301187</v>
      </c>
      <c r="AF340">
        <f t="shared" si="193"/>
        <v>-0.59411552548261437</v>
      </c>
      <c r="AG340" s="10">
        <f t="shared" si="194"/>
        <v>-34.040312153350911</v>
      </c>
      <c r="AH340" s="10">
        <f t="shared" si="195"/>
        <v>-71.586481949271345</v>
      </c>
      <c r="AI340" s="17">
        <f t="shared" si="196"/>
        <v>-71</v>
      </c>
      <c r="AJ340" s="18">
        <f t="shared" si="197"/>
        <v>-35</v>
      </c>
      <c r="AK340" s="19">
        <f t="shared" si="198"/>
        <v>-11.335000000000001</v>
      </c>
      <c r="AL340" s="17">
        <f t="shared" si="199"/>
        <v>-34</v>
      </c>
      <c r="AM340" s="18">
        <f t="shared" si="200"/>
        <v>-2</v>
      </c>
      <c r="AN340" s="19">
        <f t="shared" si="201"/>
        <v>-25.123999999999999</v>
      </c>
      <c r="AO340" s="20" t="str">
        <f t="shared" si="202"/>
        <v>34°2 ' 25,124 "S</v>
      </c>
      <c r="AP340" s="20" t="str">
        <f t="shared" si="203"/>
        <v xml:space="preserve">71°35 ' 11,335 " </v>
      </c>
      <c r="AQ340" s="22"/>
      <c r="AR340" s="22"/>
      <c r="AS340" t="s">
        <v>329</v>
      </c>
    </row>
    <row r="341" spans="1:46" x14ac:dyDescent="0.3">
      <c r="A341" s="15">
        <v>654</v>
      </c>
      <c r="B341" s="15" t="s">
        <v>898</v>
      </c>
      <c r="C341" s="15" t="s">
        <v>553</v>
      </c>
      <c r="D341" s="16" t="s">
        <v>899</v>
      </c>
      <c r="E341" s="16">
        <v>720020.12</v>
      </c>
      <c r="F341" s="16">
        <v>5976250.9217050904</v>
      </c>
      <c r="G341" s="16" t="s">
        <v>323</v>
      </c>
      <c r="H341" t="str">
        <f t="shared" si="171"/>
        <v>19</v>
      </c>
      <c r="I341" t="str">
        <f t="shared" si="170"/>
        <v>H</v>
      </c>
      <c r="J341" t="s">
        <v>324</v>
      </c>
      <c r="K341">
        <f t="shared" si="172"/>
        <v>-69</v>
      </c>
      <c r="L341">
        <f t="shared" si="173"/>
        <v>-4023749.0782949096</v>
      </c>
      <c r="M341">
        <f t="shared" si="174"/>
        <v>-0.6323019479599975</v>
      </c>
      <c r="N341">
        <f t="shared" si="175"/>
        <v>6383052.684160307</v>
      </c>
      <c r="O341">
        <f t="shared" si="176"/>
        <v>3.4469419396456653E-2</v>
      </c>
      <c r="P341">
        <f t="shared" si="177"/>
        <v>-0.95348819566563858</v>
      </c>
      <c r="Q341">
        <f t="shared" si="178"/>
        <v>-0.62044924191875361</v>
      </c>
      <c r="R341">
        <f t="shared" si="179"/>
        <v>-1.1090460457928168</v>
      </c>
      <c r="S341">
        <f t="shared" si="180"/>
        <v>-0.98689684482430107</v>
      </c>
      <c r="T341">
        <f t="shared" si="181"/>
        <v>-1.7794066545460845</v>
      </c>
      <c r="U341">
        <f t="shared" si="182"/>
        <v>5.0546225567071803E-3</v>
      </c>
      <c r="V341">
        <f t="shared" si="183"/>
        <v>4.2582015317955055E-5</v>
      </c>
      <c r="W341">
        <f t="shared" si="184"/>
        <v>1.6740578955036711E-7</v>
      </c>
      <c r="X341">
        <f t="shared" si="185"/>
        <v>-4009263.2986514135</v>
      </c>
      <c r="Y341">
        <f t="shared" si="186"/>
        <v>-2.2694125147114689E-3</v>
      </c>
      <c r="Z341">
        <f t="shared" si="187"/>
        <v>2.6052916403707845E-6</v>
      </c>
      <c r="AA341">
        <f t="shared" si="188"/>
        <v>3.4469389462159918E-2</v>
      </c>
      <c r="AB341">
        <f t="shared" si="189"/>
        <v>-0.63457135456222746</v>
      </c>
      <c r="AC341">
        <f t="shared" si="190"/>
        <v>3.4476215604229754E-2</v>
      </c>
      <c r="AD341">
        <f t="shared" si="191"/>
        <v>4.2784141952952784E-2</v>
      </c>
      <c r="AE341">
        <f t="shared" si="192"/>
        <v>-0.63413432315772933</v>
      </c>
      <c r="AF341">
        <f t="shared" si="193"/>
        <v>-0.63414234284399429</v>
      </c>
      <c r="AG341" s="10">
        <f t="shared" si="194"/>
        <v>-36.33367985549895</v>
      </c>
      <c r="AH341" s="10">
        <f t="shared" si="195"/>
        <v>-66.548649236007208</v>
      </c>
      <c r="AI341" s="17">
        <f t="shared" si="196"/>
        <v>-66</v>
      </c>
      <c r="AJ341" s="18">
        <f t="shared" si="197"/>
        <v>-32</v>
      </c>
      <c r="AK341" s="19">
        <f t="shared" si="198"/>
        <v>-55.137</v>
      </c>
      <c r="AL341" s="17">
        <f t="shared" si="199"/>
        <v>-36</v>
      </c>
      <c r="AM341" s="18">
        <f t="shared" si="200"/>
        <v>-20</v>
      </c>
      <c r="AN341" s="19">
        <f t="shared" si="201"/>
        <v>-1.2470000000000001</v>
      </c>
      <c r="AO341" s="20" t="str">
        <f t="shared" si="202"/>
        <v>36°20 ' 1,247 "S</v>
      </c>
      <c r="AP341" s="20" t="str">
        <f t="shared" si="203"/>
        <v xml:space="preserve">66°32 ' 55,137 " </v>
      </c>
      <c r="AQ341" s="22"/>
      <c r="AR341" s="22"/>
      <c r="AS341" t="s">
        <v>329</v>
      </c>
    </row>
    <row r="342" spans="1:46" x14ac:dyDescent="0.3">
      <c r="A342" s="15">
        <v>655</v>
      </c>
      <c r="B342" s="15" t="s">
        <v>900</v>
      </c>
      <c r="C342" s="15" t="s">
        <v>553</v>
      </c>
      <c r="D342" s="16" t="s">
        <v>901</v>
      </c>
      <c r="E342" s="16">
        <v>248380.2</v>
      </c>
      <c r="F342" s="16">
        <v>6138094.1100000003</v>
      </c>
      <c r="G342" s="16" t="s">
        <v>323</v>
      </c>
      <c r="H342" t="str">
        <f t="shared" si="171"/>
        <v>19</v>
      </c>
      <c r="I342" t="str">
        <f t="shared" si="170"/>
        <v>H</v>
      </c>
      <c r="J342" t="s">
        <v>324</v>
      </c>
      <c r="K342">
        <f t="shared" si="172"/>
        <v>-69</v>
      </c>
      <c r="L342">
        <f t="shared" si="173"/>
        <v>-3861905.8899999997</v>
      </c>
      <c r="M342">
        <f t="shared" si="174"/>
        <v>-0.60686950641563242</v>
      </c>
      <c r="N342">
        <f t="shared" si="175"/>
        <v>6382537.8321856242</v>
      </c>
      <c r="O342">
        <f t="shared" si="176"/>
        <v>-3.9423158407481902E-2</v>
      </c>
      <c r="P342">
        <f t="shared" si="177"/>
        <v>-0.93692940249899159</v>
      </c>
      <c r="Q342">
        <f t="shared" si="178"/>
        <v>-0.63220185658762418</v>
      </c>
      <c r="R342">
        <f t="shared" si="179"/>
        <v>-1.0753342076651282</v>
      </c>
      <c r="S342">
        <f t="shared" si="180"/>
        <v>-0.96455111989575215</v>
      </c>
      <c r="T342">
        <f t="shared" si="181"/>
        <v>-1.7497799003756613</v>
      </c>
      <c r="U342">
        <f t="shared" si="182"/>
        <v>5.0546225567071803E-3</v>
      </c>
      <c r="V342">
        <f t="shared" si="183"/>
        <v>4.2582015317955055E-5</v>
      </c>
      <c r="W342">
        <f t="shared" si="184"/>
        <v>1.6740578955036711E-7</v>
      </c>
      <c r="X342">
        <f t="shared" si="185"/>
        <v>-3847655.1140635004</v>
      </c>
      <c r="Y342">
        <f t="shared" si="186"/>
        <v>-2.2327757878121703E-3</v>
      </c>
      <c r="Z342">
        <f t="shared" si="187"/>
        <v>3.5338588675481825E-6</v>
      </c>
      <c r="AA342">
        <f t="shared" si="188"/>
        <v>-3.942311196885593E-2</v>
      </c>
      <c r="AB342">
        <f t="shared" si="189"/>
        <v>-0.60910227431313002</v>
      </c>
      <c r="AC342">
        <f t="shared" si="190"/>
        <v>-3.943332454267312E-2</v>
      </c>
      <c r="AD342">
        <f t="shared" si="191"/>
        <v>-4.8042926341593732E-2</v>
      </c>
      <c r="AE342">
        <f t="shared" si="192"/>
        <v>-0.6085606416968723</v>
      </c>
      <c r="AF342">
        <f t="shared" si="193"/>
        <v>-0.60856831865518646</v>
      </c>
      <c r="AG342" s="10">
        <f t="shared" si="194"/>
        <v>-34.868396204314784</v>
      </c>
      <c r="AH342" s="10">
        <f t="shared" si="195"/>
        <v>-71.752656914831206</v>
      </c>
      <c r="AI342" s="17">
        <f t="shared" si="196"/>
        <v>-71</v>
      </c>
      <c r="AJ342" s="18">
        <f t="shared" si="197"/>
        <v>-45</v>
      </c>
      <c r="AK342" s="19">
        <f t="shared" si="198"/>
        <v>-9.5649999999999995</v>
      </c>
      <c r="AL342" s="17">
        <f t="shared" si="199"/>
        <v>-34</v>
      </c>
      <c r="AM342" s="18">
        <f t="shared" si="200"/>
        <v>-52</v>
      </c>
      <c r="AN342" s="19">
        <f t="shared" si="201"/>
        <v>-6.226</v>
      </c>
      <c r="AO342" s="20" t="str">
        <f t="shared" si="202"/>
        <v>34°52 ' 6,226 "S</v>
      </c>
      <c r="AP342" s="20" t="str">
        <f t="shared" si="203"/>
        <v xml:space="preserve">71°45 ' 9,565 " </v>
      </c>
      <c r="AQ342" s="22"/>
      <c r="AR342" s="22"/>
      <c r="AS342" t="s">
        <v>329</v>
      </c>
    </row>
    <row r="343" spans="1:46" x14ac:dyDescent="0.3">
      <c r="A343" s="15">
        <v>656</v>
      </c>
      <c r="B343" s="15" t="s">
        <v>902</v>
      </c>
      <c r="C343" s="15" t="s">
        <v>553</v>
      </c>
      <c r="D343" s="16" t="s">
        <v>438</v>
      </c>
      <c r="E343" s="16">
        <v>261450.25</v>
      </c>
      <c r="F343" s="16">
        <v>6230477.7000000002</v>
      </c>
      <c r="G343" s="16" t="s">
        <v>323</v>
      </c>
      <c r="H343" t="str">
        <f t="shared" si="171"/>
        <v>19</v>
      </c>
      <c r="I343" t="str">
        <f t="shared" si="170"/>
        <v>H</v>
      </c>
      <c r="J343" t="s">
        <v>324</v>
      </c>
      <c r="K343">
        <f t="shared" si="172"/>
        <v>-69</v>
      </c>
      <c r="L343">
        <f t="shared" si="173"/>
        <v>-3769522.3</v>
      </c>
      <c r="M343">
        <f t="shared" si="174"/>
        <v>-0.59235211907862406</v>
      </c>
      <c r="N343">
        <f t="shared" si="175"/>
        <v>6382248.2535098949</v>
      </c>
      <c r="O343">
        <f t="shared" si="176"/>
        <v>-3.7377071609336163E-2</v>
      </c>
      <c r="P343">
        <f t="shared" si="177"/>
        <v>-0.92638773621216575</v>
      </c>
      <c r="Q343">
        <f t="shared" si="178"/>
        <v>-0.63761927336847279</v>
      </c>
      <c r="R343">
        <f t="shared" si="179"/>
        <v>-1.0555459871847068</v>
      </c>
      <c r="S343">
        <f t="shared" si="180"/>
        <v>-0.95106430873064829</v>
      </c>
      <c r="T343">
        <f t="shared" si="181"/>
        <v>-1.7313952209080838</v>
      </c>
      <c r="U343">
        <f t="shared" si="182"/>
        <v>5.0546225567071803E-3</v>
      </c>
      <c r="V343">
        <f t="shared" si="183"/>
        <v>4.2582015317955055E-5</v>
      </c>
      <c r="W343">
        <f t="shared" si="184"/>
        <v>1.6740578955036711E-7</v>
      </c>
      <c r="X343">
        <f t="shared" si="185"/>
        <v>-3755423.086671948</v>
      </c>
      <c r="Y343">
        <f t="shared" si="186"/>
        <v>-2.2091295681420783E-3</v>
      </c>
      <c r="Z343">
        <f t="shared" si="187"/>
        <v>3.2402360995123953E-6</v>
      </c>
      <c r="AA343">
        <f t="shared" si="188"/>
        <v>-3.7377031239157255E-2</v>
      </c>
      <c r="AB343">
        <f t="shared" si="189"/>
        <v>-0.59456124148866474</v>
      </c>
      <c r="AC343">
        <f t="shared" si="190"/>
        <v>-3.7385734730397135E-2</v>
      </c>
      <c r="AD343">
        <f t="shared" si="191"/>
        <v>-4.5099757190955131E-2</v>
      </c>
      <c r="AE343">
        <f t="shared" si="192"/>
        <v>-0.5940892640901857</v>
      </c>
      <c r="AF343">
        <f t="shared" si="193"/>
        <v>-0.59409730805104533</v>
      </c>
      <c r="AG343" s="10">
        <f t="shared" si="194"/>
        <v>-34.03926837140844</v>
      </c>
      <c r="AH343" s="10">
        <f t="shared" si="195"/>
        <v>-71.584025744106512</v>
      </c>
      <c r="AI343" s="17">
        <f t="shared" si="196"/>
        <v>-71</v>
      </c>
      <c r="AJ343" s="18">
        <f t="shared" si="197"/>
        <v>-35</v>
      </c>
      <c r="AK343" s="19">
        <f t="shared" si="198"/>
        <v>-2.4929999999999999</v>
      </c>
      <c r="AL343" s="17">
        <f t="shared" si="199"/>
        <v>-34</v>
      </c>
      <c r="AM343" s="18">
        <f t="shared" si="200"/>
        <v>-2</v>
      </c>
      <c r="AN343" s="19">
        <f t="shared" si="201"/>
        <v>-21.366</v>
      </c>
      <c r="AO343" s="20" t="str">
        <f t="shared" si="202"/>
        <v>34°2 ' 21,366 "S</v>
      </c>
      <c r="AP343" s="20" t="str">
        <f t="shared" si="203"/>
        <v xml:space="preserve">71°35 ' 2,493 " </v>
      </c>
      <c r="AQ343" s="22"/>
      <c r="AR343" s="22"/>
      <c r="AS343" t="s">
        <v>329</v>
      </c>
    </row>
    <row r="344" spans="1:46" x14ac:dyDescent="0.3">
      <c r="A344" s="15">
        <v>657</v>
      </c>
      <c r="B344" s="15" t="s">
        <v>903</v>
      </c>
      <c r="C344" s="15" t="s">
        <v>553</v>
      </c>
      <c r="D344" s="16" t="s">
        <v>904</v>
      </c>
      <c r="E344" s="16">
        <v>251229.45</v>
      </c>
      <c r="F344" s="16">
        <v>6008206.5199999996</v>
      </c>
      <c r="G344" s="16" t="s">
        <v>323</v>
      </c>
      <c r="H344" t="str">
        <f t="shared" si="171"/>
        <v>19</v>
      </c>
      <c r="I344" t="str">
        <f t="shared" si="170"/>
        <v>H</v>
      </c>
      <c r="J344" t="s">
        <v>324</v>
      </c>
      <c r="K344">
        <f t="shared" si="172"/>
        <v>-69</v>
      </c>
      <c r="L344">
        <f t="shared" si="173"/>
        <v>-3991793.4800000004</v>
      </c>
      <c r="M344">
        <f t="shared" si="174"/>
        <v>-0.62728036568512557</v>
      </c>
      <c r="N344">
        <f t="shared" si="175"/>
        <v>6382950.3139416641</v>
      </c>
      <c r="O344">
        <f t="shared" si="176"/>
        <v>-3.8974226300435774E-2</v>
      </c>
      <c r="P344">
        <f t="shared" si="177"/>
        <v>-0.95041284540868254</v>
      </c>
      <c r="Q344">
        <f t="shared" si="178"/>
        <v>-0.62299135950569651</v>
      </c>
      <c r="R344">
        <f t="shared" si="179"/>
        <v>-1.1024867883894669</v>
      </c>
      <c r="S344">
        <f t="shared" si="180"/>
        <v>-0.98261293116852433</v>
      </c>
      <c r="T344">
        <f t="shared" si="181"/>
        <v>-1.7738108997184252</v>
      </c>
      <c r="U344">
        <f t="shared" si="182"/>
        <v>5.0546225567071803E-3</v>
      </c>
      <c r="V344">
        <f t="shared" si="183"/>
        <v>4.2582015317955055E-5</v>
      </c>
      <c r="W344">
        <f t="shared" si="184"/>
        <v>1.6740578955036711E-7</v>
      </c>
      <c r="X344">
        <f t="shared" si="185"/>
        <v>-3977350.9971359959</v>
      </c>
      <c r="Y344">
        <f t="shared" si="186"/>
        <v>-2.2626657194023954E-3</v>
      </c>
      <c r="Z344">
        <f t="shared" si="187"/>
        <v>3.3552292791580526E-6</v>
      </c>
      <c r="AA344">
        <f t="shared" si="188"/>
        <v>-3.8974182711280704E-2</v>
      </c>
      <c r="AB344">
        <f t="shared" si="189"/>
        <v>-0.62954302381276572</v>
      </c>
      <c r="AC344">
        <f t="shared" si="190"/>
        <v>-3.8984050339637311E-2</v>
      </c>
      <c r="AD344">
        <f t="shared" si="191"/>
        <v>-4.8192535861825522E-2</v>
      </c>
      <c r="AE344">
        <f t="shared" si="192"/>
        <v>-0.62899025852630397</v>
      </c>
      <c r="AF344">
        <f t="shared" si="193"/>
        <v>-0.6289977982912871</v>
      </c>
      <c r="AG344" s="10">
        <f t="shared" si="194"/>
        <v>-36.038919165111814</v>
      </c>
      <c r="AH344" s="10">
        <f t="shared" si="195"/>
        <v>-71.76122890891547</v>
      </c>
      <c r="AI344" s="17">
        <f t="shared" si="196"/>
        <v>-71</v>
      </c>
      <c r="AJ344" s="18">
        <f t="shared" si="197"/>
        <v>-45</v>
      </c>
      <c r="AK344" s="19">
        <f t="shared" si="198"/>
        <v>-40.423999999999999</v>
      </c>
      <c r="AL344" s="17">
        <f t="shared" si="199"/>
        <v>-36</v>
      </c>
      <c r="AM344" s="18">
        <f t="shared" si="200"/>
        <v>-2</v>
      </c>
      <c r="AN344" s="19">
        <f t="shared" si="201"/>
        <v>-20.109000000000002</v>
      </c>
      <c r="AO344" s="20" t="str">
        <f t="shared" si="202"/>
        <v>36°2 ' 20,109 "S</v>
      </c>
      <c r="AP344" s="20" t="str">
        <f t="shared" si="203"/>
        <v xml:space="preserve">71°45 ' 40,424 " </v>
      </c>
      <c r="AQ344" s="22"/>
      <c r="AR344" s="22"/>
      <c r="AS344" t="s">
        <v>329</v>
      </c>
    </row>
    <row r="345" spans="1:46" x14ac:dyDescent="0.3">
      <c r="A345" s="15">
        <v>658</v>
      </c>
      <c r="B345" s="15" t="s">
        <v>905</v>
      </c>
      <c r="C345" s="15" t="s">
        <v>553</v>
      </c>
      <c r="D345" s="16" t="s">
        <v>711</v>
      </c>
      <c r="E345" s="16">
        <v>235459.64</v>
      </c>
      <c r="F345" s="16">
        <v>5963860.3200000003</v>
      </c>
      <c r="G345" s="16" t="s">
        <v>323</v>
      </c>
      <c r="H345" t="str">
        <f t="shared" si="171"/>
        <v>19</v>
      </c>
      <c r="I345" t="str">
        <f t="shared" si="170"/>
        <v>H</v>
      </c>
      <c r="J345" t="s">
        <v>324</v>
      </c>
      <c r="K345">
        <f t="shared" si="172"/>
        <v>-69</v>
      </c>
      <c r="L345">
        <f t="shared" si="173"/>
        <v>-4036139.6799999997</v>
      </c>
      <c r="M345">
        <f t="shared" si="174"/>
        <v>-0.63424903796041199</v>
      </c>
      <c r="N345">
        <f t="shared" si="175"/>
        <v>6383092.4671139866</v>
      </c>
      <c r="O345">
        <f t="shared" si="176"/>
        <v>-4.1443917875688817E-2</v>
      </c>
      <c r="P345">
        <f t="shared" si="177"/>
        <v>-0.95465478712818408</v>
      </c>
      <c r="Q345">
        <f t="shared" si="178"/>
        <v>-0.61943493151635443</v>
      </c>
      <c r="R345">
        <f t="shared" si="179"/>
        <v>-1.111576431524504</v>
      </c>
      <c r="S345">
        <f t="shared" si="180"/>
        <v>-0.9885410565224666</v>
      </c>
      <c r="T345">
        <f t="shared" si="181"/>
        <v>-1.7815434307030475</v>
      </c>
      <c r="U345">
        <f t="shared" si="182"/>
        <v>5.0546225567071803E-3</v>
      </c>
      <c r="V345">
        <f t="shared" si="183"/>
        <v>4.2582015317955055E-5</v>
      </c>
      <c r="W345">
        <f t="shared" si="184"/>
        <v>1.6740578955036711E-7</v>
      </c>
      <c r="X345">
        <f t="shared" si="185"/>
        <v>-4021637.525777196</v>
      </c>
      <c r="Y345">
        <f t="shared" si="186"/>
        <v>-2.2719636755255362E-3</v>
      </c>
      <c r="Z345">
        <f t="shared" si="187"/>
        <v>3.7555056436118353E-6</v>
      </c>
      <c r="AA345">
        <f t="shared" si="188"/>
        <v>-4.1443865994732994E-2</v>
      </c>
      <c r="AB345">
        <f t="shared" si="189"/>
        <v>-0.63652099310356514</v>
      </c>
      <c r="AC345">
        <f t="shared" si="190"/>
        <v>-4.1455730969773397E-2</v>
      </c>
      <c r="AD345">
        <f t="shared" si="191"/>
        <v>-5.1505454387071291E-2</v>
      </c>
      <c r="AE345">
        <f t="shared" si="192"/>
        <v>-0.63588681569071315</v>
      </c>
      <c r="AF345">
        <f t="shared" si="193"/>
        <v>-0.6358939647053703</v>
      </c>
      <c r="AG345" s="10">
        <f t="shared" si="194"/>
        <v>-36.434040395458652</v>
      </c>
      <c r="AH345" s="10">
        <f t="shared" si="195"/>
        <v>-71.951045158282753</v>
      </c>
      <c r="AI345" s="17">
        <f t="shared" si="196"/>
        <v>-71</v>
      </c>
      <c r="AJ345" s="18">
        <f t="shared" si="197"/>
        <v>-57</v>
      </c>
      <c r="AK345" s="19">
        <f t="shared" si="198"/>
        <v>-3.7629999999999999</v>
      </c>
      <c r="AL345" s="17">
        <f t="shared" si="199"/>
        <v>-36</v>
      </c>
      <c r="AM345" s="18">
        <f t="shared" si="200"/>
        <v>-26</v>
      </c>
      <c r="AN345" s="19">
        <f t="shared" si="201"/>
        <v>-2.5449999999999999</v>
      </c>
      <c r="AO345" s="20" t="str">
        <f t="shared" si="202"/>
        <v>36°26 ' 2,545 "S</v>
      </c>
      <c r="AP345" s="20" t="str">
        <f t="shared" si="203"/>
        <v xml:space="preserve">71°57 ' 3,763 " </v>
      </c>
      <c r="AQ345" s="22"/>
      <c r="AR345" s="22"/>
      <c r="AS345" t="s">
        <v>329</v>
      </c>
    </row>
    <row r="346" spans="1:46" x14ac:dyDescent="0.3">
      <c r="A346" s="15">
        <v>659</v>
      </c>
      <c r="B346" s="15" t="s">
        <v>906</v>
      </c>
      <c r="C346" s="15" t="s">
        <v>553</v>
      </c>
      <c r="D346" s="16" t="s">
        <v>397</v>
      </c>
      <c r="E346" s="16">
        <v>266937.06</v>
      </c>
      <c r="F346" s="16">
        <v>6064457.96</v>
      </c>
      <c r="G346" s="16" t="s">
        <v>323</v>
      </c>
      <c r="H346" t="str">
        <f t="shared" si="171"/>
        <v>19</v>
      </c>
      <c r="I346" t="str">
        <f t="shared" si="170"/>
        <v>H</v>
      </c>
      <c r="J346" t="s">
        <v>324</v>
      </c>
      <c r="K346">
        <f t="shared" si="172"/>
        <v>-69</v>
      </c>
      <c r="L346">
        <f t="shared" si="173"/>
        <v>-3935542.04</v>
      </c>
      <c r="M346">
        <f t="shared" si="174"/>
        <v>-0.61844087435615147</v>
      </c>
      <c r="N346">
        <f t="shared" si="175"/>
        <v>6382770.9458461897</v>
      </c>
      <c r="O346">
        <f t="shared" si="176"/>
        <v>-3.6514382542847446E-2</v>
      </c>
      <c r="P346">
        <f t="shared" si="177"/>
        <v>-0.94476660650124578</v>
      </c>
      <c r="Q346">
        <f t="shared" si="178"/>
        <v>-0.62720404593183099</v>
      </c>
      <c r="R346">
        <f t="shared" si="179"/>
        <v>-1.0908241776067744</v>
      </c>
      <c r="S346">
        <f t="shared" si="180"/>
        <v>-0.97491914468803864</v>
      </c>
      <c r="T346">
        <f t="shared" si="181"/>
        <v>-1.7636596313965731</v>
      </c>
      <c r="U346">
        <f t="shared" si="182"/>
        <v>5.0546225567071803E-3</v>
      </c>
      <c r="V346">
        <f t="shared" si="183"/>
        <v>4.2582015317955055E-5</v>
      </c>
      <c r="W346">
        <f t="shared" si="184"/>
        <v>1.6740578955036711E-7</v>
      </c>
      <c r="X346">
        <f t="shared" si="185"/>
        <v>-3921179.4932804387</v>
      </c>
      <c r="Y346">
        <f t="shared" si="186"/>
        <v>-2.2502055676787616E-3</v>
      </c>
      <c r="Z346">
        <f t="shared" si="187"/>
        <v>2.9827009402733759E-6</v>
      </c>
      <c r="AA346">
        <f t="shared" si="188"/>
        <v>-3.6514346239019731E-2</v>
      </c>
      <c r="AB346">
        <f t="shared" si="189"/>
        <v>-0.62069107321214001</v>
      </c>
      <c r="AC346">
        <f t="shared" si="190"/>
        <v>-3.6522460860939521E-2</v>
      </c>
      <c r="AD346">
        <f t="shared" si="191"/>
        <v>-4.4866619701970319E-2</v>
      </c>
      <c r="AE346">
        <f t="shared" si="192"/>
        <v>-0.62021479653204903</v>
      </c>
      <c r="AF346">
        <f t="shared" si="193"/>
        <v>-0.62022271832134424</v>
      </c>
      <c r="AG346" s="10">
        <f t="shared" si="194"/>
        <v>-35.536144117944303</v>
      </c>
      <c r="AH346" s="10">
        <f t="shared" si="195"/>
        <v>-71.570667949941409</v>
      </c>
      <c r="AI346" s="17">
        <f t="shared" si="196"/>
        <v>-71</v>
      </c>
      <c r="AJ346" s="18">
        <f t="shared" si="197"/>
        <v>-34</v>
      </c>
      <c r="AK346" s="19">
        <f t="shared" si="198"/>
        <v>-14.404999999999999</v>
      </c>
      <c r="AL346" s="17">
        <f t="shared" si="199"/>
        <v>-35</v>
      </c>
      <c r="AM346" s="18">
        <f t="shared" si="200"/>
        <v>-32</v>
      </c>
      <c r="AN346" s="19">
        <f t="shared" si="201"/>
        <v>-10.119</v>
      </c>
      <c r="AO346" s="20" t="str">
        <f t="shared" si="202"/>
        <v>35°32 ' 10,119 "S</v>
      </c>
      <c r="AP346" s="20" t="str">
        <f t="shared" si="203"/>
        <v xml:space="preserve">71°34 ' 14,405 " </v>
      </c>
      <c r="AQ346" s="22"/>
      <c r="AR346" s="22"/>
      <c r="AS346" t="s">
        <v>329</v>
      </c>
    </row>
    <row r="347" spans="1:46" ht="15.6" customHeight="1" x14ac:dyDescent="0.3">
      <c r="A347" s="15">
        <v>660</v>
      </c>
      <c r="B347" s="15" t="s">
        <v>907</v>
      </c>
      <c r="C347" s="15" t="s">
        <v>553</v>
      </c>
      <c r="D347" s="16" t="s">
        <v>568</v>
      </c>
      <c r="E347" s="16">
        <v>254289.79</v>
      </c>
      <c r="F347" s="16">
        <v>6058293.6799999997</v>
      </c>
      <c r="G347" s="16" t="s">
        <v>323</v>
      </c>
      <c r="H347" t="str">
        <f t="shared" si="171"/>
        <v>19</v>
      </c>
      <c r="I347" t="str">
        <f t="shared" si="170"/>
        <v>H</v>
      </c>
      <c r="J347" t="s">
        <v>324</v>
      </c>
      <c r="K347">
        <f t="shared" si="172"/>
        <v>-69</v>
      </c>
      <c r="L347">
        <f t="shared" si="173"/>
        <v>-3941706.3200000003</v>
      </c>
      <c r="M347">
        <f t="shared" si="174"/>
        <v>-0.6194095446623582</v>
      </c>
      <c r="N347">
        <f t="shared" si="175"/>
        <v>6382790.5485566789</v>
      </c>
      <c r="O347">
        <f t="shared" si="176"/>
        <v>-3.849573444887075E-2</v>
      </c>
      <c r="P347">
        <f t="shared" si="177"/>
        <v>-0.9453997846676282</v>
      </c>
      <c r="Q347">
        <f t="shared" si="178"/>
        <v>-0.6267589059334765</v>
      </c>
      <c r="R347">
        <f t="shared" si="179"/>
        <v>-1.0921094369961724</v>
      </c>
      <c r="S347">
        <f t="shared" si="180"/>
        <v>-0.97577180423049836</v>
      </c>
      <c r="T347">
        <f t="shared" si="181"/>
        <v>-1.7647909647549829</v>
      </c>
      <c r="U347">
        <f t="shared" si="182"/>
        <v>5.0546225567071803E-3</v>
      </c>
      <c r="V347">
        <f t="shared" si="183"/>
        <v>4.2582015317955055E-5</v>
      </c>
      <c r="W347">
        <f t="shared" si="184"/>
        <v>1.6740578955036711E-7</v>
      </c>
      <c r="X347">
        <f t="shared" si="185"/>
        <v>-3927334.7826736383</v>
      </c>
      <c r="Y347">
        <f t="shared" si="186"/>
        <v>-2.251607226812695E-3</v>
      </c>
      <c r="Z347">
        <f t="shared" si="187"/>
        <v>3.3106075903052926E-6</v>
      </c>
      <c r="AA347">
        <f t="shared" si="188"/>
        <v>-3.8495691967447197E-2</v>
      </c>
      <c r="AB347">
        <f t="shared" si="189"/>
        <v>-0.62166114443498288</v>
      </c>
      <c r="AC347">
        <f t="shared" si="190"/>
        <v>-3.850520058370277E-2</v>
      </c>
      <c r="AD347">
        <f t="shared" si="191"/>
        <v>-4.7331611521243454E-2</v>
      </c>
      <c r="AE347">
        <f t="shared" si="192"/>
        <v>-0.62113073498729654</v>
      </c>
      <c r="AF347">
        <f t="shared" si="193"/>
        <v>-0.62113841109689227</v>
      </c>
      <c r="AG347" s="10">
        <f t="shared" si="194"/>
        <v>-35.588609449313829</v>
      </c>
      <c r="AH347" s="10">
        <f t="shared" si="195"/>
        <v>-71.711901577720027</v>
      </c>
      <c r="AI347" s="17">
        <f t="shared" si="196"/>
        <v>-71</v>
      </c>
      <c r="AJ347" s="18">
        <f t="shared" si="197"/>
        <v>-42</v>
      </c>
      <c r="AK347" s="19">
        <f t="shared" si="198"/>
        <v>-42.845999999999997</v>
      </c>
      <c r="AL347" s="17">
        <f t="shared" si="199"/>
        <v>-35</v>
      </c>
      <c r="AM347" s="18">
        <f t="shared" si="200"/>
        <v>-35</v>
      </c>
      <c r="AN347" s="19">
        <f t="shared" si="201"/>
        <v>-18.994</v>
      </c>
      <c r="AO347" s="20" t="str">
        <f t="shared" si="202"/>
        <v>35°35 ' 18,994 "S</v>
      </c>
      <c r="AP347" s="20" t="str">
        <f t="shared" si="203"/>
        <v xml:space="preserve">71°42 ' 42,846 " </v>
      </c>
      <c r="AQ347" s="21">
        <v>-35.588692039999998</v>
      </c>
      <c r="AR347" s="21">
        <v>-71.712100710000001</v>
      </c>
      <c r="AS347" t="s">
        <v>325</v>
      </c>
      <c r="AT347" t="s">
        <v>243</v>
      </c>
    </row>
    <row r="348" spans="1:46" x14ac:dyDescent="0.3">
      <c r="A348" s="15">
        <v>661</v>
      </c>
      <c r="B348" s="15" t="s">
        <v>908</v>
      </c>
      <c r="C348" s="15" t="s">
        <v>553</v>
      </c>
      <c r="D348" s="16" t="s">
        <v>873</v>
      </c>
      <c r="E348" s="16">
        <v>286474.95994753699</v>
      </c>
      <c r="F348" s="16">
        <v>6236583.0083943401</v>
      </c>
      <c r="G348" s="16" t="s">
        <v>323</v>
      </c>
      <c r="H348" t="str">
        <f t="shared" si="171"/>
        <v>19</v>
      </c>
      <c r="I348" t="str">
        <f t="shared" si="170"/>
        <v>H</v>
      </c>
      <c r="J348" t="s">
        <v>324</v>
      </c>
      <c r="K348">
        <f t="shared" si="172"/>
        <v>-69</v>
      </c>
      <c r="L348">
        <f t="shared" si="173"/>
        <v>-3763416.9916056599</v>
      </c>
      <c r="M348">
        <f t="shared" si="174"/>
        <v>-0.59139271571735053</v>
      </c>
      <c r="N348">
        <f t="shared" si="175"/>
        <v>6382229.2346848669</v>
      </c>
      <c r="O348">
        <f t="shared" si="176"/>
        <v>-3.3456184696726295E-2</v>
      </c>
      <c r="P348">
        <f t="shared" si="177"/>
        <v>-0.92566346418117695</v>
      </c>
      <c r="Q348">
        <f t="shared" si="178"/>
        <v>-0.63794315677338376</v>
      </c>
      <c r="R348">
        <f t="shared" si="179"/>
        <v>-1.054224447807939</v>
      </c>
      <c r="S348">
        <f t="shared" si="180"/>
        <v>-0.95015412504930019</v>
      </c>
      <c r="T348">
        <f t="shared" si="181"/>
        <v>-1.7301414793045697</v>
      </c>
      <c r="U348">
        <f t="shared" si="182"/>
        <v>5.0546225567071803E-3</v>
      </c>
      <c r="V348">
        <f t="shared" si="183"/>
        <v>4.2582015317955055E-5</v>
      </c>
      <c r="W348">
        <f t="shared" si="184"/>
        <v>1.6740578955036711E-7</v>
      </c>
      <c r="X348">
        <f t="shared" si="185"/>
        <v>-3749328.2357987561</v>
      </c>
      <c r="Y348">
        <f t="shared" si="186"/>
        <v>-2.2074976138959502E-3</v>
      </c>
      <c r="Z348">
        <f t="shared" si="187"/>
        <v>2.59943617624312E-6</v>
      </c>
      <c r="AA348">
        <f t="shared" si="188"/>
        <v>-3.345615570765402E-2</v>
      </c>
      <c r="AB348">
        <f t="shared" si="189"/>
        <v>-0.59360020759299736</v>
      </c>
      <c r="AC348">
        <f t="shared" si="190"/>
        <v>-3.3462397382853282E-2</v>
      </c>
      <c r="AD348">
        <f t="shared" si="191"/>
        <v>-4.034616488034818E-2</v>
      </c>
      <c r="AE348">
        <f t="shared" si="192"/>
        <v>-0.59322278484190605</v>
      </c>
      <c r="AF348">
        <f t="shared" si="193"/>
        <v>-0.59323126926745995</v>
      </c>
      <c r="AG348" s="10">
        <f t="shared" si="194"/>
        <v>-33.989648004214352</v>
      </c>
      <c r="AH348" s="10">
        <f t="shared" si="195"/>
        <v>-71.311664967182892</v>
      </c>
      <c r="AI348" s="17">
        <f t="shared" si="196"/>
        <v>-71</v>
      </c>
      <c r="AJ348" s="18">
        <f t="shared" si="197"/>
        <v>-18</v>
      </c>
      <c r="AK348" s="19">
        <f t="shared" si="198"/>
        <v>-41.994</v>
      </c>
      <c r="AL348" s="17">
        <f t="shared" si="199"/>
        <v>-33</v>
      </c>
      <c r="AM348" s="18">
        <f t="shared" si="200"/>
        <v>-59</v>
      </c>
      <c r="AN348" s="19">
        <f t="shared" si="201"/>
        <v>-22.733000000000001</v>
      </c>
      <c r="AO348" s="20" t="str">
        <f t="shared" si="202"/>
        <v>33°59 ' 22,733 "S</v>
      </c>
      <c r="AP348" s="20" t="str">
        <f t="shared" si="203"/>
        <v xml:space="preserve">71°18 ' 41,994 " </v>
      </c>
      <c r="AQ348" s="21">
        <v>-33.989647939999998</v>
      </c>
      <c r="AR348" s="21">
        <v>-71.311664570000005</v>
      </c>
      <c r="AS348" t="s">
        <v>325</v>
      </c>
      <c r="AT348" t="s">
        <v>244</v>
      </c>
    </row>
    <row r="349" spans="1:46" x14ac:dyDescent="0.3">
      <c r="A349" s="15">
        <v>662</v>
      </c>
      <c r="B349" s="15" t="s">
        <v>909</v>
      </c>
      <c r="C349" s="15" t="s">
        <v>553</v>
      </c>
      <c r="D349" s="16" t="s">
        <v>910</v>
      </c>
      <c r="E349" s="16">
        <v>260003.18</v>
      </c>
      <c r="F349" s="16">
        <v>6111275.6799999997</v>
      </c>
      <c r="G349" s="16" t="s">
        <v>323</v>
      </c>
      <c r="H349" t="str">
        <f t="shared" si="171"/>
        <v>19</v>
      </c>
      <c r="I349" t="str">
        <f t="shared" si="170"/>
        <v>H</v>
      </c>
      <c r="J349" t="s">
        <v>324</v>
      </c>
      <c r="K349">
        <f t="shared" si="172"/>
        <v>-69</v>
      </c>
      <c r="L349">
        <f t="shared" si="173"/>
        <v>-3888724.3200000003</v>
      </c>
      <c r="M349">
        <f t="shared" si="174"/>
        <v>-0.61108382127480232</v>
      </c>
      <c r="N349">
        <f t="shared" si="175"/>
        <v>6382622.5042136526</v>
      </c>
      <c r="O349">
        <f t="shared" si="176"/>
        <v>-3.7601600257818779E-2</v>
      </c>
      <c r="P349">
        <f t="shared" si="177"/>
        <v>-0.93984205061732651</v>
      </c>
      <c r="Q349">
        <f t="shared" si="178"/>
        <v>-0.63045042197736889</v>
      </c>
      <c r="R349">
        <f t="shared" si="179"/>
        <v>-1.0810048465834656</v>
      </c>
      <c r="S349">
        <f t="shared" si="180"/>
        <v>-0.96836624043194142</v>
      </c>
      <c r="T349">
        <f t="shared" si="181"/>
        <v>-1.7549134265352044</v>
      </c>
      <c r="U349">
        <f t="shared" si="182"/>
        <v>5.0546225567071803E-3</v>
      </c>
      <c r="V349">
        <f t="shared" si="183"/>
        <v>4.2582015317955055E-5</v>
      </c>
      <c r="W349">
        <f t="shared" si="184"/>
        <v>1.6740578955036711E-7</v>
      </c>
      <c r="X349">
        <f t="shared" si="185"/>
        <v>-3874431.9045564067</v>
      </c>
      <c r="Y349">
        <f t="shared" si="186"/>
        <v>-2.2392700546144048E-3</v>
      </c>
      <c r="Z349">
        <f t="shared" si="187"/>
        <v>3.1959957685264364E-6</v>
      </c>
      <c r="AA349">
        <f t="shared" si="188"/>
        <v>-3.7601560199633677E-2</v>
      </c>
      <c r="AB349">
        <f t="shared" si="189"/>
        <v>-0.61332308417271908</v>
      </c>
      <c r="AC349">
        <f t="shared" si="190"/>
        <v>-3.7610421491635848E-2</v>
      </c>
      <c r="AD349">
        <f t="shared" si="191"/>
        <v>-4.5960750251107553E-2</v>
      </c>
      <c r="AE349">
        <f t="shared" si="192"/>
        <v>-0.61282586643401404</v>
      </c>
      <c r="AF349">
        <f t="shared" si="193"/>
        <v>-0.61283372760462218</v>
      </c>
      <c r="AG349" s="10">
        <f t="shared" si="194"/>
        <v>-35.112786135014787</v>
      </c>
      <c r="AH349" s="10">
        <f t="shared" si="195"/>
        <v>-71.633357012643302</v>
      </c>
      <c r="AI349" s="17">
        <f t="shared" si="196"/>
        <v>-71</v>
      </c>
      <c r="AJ349" s="18">
        <f t="shared" si="197"/>
        <v>-38</v>
      </c>
      <c r="AK349" s="19">
        <f t="shared" si="198"/>
        <v>-8.5000000000000006E-2</v>
      </c>
      <c r="AL349" s="17">
        <f t="shared" si="199"/>
        <v>-35</v>
      </c>
      <c r="AM349" s="18">
        <f t="shared" si="200"/>
        <v>-6</v>
      </c>
      <c r="AN349" s="19">
        <f t="shared" si="201"/>
        <v>-46.03</v>
      </c>
      <c r="AO349" s="20" t="str">
        <f t="shared" si="202"/>
        <v>35°6 ' 46,03 "S</v>
      </c>
      <c r="AP349" s="20" t="str">
        <f t="shared" si="203"/>
        <v xml:space="preserve">71°38 ' 0,085 " </v>
      </c>
      <c r="AQ349" s="22"/>
      <c r="AR349" s="22"/>
      <c r="AS349" t="s">
        <v>329</v>
      </c>
    </row>
    <row r="350" spans="1:46" x14ac:dyDescent="0.3">
      <c r="A350" s="15">
        <v>669</v>
      </c>
      <c r="B350" s="15" t="s">
        <v>911</v>
      </c>
      <c r="C350" s="15" t="s">
        <v>553</v>
      </c>
      <c r="D350" s="16" t="s">
        <v>662</v>
      </c>
      <c r="E350" s="16">
        <v>270093.2</v>
      </c>
      <c r="F350" s="16">
        <v>6089592.5499999998</v>
      </c>
      <c r="G350" s="16" t="s">
        <v>323</v>
      </c>
      <c r="H350" t="str">
        <f t="shared" si="171"/>
        <v>19</v>
      </c>
      <c r="I350" t="str">
        <f t="shared" si="170"/>
        <v>H</v>
      </c>
      <c r="J350" t="s">
        <v>324</v>
      </c>
      <c r="K350">
        <f t="shared" si="172"/>
        <v>-69</v>
      </c>
      <c r="L350">
        <f t="shared" si="173"/>
        <v>-3910407.45</v>
      </c>
      <c r="M350">
        <f t="shared" si="174"/>
        <v>-0.61449116230678325</v>
      </c>
      <c r="N350">
        <f t="shared" si="175"/>
        <v>6382691.1556008756</v>
      </c>
      <c r="O350">
        <f t="shared" si="176"/>
        <v>-3.6020354799441372E-2</v>
      </c>
      <c r="P350">
        <f t="shared" si="177"/>
        <v>-0.94214816843185967</v>
      </c>
      <c r="Q350">
        <f t="shared" si="178"/>
        <v>-0.62897656342411568</v>
      </c>
      <c r="R350">
        <f t="shared" si="179"/>
        <v>-1.085565246522713</v>
      </c>
      <c r="S350">
        <f t="shared" si="180"/>
        <v>-0.9714180757480636</v>
      </c>
      <c r="T350">
        <f t="shared" si="181"/>
        <v>-1.7589980317179748</v>
      </c>
      <c r="U350">
        <f t="shared" si="182"/>
        <v>5.0546225567071803E-3</v>
      </c>
      <c r="V350">
        <f t="shared" si="183"/>
        <v>4.2582015317955055E-5</v>
      </c>
      <c r="W350">
        <f t="shared" si="184"/>
        <v>1.6740578955036711E-7</v>
      </c>
      <c r="X350">
        <f t="shared" si="185"/>
        <v>-3896082.1485395916</v>
      </c>
      <c r="Y350">
        <f t="shared" si="186"/>
        <v>-2.2443983440806172E-3</v>
      </c>
      <c r="Z350">
        <f t="shared" si="187"/>
        <v>2.9188293174910879E-6</v>
      </c>
      <c r="AA350">
        <f t="shared" si="188"/>
        <v>-3.6020319753685498E-2</v>
      </c>
      <c r="AB350">
        <f t="shared" si="189"/>
        <v>-0.61673555409984815</v>
      </c>
      <c r="AC350">
        <f t="shared" si="190"/>
        <v>-3.6028109433643374E-2</v>
      </c>
      <c r="AD350">
        <f t="shared" si="191"/>
        <v>-4.4135815121499354E-2</v>
      </c>
      <c r="AE350">
        <f t="shared" si="192"/>
        <v>-0.61627593174832662</v>
      </c>
      <c r="AF350">
        <f t="shared" si="193"/>
        <v>-0.61628394675073295</v>
      </c>
      <c r="AG350" s="10">
        <f t="shared" si="194"/>
        <v>-35.310469130482161</v>
      </c>
      <c r="AH350" s="10">
        <f t="shared" si="195"/>
        <v>-71.528795931831596</v>
      </c>
      <c r="AI350" s="17">
        <f t="shared" si="196"/>
        <v>-71</v>
      </c>
      <c r="AJ350" s="18">
        <f t="shared" si="197"/>
        <v>-31</v>
      </c>
      <c r="AK350" s="19">
        <f t="shared" si="198"/>
        <v>-43.664999999999999</v>
      </c>
      <c r="AL350" s="17">
        <f t="shared" si="199"/>
        <v>-35</v>
      </c>
      <c r="AM350" s="18">
        <f t="shared" si="200"/>
        <v>-18</v>
      </c>
      <c r="AN350" s="19">
        <f t="shared" si="201"/>
        <v>-37.689</v>
      </c>
      <c r="AO350" s="20" t="str">
        <f t="shared" si="202"/>
        <v>35°18 ' 37,689 "S</v>
      </c>
      <c r="AP350" s="20" t="str">
        <f t="shared" si="203"/>
        <v xml:space="preserve">71°31 ' 43,665 " </v>
      </c>
      <c r="AQ350" s="22"/>
      <c r="AR350" s="22"/>
      <c r="AS350" t="s">
        <v>329</v>
      </c>
    </row>
    <row r="351" spans="1:46" x14ac:dyDescent="0.3">
      <c r="A351" s="15">
        <v>672</v>
      </c>
      <c r="B351" s="15" t="s">
        <v>912</v>
      </c>
      <c r="C351" s="15" t="s">
        <v>913</v>
      </c>
      <c r="D351" s="16" t="s">
        <v>660</v>
      </c>
      <c r="E351" s="16">
        <v>400862.27</v>
      </c>
      <c r="F351" s="16">
        <v>6698733.6900000004</v>
      </c>
      <c r="G351" s="16" t="s">
        <v>351</v>
      </c>
      <c r="H351" t="str">
        <f t="shared" si="171"/>
        <v>19</v>
      </c>
      <c r="I351" t="str">
        <f t="shared" si="170"/>
        <v>J</v>
      </c>
      <c r="J351" t="s">
        <v>324</v>
      </c>
      <c r="K351">
        <f t="shared" si="172"/>
        <v>-69</v>
      </c>
      <c r="L351">
        <f t="shared" si="173"/>
        <v>-3301266.3099999996</v>
      </c>
      <c r="M351">
        <f t="shared" si="174"/>
        <v>-0.5187692070083707</v>
      </c>
      <c r="N351">
        <f t="shared" si="175"/>
        <v>6380838.2971380884</v>
      </c>
      <c r="O351">
        <f t="shared" si="176"/>
        <v>-1.5536787704597512E-2</v>
      </c>
      <c r="P351">
        <f t="shared" si="177"/>
        <v>-0.86115551098497212</v>
      </c>
      <c r="Q351">
        <f t="shared" si="178"/>
        <v>-0.64945834217267673</v>
      </c>
      <c r="R351">
        <f t="shared" si="179"/>
        <v>-0.94934696250085682</v>
      </c>
      <c r="S351">
        <f t="shared" si="180"/>
        <v>-0.87437480741881179</v>
      </c>
      <c r="T351">
        <f t="shared" si="181"/>
        <v>-1.6205588519100085</v>
      </c>
      <c r="U351">
        <f t="shared" si="182"/>
        <v>5.0546225567071803E-3</v>
      </c>
      <c r="V351">
        <f t="shared" si="183"/>
        <v>4.2582015317955055E-5</v>
      </c>
      <c r="W351">
        <f t="shared" si="184"/>
        <v>1.6740578955036711E-7</v>
      </c>
      <c r="X351">
        <f t="shared" si="185"/>
        <v>-3288123.8425568072</v>
      </c>
      <c r="Y351">
        <f t="shared" si="186"/>
        <v>-2.0596772447731503E-3</v>
      </c>
      <c r="Z351">
        <f t="shared" si="187"/>
        <v>6.1346480165887192E-7</v>
      </c>
      <c r="AA351">
        <f t="shared" si="188"/>
        <v>-1.5536784527506717E-2</v>
      </c>
      <c r="AB351">
        <f t="shared" si="189"/>
        <v>-0.52082888298960439</v>
      </c>
      <c r="AC351">
        <f t="shared" si="190"/>
        <v>-1.5537409610120678E-2</v>
      </c>
      <c r="AD351">
        <f t="shared" si="191"/>
        <v>-1.7910562977512617E-2</v>
      </c>
      <c r="AE351">
        <f t="shared" si="192"/>
        <v>-0.52075965259590518</v>
      </c>
      <c r="AF351">
        <f t="shared" si="193"/>
        <v>-0.52076975225140654</v>
      </c>
      <c r="AG351" s="10">
        <f t="shared" si="194"/>
        <v>-29.837908902079093</v>
      </c>
      <c r="AH351" s="10">
        <f t="shared" si="195"/>
        <v>-70.026199667314742</v>
      </c>
      <c r="AI351" s="17">
        <f t="shared" si="196"/>
        <v>-70</v>
      </c>
      <c r="AJ351" s="18">
        <f t="shared" si="197"/>
        <v>-1</v>
      </c>
      <c r="AK351" s="19">
        <f t="shared" si="198"/>
        <v>-34.319000000000003</v>
      </c>
      <c r="AL351" s="17">
        <f t="shared" si="199"/>
        <v>-29</v>
      </c>
      <c r="AM351" s="18">
        <f t="shared" si="200"/>
        <v>-50</v>
      </c>
      <c r="AN351" s="19">
        <f t="shared" si="201"/>
        <v>-16.472000000000001</v>
      </c>
      <c r="AO351" s="20" t="str">
        <f t="shared" si="202"/>
        <v>29°50 ' 16,472 "S</v>
      </c>
      <c r="AP351" s="20" t="str">
        <f t="shared" si="203"/>
        <v xml:space="preserve">70°1 ' 34,319 " </v>
      </c>
      <c r="AQ351" s="22"/>
      <c r="AR351" s="22"/>
      <c r="AS351" t="s">
        <v>329</v>
      </c>
    </row>
    <row r="352" spans="1:46" x14ac:dyDescent="0.3">
      <c r="A352" s="15">
        <v>674</v>
      </c>
      <c r="B352" s="15" t="s">
        <v>914</v>
      </c>
      <c r="C352" s="15" t="s">
        <v>915</v>
      </c>
      <c r="D352" s="16" t="s">
        <v>916</v>
      </c>
      <c r="E352" s="16">
        <v>353436.57</v>
      </c>
      <c r="F352" s="16">
        <v>6302594.3499999996</v>
      </c>
      <c r="G352" s="16" t="s">
        <v>323</v>
      </c>
      <c r="H352" t="str">
        <f t="shared" si="171"/>
        <v>19</v>
      </c>
      <c r="I352" t="str">
        <f t="shared" si="170"/>
        <v>H</v>
      </c>
      <c r="J352" t="s">
        <v>324</v>
      </c>
      <c r="K352">
        <f t="shared" si="172"/>
        <v>-69</v>
      </c>
      <c r="L352">
        <f t="shared" si="173"/>
        <v>-3697405.6500000004</v>
      </c>
      <c r="M352">
        <f t="shared" si="174"/>
        <v>-0.58101952915115473</v>
      </c>
      <c r="N352">
        <f t="shared" si="175"/>
        <v>6382024.5782885822</v>
      </c>
      <c r="O352">
        <f t="shared" si="176"/>
        <v>-2.2965036909855144E-2</v>
      </c>
      <c r="P352">
        <f t="shared" si="177"/>
        <v>-0.91761547886796424</v>
      </c>
      <c r="Q352">
        <f t="shared" si="178"/>
        <v>-0.64116972382370419</v>
      </c>
      <c r="R352">
        <f t="shared" si="179"/>
        <v>-1.0398272685851369</v>
      </c>
      <c r="S352">
        <f t="shared" si="180"/>
        <v>-0.94016288239477863</v>
      </c>
      <c r="T352">
        <f t="shared" si="181"/>
        <v>-1.7162739699674885</v>
      </c>
      <c r="U352">
        <f t="shared" si="182"/>
        <v>5.0546225567071803E-3</v>
      </c>
      <c r="V352">
        <f t="shared" si="183"/>
        <v>4.2582015317955055E-5</v>
      </c>
      <c r="W352">
        <f t="shared" si="184"/>
        <v>1.6740578955036711E-7</v>
      </c>
      <c r="X352">
        <f t="shared" si="185"/>
        <v>-3683433.4309984702</v>
      </c>
      <c r="Y352">
        <f t="shared" si="186"/>
        <v>-2.1893082406895126E-3</v>
      </c>
      <c r="Z352">
        <f t="shared" si="187"/>
        <v>1.2417782344400909E-6</v>
      </c>
      <c r="AA352">
        <f t="shared" si="188"/>
        <v>-2.2965027404027481E-2</v>
      </c>
      <c r="AB352">
        <f t="shared" si="189"/>
        <v>-0.58320883467320894</v>
      </c>
      <c r="AC352">
        <f t="shared" si="190"/>
        <v>-2.2967046054397866E-2</v>
      </c>
      <c r="AD352">
        <f t="shared" si="191"/>
        <v>-2.7508395038737282E-2</v>
      </c>
      <c r="AE352">
        <f t="shared" si="192"/>
        <v>-0.58303490549761383</v>
      </c>
      <c r="AF352">
        <f t="shared" si="193"/>
        <v>-0.58304437730719894</v>
      </c>
      <c r="AG352" s="10">
        <f t="shared" si="194"/>
        <v>-33.405982088535644</v>
      </c>
      <c r="AH352" s="10">
        <f t="shared" si="195"/>
        <v>-70.576114936898264</v>
      </c>
      <c r="AI352" s="17">
        <f t="shared" si="196"/>
        <v>-70</v>
      </c>
      <c r="AJ352" s="18">
        <f t="shared" si="197"/>
        <v>-34</v>
      </c>
      <c r="AK352" s="19">
        <f t="shared" si="198"/>
        <v>-34.014000000000003</v>
      </c>
      <c r="AL352" s="17">
        <f t="shared" si="199"/>
        <v>-33</v>
      </c>
      <c r="AM352" s="18">
        <f t="shared" si="200"/>
        <v>-24</v>
      </c>
      <c r="AN352" s="19">
        <f t="shared" si="201"/>
        <v>-21.536000000000001</v>
      </c>
      <c r="AO352" s="20" t="str">
        <f t="shared" si="202"/>
        <v>33°24 ' 21,536 "S</v>
      </c>
      <c r="AP352" s="20" t="str">
        <f t="shared" si="203"/>
        <v xml:space="preserve">70°34 ' 34,014 " </v>
      </c>
      <c r="AQ352" s="22"/>
      <c r="AR352" s="22"/>
      <c r="AS352" t="s">
        <v>329</v>
      </c>
    </row>
    <row r="353" spans="1:46" x14ac:dyDescent="0.3">
      <c r="A353" s="15">
        <v>675</v>
      </c>
      <c r="B353" s="15" t="s">
        <v>917</v>
      </c>
      <c r="C353" s="15" t="s">
        <v>915</v>
      </c>
      <c r="D353" s="16" t="s">
        <v>918</v>
      </c>
      <c r="E353" s="16">
        <v>343022.94</v>
      </c>
      <c r="F353" s="16">
        <v>6301838.9100000001</v>
      </c>
      <c r="G353" s="16" t="s">
        <v>323</v>
      </c>
      <c r="H353" t="str">
        <f t="shared" si="171"/>
        <v>19</v>
      </c>
      <c r="I353" t="str">
        <f t="shared" si="170"/>
        <v>H</v>
      </c>
      <c r="J353" t="s">
        <v>324</v>
      </c>
      <c r="K353">
        <f t="shared" si="172"/>
        <v>-69</v>
      </c>
      <c r="L353">
        <f t="shared" si="173"/>
        <v>-3698161.09</v>
      </c>
      <c r="M353">
        <f t="shared" si="174"/>
        <v>-0.58113824087354893</v>
      </c>
      <c r="N353">
        <f t="shared" si="175"/>
        <v>6382026.9100950472</v>
      </c>
      <c r="O353">
        <f t="shared" si="176"/>
        <v>-2.4596740535784131E-2</v>
      </c>
      <c r="P353">
        <f t="shared" si="177"/>
        <v>-0.91770982153110381</v>
      </c>
      <c r="Q353">
        <f t="shared" si="178"/>
        <v>-0.64113567146747208</v>
      </c>
      <c r="R353">
        <f t="shared" si="179"/>
        <v>-1.0399931516391008</v>
      </c>
      <c r="S353">
        <f t="shared" si="180"/>
        <v>-0.9402787815961936</v>
      </c>
      <c r="T353">
        <f t="shared" si="181"/>
        <v>-1.7164359229168085</v>
      </c>
      <c r="U353">
        <f t="shared" si="182"/>
        <v>5.0546225567071803E-3</v>
      </c>
      <c r="V353">
        <f t="shared" si="183"/>
        <v>4.2582015317955055E-5</v>
      </c>
      <c r="W353">
        <f t="shared" si="184"/>
        <v>1.6740578955036711E-7</v>
      </c>
      <c r="X353">
        <f t="shared" si="185"/>
        <v>-3684187.5015342869</v>
      </c>
      <c r="Y353">
        <f t="shared" si="186"/>
        <v>-2.1895220221665999E-3</v>
      </c>
      <c r="Z353">
        <f t="shared" si="187"/>
        <v>1.4242858281798294E-6</v>
      </c>
      <c r="AA353">
        <f t="shared" si="188"/>
        <v>-2.4596728858187807E-2</v>
      </c>
      <c r="AB353">
        <f t="shared" si="189"/>
        <v>-0.5833277597772103</v>
      </c>
      <c r="AC353">
        <f t="shared" si="190"/>
        <v>-2.4599209099563313E-2</v>
      </c>
      <c r="AD353">
        <f t="shared" si="191"/>
        <v>-2.946450816775922E-2</v>
      </c>
      <c r="AE353">
        <f t="shared" si="192"/>
        <v>-0.58312819318396991</v>
      </c>
      <c r="AF353">
        <f t="shared" si="193"/>
        <v>-0.58313754427816078</v>
      </c>
      <c r="AG353" s="10">
        <f t="shared" si="194"/>
        <v>-33.411320162761783</v>
      </c>
      <c r="AH353" s="10">
        <f t="shared" si="195"/>
        <v>-70.688191963441341</v>
      </c>
      <c r="AI353" s="17">
        <f t="shared" si="196"/>
        <v>-70</v>
      </c>
      <c r="AJ353" s="18">
        <f t="shared" si="197"/>
        <v>-41</v>
      </c>
      <c r="AK353" s="19">
        <f t="shared" si="198"/>
        <v>-17.491</v>
      </c>
      <c r="AL353" s="17">
        <f t="shared" si="199"/>
        <v>-33</v>
      </c>
      <c r="AM353" s="18">
        <f t="shared" si="200"/>
        <v>-24</v>
      </c>
      <c r="AN353" s="19">
        <f t="shared" si="201"/>
        <v>-40.753</v>
      </c>
      <c r="AO353" s="20" t="str">
        <f t="shared" si="202"/>
        <v>33°24 ' 40,753 "S</v>
      </c>
      <c r="AP353" s="20" t="str">
        <f t="shared" si="203"/>
        <v xml:space="preserve">70°41 ' 17,491 " </v>
      </c>
      <c r="AQ353" s="21">
        <v>-33.417133159999999</v>
      </c>
      <c r="AR353" s="21">
        <v>-70.689723360000002</v>
      </c>
      <c r="AS353" t="s">
        <v>325</v>
      </c>
      <c r="AT353" t="s">
        <v>231</v>
      </c>
    </row>
    <row r="354" spans="1:46" x14ac:dyDescent="0.3">
      <c r="A354" s="15">
        <v>676</v>
      </c>
      <c r="B354" s="15" t="s">
        <v>919</v>
      </c>
      <c r="C354" s="15" t="s">
        <v>915</v>
      </c>
      <c r="D354" s="16" t="s">
        <v>920</v>
      </c>
      <c r="E354" s="16">
        <v>357273.99595545902</v>
      </c>
      <c r="F354" s="16">
        <v>6299520.03553716</v>
      </c>
      <c r="G354" s="16" t="s">
        <v>323</v>
      </c>
      <c r="H354" t="str">
        <f t="shared" si="171"/>
        <v>19</v>
      </c>
      <c r="I354" t="str">
        <f t="shared" si="170"/>
        <v>H</v>
      </c>
      <c r="J354" t="s">
        <v>324</v>
      </c>
      <c r="K354">
        <f t="shared" si="172"/>
        <v>-69</v>
      </c>
      <c r="L354">
        <f t="shared" si="173"/>
        <v>-3700479.96446284</v>
      </c>
      <c r="M354">
        <f t="shared" si="174"/>
        <v>-0.58150263457986573</v>
      </c>
      <c r="N354">
        <f t="shared" si="175"/>
        <v>6382034.0692459047</v>
      </c>
      <c r="O354">
        <f t="shared" si="176"/>
        <v>-2.2363717036910986E-2</v>
      </c>
      <c r="P354">
        <f t="shared" si="177"/>
        <v>-0.91799908962129417</v>
      </c>
      <c r="Q354">
        <f t="shared" si="178"/>
        <v>-0.64103072724674326</v>
      </c>
      <c r="R354">
        <f t="shared" si="179"/>
        <v>-1.0405021793905127</v>
      </c>
      <c r="S354">
        <f t="shared" si="180"/>
        <v>-0.94063431635457029</v>
      </c>
      <c r="T354">
        <f t="shared" si="181"/>
        <v>-1.7169325754725042</v>
      </c>
      <c r="U354">
        <f t="shared" si="182"/>
        <v>5.0546225567071803E-3</v>
      </c>
      <c r="V354">
        <f t="shared" si="183"/>
        <v>4.2582015317955055E-5</v>
      </c>
      <c r="W354">
        <f t="shared" si="184"/>
        <v>1.6740578955036711E-7</v>
      </c>
      <c r="X354">
        <f t="shared" si="185"/>
        <v>-3686502.1774968505</v>
      </c>
      <c r="Y354">
        <f t="shared" si="186"/>
        <v>-2.1901774284387534E-3</v>
      </c>
      <c r="Z354">
        <f t="shared" si="187"/>
        <v>1.1768525325611365E-6</v>
      </c>
      <c r="AA354">
        <f t="shared" si="188"/>
        <v>-2.2363708263978644E-2</v>
      </c>
      <c r="AB354">
        <f t="shared" si="189"/>
        <v>-0.58369280943078861</v>
      </c>
      <c r="AC354">
        <f t="shared" si="190"/>
        <v>-2.2365572457801575E-2</v>
      </c>
      <c r="AD354">
        <f t="shared" si="191"/>
        <v>-2.6796894874395408E-2</v>
      </c>
      <c r="AE354">
        <f t="shared" si="192"/>
        <v>-0.58352769331371235</v>
      </c>
      <c r="AF354">
        <f t="shared" si="193"/>
        <v>-0.58353720447797985</v>
      </c>
      <c r="AG354" s="10">
        <f t="shared" si="194"/>
        <v>-33.434219005450771</v>
      </c>
      <c r="AH354" s="10">
        <f t="shared" si="195"/>
        <v>-70.535348980358606</v>
      </c>
      <c r="AI354" s="17">
        <f t="shared" si="196"/>
        <v>-70</v>
      </c>
      <c r="AJ354" s="18">
        <f t="shared" si="197"/>
        <v>-32</v>
      </c>
      <c r="AK354" s="19">
        <f t="shared" si="198"/>
        <v>-7.2560000000000002</v>
      </c>
      <c r="AL354" s="17">
        <f t="shared" si="199"/>
        <v>-33</v>
      </c>
      <c r="AM354" s="18">
        <f t="shared" si="200"/>
        <v>-26</v>
      </c>
      <c r="AN354" s="19">
        <f t="shared" si="201"/>
        <v>-3.1880000000000002</v>
      </c>
      <c r="AO354" s="20" t="str">
        <f t="shared" si="202"/>
        <v>33°26 ' 3,188 "S</v>
      </c>
      <c r="AP354" s="20" t="str">
        <f t="shared" si="203"/>
        <v xml:space="preserve">70°32 ' 7,256 " </v>
      </c>
      <c r="AQ354" s="21">
        <v>-24.017065840000001</v>
      </c>
      <c r="AR354" s="21">
        <v>-68.582264249999994</v>
      </c>
      <c r="AS354" t="s">
        <v>426</v>
      </c>
      <c r="AT354" t="s">
        <v>921</v>
      </c>
    </row>
    <row r="355" spans="1:46" x14ac:dyDescent="0.3">
      <c r="A355" s="15">
        <v>677</v>
      </c>
      <c r="B355" s="15" t="s">
        <v>922</v>
      </c>
      <c r="C355" s="15" t="s">
        <v>915</v>
      </c>
      <c r="D355" s="16" t="s">
        <v>916</v>
      </c>
      <c r="E355" s="16">
        <v>354541.99997150898</v>
      </c>
      <c r="F355" s="16">
        <v>6302188.0133691505</v>
      </c>
      <c r="G355" s="16" t="s">
        <v>323</v>
      </c>
      <c r="H355" t="str">
        <f t="shared" si="171"/>
        <v>19</v>
      </c>
      <c r="I355" t="str">
        <f t="shared" si="170"/>
        <v>H</v>
      </c>
      <c r="J355" t="s">
        <v>324</v>
      </c>
      <c r="K355">
        <f t="shared" si="172"/>
        <v>-69</v>
      </c>
      <c r="L355">
        <f t="shared" si="173"/>
        <v>-3697811.9866308495</v>
      </c>
      <c r="M355">
        <f t="shared" si="174"/>
        <v>-0.58108338190096942</v>
      </c>
      <c r="N355">
        <f t="shared" si="175"/>
        <v>6382025.8324922714</v>
      </c>
      <c r="O355">
        <f t="shared" si="176"/>
        <v>-2.2791822510014444E-2</v>
      </c>
      <c r="P355">
        <f t="shared" si="177"/>
        <v>-0.91766623039896722</v>
      </c>
      <c r="Q355">
        <f t="shared" si="178"/>
        <v>-0.64115141604060233</v>
      </c>
      <c r="R355">
        <f t="shared" si="179"/>
        <v>-1.0399164971004531</v>
      </c>
      <c r="S355">
        <f t="shared" si="180"/>
        <v>-0.94022522683549037</v>
      </c>
      <c r="T355">
        <f t="shared" si="181"/>
        <v>-1.7163610907556393</v>
      </c>
      <c r="U355">
        <f t="shared" si="182"/>
        <v>5.0546225567071803E-3</v>
      </c>
      <c r="V355">
        <f t="shared" si="183"/>
        <v>4.2582015317955055E-5</v>
      </c>
      <c r="W355">
        <f t="shared" si="184"/>
        <v>1.6740578955036711E-7</v>
      </c>
      <c r="X355">
        <f t="shared" si="185"/>
        <v>-3683839.0309181772</v>
      </c>
      <c r="Y355">
        <f t="shared" si="186"/>
        <v>-2.189423245755758E-3</v>
      </c>
      <c r="Z355">
        <f t="shared" si="187"/>
        <v>1.223014021253149E-6</v>
      </c>
      <c r="AA355">
        <f t="shared" si="188"/>
        <v>-2.279181321844161E-2</v>
      </c>
      <c r="AB355">
        <f t="shared" si="189"/>
        <v>-0.58327280246902991</v>
      </c>
      <c r="AC355">
        <f t="shared" si="190"/>
        <v>-2.279378653455022E-2</v>
      </c>
      <c r="AD355">
        <f t="shared" si="191"/>
        <v>-2.7302131573299845E-2</v>
      </c>
      <c r="AE355">
        <f t="shared" si="192"/>
        <v>-0.58310146257555706</v>
      </c>
      <c r="AF355">
        <f t="shared" si="193"/>
        <v>-0.58311094627158355</v>
      </c>
      <c r="AG355" s="10">
        <f t="shared" si="194"/>
        <v>-33.409796209241442</v>
      </c>
      <c r="AH355" s="10">
        <f t="shared" si="195"/>
        <v>-70.564296910860946</v>
      </c>
      <c r="AI355" s="17">
        <f t="shared" si="196"/>
        <v>-70</v>
      </c>
      <c r="AJ355" s="18">
        <f t="shared" si="197"/>
        <v>-33</v>
      </c>
      <c r="AK355" s="19">
        <f t="shared" si="198"/>
        <v>-51.469000000000001</v>
      </c>
      <c r="AL355" s="17">
        <f t="shared" si="199"/>
        <v>-33</v>
      </c>
      <c r="AM355" s="18">
        <f t="shared" si="200"/>
        <v>-24</v>
      </c>
      <c r="AN355" s="19">
        <f t="shared" si="201"/>
        <v>-35.265999999999998</v>
      </c>
      <c r="AO355" s="20" t="str">
        <f t="shared" si="202"/>
        <v>33°24 ' 35,266 "S</v>
      </c>
      <c r="AP355" s="20" t="str">
        <f t="shared" si="203"/>
        <v xml:space="preserve">70°33 ' 51,469 " </v>
      </c>
      <c r="AQ355" s="21">
        <v>-33.409796200000002</v>
      </c>
      <c r="AR355" s="21">
        <v>-70.564296929999998</v>
      </c>
      <c r="AS355" t="s">
        <v>325</v>
      </c>
      <c r="AT355" t="s">
        <v>137</v>
      </c>
    </row>
    <row r="356" spans="1:46" x14ac:dyDescent="0.3">
      <c r="A356" s="15">
        <v>678</v>
      </c>
      <c r="B356" s="15" t="s">
        <v>923</v>
      </c>
      <c r="C356" s="15" t="s">
        <v>915</v>
      </c>
      <c r="D356" s="16" t="s">
        <v>387</v>
      </c>
      <c r="E356" s="16">
        <v>338792.9</v>
      </c>
      <c r="F356" s="16">
        <v>6317708.0300000003</v>
      </c>
      <c r="G356" s="16" t="s">
        <v>323</v>
      </c>
      <c r="H356" t="str">
        <f t="shared" si="171"/>
        <v>19</v>
      </c>
      <c r="I356" t="str">
        <f t="shared" si="170"/>
        <v>H</v>
      </c>
      <c r="J356" t="s">
        <v>324</v>
      </c>
      <c r="K356">
        <f t="shared" si="172"/>
        <v>-69</v>
      </c>
      <c r="L356">
        <f t="shared" si="173"/>
        <v>-3682291.9699999997</v>
      </c>
      <c r="M356">
        <f t="shared" si="174"/>
        <v>-0.57864452784791887</v>
      </c>
      <c r="N356">
        <f t="shared" si="175"/>
        <v>6381977.978195373</v>
      </c>
      <c r="O356">
        <f t="shared" si="176"/>
        <v>-2.5259739308217479E-2</v>
      </c>
      <c r="P356">
        <f t="shared" si="177"/>
        <v>-0.91571715398376496</v>
      </c>
      <c r="Q356">
        <f t="shared" si="178"/>
        <v>-0.64183689509848862</v>
      </c>
      <c r="R356">
        <f t="shared" si="179"/>
        <v>-1.0365031048398015</v>
      </c>
      <c r="S356">
        <f t="shared" si="180"/>
        <v>-0.93783655240447328</v>
      </c>
      <c r="T356">
        <f t="shared" si="181"/>
        <v>-1.7130179236334924</v>
      </c>
      <c r="U356">
        <f t="shared" si="182"/>
        <v>5.0546225567071803E-3</v>
      </c>
      <c r="V356">
        <f t="shared" si="183"/>
        <v>4.2582015317955055E-5</v>
      </c>
      <c r="W356">
        <f t="shared" si="184"/>
        <v>1.6740578955036711E-7</v>
      </c>
      <c r="X356">
        <f t="shared" si="185"/>
        <v>-3668347.3226883453</v>
      </c>
      <c r="Y356">
        <f t="shared" si="186"/>
        <v>-2.1850039845479887E-3</v>
      </c>
      <c r="Z356">
        <f t="shared" si="187"/>
        <v>1.5070183093978628E-6</v>
      </c>
      <c r="AA356">
        <f t="shared" si="188"/>
        <v>-2.5259726619254269E-2</v>
      </c>
      <c r="AB356">
        <f t="shared" si="189"/>
        <v>-0.58082952853962588</v>
      </c>
      <c r="AC356">
        <f t="shared" si="190"/>
        <v>-2.5262412882331109E-2</v>
      </c>
      <c r="AD356">
        <f t="shared" si="191"/>
        <v>-3.0208724194147992E-2</v>
      </c>
      <c r="AE356">
        <f t="shared" si="192"/>
        <v>-0.58062020377254342</v>
      </c>
      <c r="AF356">
        <f t="shared" si="193"/>
        <v>-0.58062951838850152</v>
      </c>
      <c r="AG356" s="10">
        <f t="shared" si="194"/>
        <v>-33.267620864374763</v>
      </c>
      <c r="AH356" s="10">
        <f t="shared" si="195"/>
        <v>-70.730832400799414</v>
      </c>
      <c r="AI356" s="17">
        <f t="shared" si="196"/>
        <v>-70</v>
      </c>
      <c r="AJ356" s="18">
        <f t="shared" si="197"/>
        <v>-43</v>
      </c>
      <c r="AK356" s="19">
        <f t="shared" si="198"/>
        <v>-50.997</v>
      </c>
      <c r="AL356" s="17">
        <f t="shared" si="199"/>
        <v>-33</v>
      </c>
      <c r="AM356" s="18">
        <f t="shared" si="200"/>
        <v>-16</v>
      </c>
      <c r="AN356" s="19">
        <f t="shared" si="201"/>
        <v>-3.4350000000000001</v>
      </c>
      <c r="AO356" s="20" t="str">
        <f t="shared" si="202"/>
        <v>33°16 ' 3,435 "S</v>
      </c>
      <c r="AP356" s="20" t="str">
        <f t="shared" si="203"/>
        <v xml:space="preserve">70°43 ' 50,997 " </v>
      </c>
      <c r="AQ356" s="22"/>
      <c r="AR356" s="22"/>
      <c r="AS356" t="s">
        <v>329</v>
      </c>
    </row>
    <row r="357" spans="1:46" x14ac:dyDescent="0.3">
      <c r="A357" s="15">
        <v>679</v>
      </c>
      <c r="B357" s="15" t="s">
        <v>924</v>
      </c>
      <c r="C357" s="15" t="s">
        <v>915</v>
      </c>
      <c r="D357" s="16" t="s">
        <v>925</v>
      </c>
      <c r="E357" s="16">
        <v>345345.67</v>
      </c>
      <c r="F357" s="16">
        <v>6299650.6100000003</v>
      </c>
      <c r="G357" s="16" t="s">
        <v>323</v>
      </c>
      <c r="H357" t="str">
        <f t="shared" si="171"/>
        <v>19</v>
      </c>
      <c r="I357" t="str">
        <f t="shared" si="170"/>
        <v>H</v>
      </c>
      <c r="J357" t="s">
        <v>324</v>
      </c>
      <c r="K357">
        <f t="shared" si="172"/>
        <v>-69</v>
      </c>
      <c r="L357">
        <f t="shared" si="173"/>
        <v>-3700349.3899999997</v>
      </c>
      <c r="M357">
        <f t="shared" si="174"/>
        <v>-0.58148211578368802</v>
      </c>
      <c r="N357">
        <f t="shared" si="175"/>
        <v>6382033.6660577403</v>
      </c>
      <c r="O357">
        <f t="shared" si="176"/>
        <v>-2.4232766245423438E-2</v>
      </c>
      <c r="P357">
        <f t="shared" si="177"/>
        <v>-0.91798281405774085</v>
      </c>
      <c r="Q357">
        <f t="shared" si="178"/>
        <v>-0.64103665335104909</v>
      </c>
      <c r="R357">
        <f t="shared" si="179"/>
        <v>-1.0404735228125586</v>
      </c>
      <c r="S357">
        <f t="shared" si="180"/>
        <v>-0.94061430544718116</v>
      </c>
      <c r="T357">
        <f t="shared" si="181"/>
        <v>-1.7169046282127021</v>
      </c>
      <c r="U357">
        <f t="shared" si="182"/>
        <v>5.0546225567071803E-3</v>
      </c>
      <c r="V357">
        <f t="shared" si="183"/>
        <v>4.2582015317955055E-5</v>
      </c>
      <c r="W357">
        <f t="shared" si="184"/>
        <v>1.6740578955036711E-7</v>
      </c>
      <c r="X357">
        <f t="shared" si="185"/>
        <v>-3686371.8392421273</v>
      </c>
      <c r="Y357">
        <f t="shared" si="186"/>
        <v>-2.1901405553860875E-3</v>
      </c>
      <c r="Z357">
        <f t="shared" si="187"/>
        <v>1.3818209406757347E-6</v>
      </c>
      <c r="AA357">
        <f t="shared" si="188"/>
        <v>-2.4232755083642154E-2</v>
      </c>
      <c r="AB357">
        <f t="shared" si="189"/>
        <v>-0.58367225331269201</v>
      </c>
      <c r="AC357">
        <f t="shared" si="190"/>
        <v>-2.4235126838943799E-2</v>
      </c>
      <c r="AD357">
        <f t="shared" si="191"/>
        <v>-2.9035262488912625E-2</v>
      </c>
      <c r="AE357">
        <f t="shared" si="192"/>
        <v>-0.58347840227587633</v>
      </c>
      <c r="AF357">
        <f t="shared" si="193"/>
        <v>-0.58348777882481517</v>
      </c>
      <c r="AG357" s="10">
        <f t="shared" si="194"/>
        <v>-33.431387124124754</v>
      </c>
      <c r="AH357" s="10">
        <f t="shared" si="195"/>
        <v>-70.663597997669214</v>
      </c>
      <c r="AI357" s="17">
        <f t="shared" si="196"/>
        <v>-70</v>
      </c>
      <c r="AJ357" s="18">
        <f t="shared" si="197"/>
        <v>-39</v>
      </c>
      <c r="AK357" s="19">
        <f t="shared" si="198"/>
        <v>-48.953000000000003</v>
      </c>
      <c r="AL357" s="17">
        <f t="shared" si="199"/>
        <v>-33</v>
      </c>
      <c r="AM357" s="18">
        <f t="shared" si="200"/>
        <v>-25</v>
      </c>
      <c r="AN357" s="19">
        <f t="shared" si="201"/>
        <v>-52.994</v>
      </c>
      <c r="AO357" s="20" t="str">
        <f t="shared" si="202"/>
        <v>33°25 ' 52,994 "S</v>
      </c>
      <c r="AP357" s="20" t="str">
        <f t="shared" si="203"/>
        <v xml:space="preserve">70°39 ' 48,953 " </v>
      </c>
      <c r="AQ357" s="22"/>
      <c r="AR357" s="22"/>
      <c r="AS357" t="s">
        <v>329</v>
      </c>
    </row>
    <row r="358" spans="1:46" x14ac:dyDescent="0.3">
      <c r="A358" s="15">
        <v>680</v>
      </c>
      <c r="B358" s="15" t="s">
        <v>926</v>
      </c>
      <c r="C358" s="15" t="s">
        <v>915</v>
      </c>
      <c r="D358" s="16" t="s">
        <v>384</v>
      </c>
      <c r="E358" s="16">
        <v>343183.73</v>
      </c>
      <c r="F358" s="16">
        <v>6268624.4199999999</v>
      </c>
      <c r="G358" s="16" t="s">
        <v>323</v>
      </c>
      <c r="H358" t="str">
        <f t="shared" si="171"/>
        <v>19</v>
      </c>
      <c r="I358" t="str">
        <f t="shared" si="170"/>
        <v>H</v>
      </c>
      <c r="J358" t="s">
        <v>324</v>
      </c>
      <c r="K358">
        <f t="shared" si="172"/>
        <v>-69</v>
      </c>
      <c r="L358">
        <f t="shared" si="173"/>
        <v>-3731375.58</v>
      </c>
      <c r="M358">
        <f t="shared" si="174"/>
        <v>-0.58635764852518057</v>
      </c>
      <c r="N358">
        <f t="shared" si="175"/>
        <v>6382129.6704026423</v>
      </c>
      <c r="O358">
        <f t="shared" si="176"/>
        <v>-2.4571150712784973E-2</v>
      </c>
      <c r="P358">
        <f t="shared" si="177"/>
        <v>-0.92180657988151626</v>
      </c>
      <c r="Q358">
        <f t="shared" si="178"/>
        <v>-0.63957251376950741</v>
      </c>
      <c r="R358">
        <f t="shared" si="179"/>
        <v>-1.0472609384659388</v>
      </c>
      <c r="S358">
        <f t="shared" si="180"/>
        <v>-0.94533883229183102</v>
      </c>
      <c r="T358">
        <f t="shared" si="181"/>
        <v>-1.72348186829051</v>
      </c>
      <c r="U358">
        <f t="shared" si="182"/>
        <v>5.0546225567071803E-3</v>
      </c>
      <c r="V358">
        <f t="shared" si="183"/>
        <v>4.2582015317955055E-5</v>
      </c>
      <c r="W358">
        <f t="shared" si="184"/>
        <v>1.6740578955036711E-7</v>
      </c>
      <c r="X358">
        <f t="shared" si="185"/>
        <v>-3717342.5985253281</v>
      </c>
      <c r="Y358">
        <f t="shared" si="186"/>
        <v>-2.1987929107348662E-3</v>
      </c>
      <c r="Z358">
        <f t="shared" si="187"/>
        <v>1.4115571007822118E-6</v>
      </c>
      <c r="AA358">
        <f t="shared" si="188"/>
        <v>-2.4571139151590884E-2</v>
      </c>
      <c r="AB358">
        <f t="shared" si="189"/>
        <v>-0.58855643833219373</v>
      </c>
      <c r="AC358">
        <f t="shared" si="190"/>
        <v>-2.4573611659753192E-2</v>
      </c>
      <c r="AD358">
        <f t="shared" si="191"/>
        <v>-2.9536126812363724E-2</v>
      </c>
      <c r="AE358">
        <f t="shared" si="192"/>
        <v>-0.58835501400438783</v>
      </c>
      <c r="AF358">
        <f t="shared" si="193"/>
        <v>-0.58836433516039888</v>
      </c>
      <c r="AG358" s="10">
        <f t="shared" si="194"/>
        <v>-33.71079322071148</v>
      </c>
      <c r="AH358" s="10">
        <f t="shared" si="195"/>
        <v>-70.69229540951163</v>
      </c>
      <c r="AI358" s="17">
        <f t="shared" si="196"/>
        <v>-70</v>
      </c>
      <c r="AJ358" s="18">
        <f t="shared" si="197"/>
        <v>-41</v>
      </c>
      <c r="AK358" s="19">
        <f t="shared" si="198"/>
        <v>-32.262999999999998</v>
      </c>
      <c r="AL358" s="17">
        <f t="shared" si="199"/>
        <v>-33</v>
      </c>
      <c r="AM358" s="18">
        <f t="shared" si="200"/>
        <v>-42</v>
      </c>
      <c r="AN358" s="19">
        <f t="shared" si="201"/>
        <v>-38.856000000000002</v>
      </c>
      <c r="AO358" s="20" t="str">
        <f t="shared" si="202"/>
        <v>33°42 ' 38,856 "S</v>
      </c>
      <c r="AP358" s="20" t="str">
        <f t="shared" si="203"/>
        <v xml:space="preserve">70°41 ' 32,263 " </v>
      </c>
      <c r="AQ358" s="21">
        <v>-33.710100959999998</v>
      </c>
      <c r="AR358" s="21">
        <v>-70.691092010000006</v>
      </c>
      <c r="AS358" t="s">
        <v>325</v>
      </c>
      <c r="AT358" s="29" t="s">
        <v>141</v>
      </c>
    </row>
    <row r="359" spans="1:46" x14ac:dyDescent="0.3">
      <c r="A359" s="15">
        <v>681</v>
      </c>
      <c r="B359" s="15" t="s">
        <v>927</v>
      </c>
      <c r="C359" s="15" t="s">
        <v>915</v>
      </c>
      <c r="D359" s="16" t="s">
        <v>551</v>
      </c>
      <c r="E359" s="16">
        <v>316725.03999999998</v>
      </c>
      <c r="F359" s="16">
        <v>6347434.4000000004</v>
      </c>
      <c r="G359" s="16" t="s">
        <v>323</v>
      </c>
      <c r="H359" t="str">
        <f t="shared" si="171"/>
        <v>19</v>
      </c>
      <c r="I359" t="str">
        <f t="shared" si="170"/>
        <v>H</v>
      </c>
      <c r="J359" t="s">
        <v>324</v>
      </c>
      <c r="K359">
        <f t="shared" si="172"/>
        <v>-69</v>
      </c>
      <c r="L359">
        <f t="shared" si="173"/>
        <v>-3652565.5999999996</v>
      </c>
      <c r="M359">
        <f t="shared" si="174"/>
        <v>-0.57397325205734584</v>
      </c>
      <c r="N359">
        <f t="shared" si="175"/>
        <v>6381886.6097641867</v>
      </c>
      <c r="O359">
        <f t="shared" si="176"/>
        <v>-2.8717990651791307E-2</v>
      </c>
      <c r="P359">
        <f t="shared" si="177"/>
        <v>-0.91192318907948666</v>
      </c>
      <c r="Q359">
        <f t="shared" si="178"/>
        <v>-0.64307042093528965</v>
      </c>
      <c r="R359">
        <f t="shared" si="179"/>
        <v>-1.0299348465970892</v>
      </c>
      <c r="S359">
        <f t="shared" si="180"/>
        <v>-0.93321874018163931</v>
      </c>
      <c r="T359">
        <f t="shared" si="181"/>
        <v>-1.7065248003582532</v>
      </c>
      <c r="U359">
        <f t="shared" si="182"/>
        <v>5.0546225567071803E-3</v>
      </c>
      <c r="V359">
        <f t="shared" si="183"/>
        <v>4.2582015317955055E-5</v>
      </c>
      <c r="W359">
        <f t="shared" si="184"/>
        <v>1.6740578955036711E-7</v>
      </c>
      <c r="X359">
        <f t="shared" si="185"/>
        <v>-3638676.1446352061</v>
      </c>
      <c r="Y359">
        <f t="shared" si="186"/>
        <v>-2.1763870488615217E-3</v>
      </c>
      <c r="Z359">
        <f t="shared" si="187"/>
        <v>1.9597733436081449E-6</v>
      </c>
      <c r="AA359">
        <f t="shared" si="188"/>
        <v>-2.8717971891540454E-2</v>
      </c>
      <c r="AB359">
        <f t="shared" si="189"/>
        <v>-0.57614963484098203</v>
      </c>
      <c r="AC359">
        <f t="shared" si="190"/>
        <v>-2.8721919444421484E-2</v>
      </c>
      <c r="AD359">
        <f t="shared" si="191"/>
        <v>-3.4237826610478674E-2</v>
      </c>
      <c r="AE359">
        <f t="shared" si="192"/>
        <v>-0.57588184784636332</v>
      </c>
      <c r="AF359">
        <f t="shared" si="193"/>
        <v>-0.57589090177422508</v>
      </c>
      <c r="AG359" s="10">
        <f t="shared" si="194"/>
        <v>-32.996118131646149</v>
      </c>
      <c r="AH359" s="10">
        <f t="shared" si="195"/>
        <v>-70.961682964481128</v>
      </c>
      <c r="AI359" s="17">
        <f t="shared" si="196"/>
        <v>-70</v>
      </c>
      <c r="AJ359" s="18">
        <f t="shared" si="197"/>
        <v>-57</v>
      </c>
      <c r="AK359" s="19">
        <f t="shared" si="198"/>
        <v>-42.058999999999997</v>
      </c>
      <c r="AL359" s="17">
        <f t="shared" si="199"/>
        <v>-32</v>
      </c>
      <c r="AM359" s="18">
        <f t="shared" si="200"/>
        <v>-59</v>
      </c>
      <c r="AN359" s="19">
        <f t="shared" si="201"/>
        <v>-46.024999999999999</v>
      </c>
      <c r="AO359" s="20" t="str">
        <f t="shared" si="202"/>
        <v>32°59 ' 46,025 "S</v>
      </c>
      <c r="AP359" s="20" t="str">
        <f t="shared" si="203"/>
        <v xml:space="preserve">70°57 ' 42,059 " </v>
      </c>
      <c r="AQ359" s="22"/>
      <c r="AR359" s="22"/>
      <c r="AS359" t="s">
        <v>329</v>
      </c>
    </row>
    <row r="360" spans="1:46" x14ac:dyDescent="0.3">
      <c r="A360" s="15">
        <v>682</v>
      </c>
      <c r="B360" s="15" t="s">
        <v>928</v>
      </c>
      <c r="C360" s="15" t="s">
        <v>915</v>
      </c>
      <c r="D360" s="16" t="s">
        <v>929</v>
      </c>
      <c r="E360" s="16">
        <v>343169.98</v>
      </c>
      <c r="F360" s="16">
        <v>6300711.6900000004</v>
      </c>
      <c r="G360" s="16" t="s">
        <v>323</v>
      </c>
      <c r="H360" t="str">
        <f t="shared" si="171"/>
        <v>19</v>
      </c>
      <c r="I360" t="str">
        <f t="shared" si="170"/>
        <v>H</v>
      </c>
      <c r="J360" t="s">
        <v>324</v>
      </c>
      <c r="K360">
        <f t="shared" si="172"/>
        <v>-69</v>
      </c>
      <c r="L360">
        <f t="shared" si="173"/>
        <v>-3699288.3099999996</v>
      </c>
      <c r="M360">
        <f t="shared" si="174"/>
        <v>-0.5813153750307517</v>
      </c>
      <c r="N360">
        <f t="shared" si="175"/>
        <v>6382030.3899201443</v>
      </c>
      <c r="O360">
        <f t="shared" si="176"/>
        <v>-2.4573687434597497E-2</v>
      </c>
      <c r="P360">
        <f t="shared" si="177"/>
        <v>-0.91785049752683467</v>
      </c>
      <c r="Q360">
        <f t="shared" si="178"/>
        <v>-0.64108473617989725</v>
      </c>
      <c r="R360">
        <f t="shared" si="179"/>
        <v>-1.040240623794169</v>
      </c>
      <c r="S360">
        <f t="shared" si="180"/>
        <v>-0.94045165189060109</v>
      </c>
      <c r="T360">
        <f t="shared" si="181"/>
        <v>-1.7166774380789096</v>
      </c>
      <c r="U360">
        <f t="shared" si="182"/>
        <v>5.0546225567071803E-3</v>
      </c>
      <c r="V360">
        <f t="shared" si="183"/>
        <v>4.2582015317955055E-5</v>
      </c>
      <c r="W360">
        <f t="shared" si="184"/>
        <v>1.6740578955036711E-7</v>
      </c>
      <c r="X360">
        <f t="shared" si="185"/>
        <v>-3685312.6796429739</v>
      </c>
      <c r="Y360">
        <f t="shared" si="186"/>
        <v>-2.1898407721622471E-3</v>
      </c>
      <c r="Z360">
        <f t="shared" si="187"/>
        <v>1.4212864676022142E-6</v>
      </c>
      <c r="AA360">
        <f t="shared" si="188"/>
        <v>-2.4573675792514363E-2</v>
      </c>
      <c r="AB360">
        <f t="shared" si="189"/>
        <v>-0.58350521269052291</v>
      </c>
      <c r="AC360">
        <f t="shared" si="190"/>
        <v>-2.4576149066531106E-2</v>
      </c>
      <c r="AD360">
        <f t="shared" si="191"/>
        <v>-2.9440349373545175E-2</v>
      </c>
      <c r="AE360">
        <f t="shared" si="192"/>
        <v>-0.58330594299969818</v>
      </c>
      <c r="AF360">
        <f t="shared" si="193"/>
        <v>-0.58331529479751287</v>
      </c>
      <c r="AG360" s="10">
        <f t="shared" si="194"/>
        <v>-33.421504517326916</v>
      </c>
      <c r="AH360" s="10">
        <f t="shared" si="195"/>
        <v>-70.686807766494752</v>
      </c>
      <c r="AI360" s="17">
        <f t="shared" si="196"/>
        <v>-70</v>
      </c>
      <c r="AJ360" s="18">
        <f t="shared" si="197"/>
        <v>-41</v>
      </c>
      <c r="AK360" s="19">
        <f t="shared" si="198"/>
        <v>-12.507999999999999</v>
      </c>
      <c r="AL360" s="17">
        <f t="shared" si="199"/>
        <v>-33</v>
      </c>
      <c r="AM360" s="18">
        <f t="shared" si="200"/>
        <v>-25</v>
      </c>
      <c r="AN360" s="19">
        <f t="shared" si="201"/>
        <v>-17.416</v>
      </c>
      <c r="AO360" s="20" t="str">
        <f t="shared" si="202"/>
        <v>33°25 ' 17,416 "S</v>
      </c>
      <c r="AP360" s="20" t="str">
        <f t="shared" si="203"/>
        <v xml:space="preserve">70°41 ' 12,508 " </v>
      </c>
      <c r="AQ360" s="22"/>
      <c r="AR360" s="22"/>
      <c r="AS360" t="s">
        <v>329</v>
      </c>
    </row>
    <row r="361" spans="1:46" x14ac:dyDescent="0.3">
      <c r="A361" s="15">
        <v>683</v>
      </c>
      <c r="B361" s="15" t="s">
        <v>930</v>
      </c>
      <c r="C361" s="15" t="s">
        <v>915</v>
      </c>
      <c r="D361" s="16" t="s">
        <v>931</v>
      </c>
      <c r="E361" s="16">
        <v>340753.99995651102</v>
      </c>
      <c r="F361" s="16">
        <v>6310340.0137588102</v>
      </c>
      <c r="G361" s="16" t="s">
        <v>323</v>
      </c>
      <c r="H361" t="str">
        <f t="shared" si="171"/>
        <v>19</v>
      </c>
      <c r="I361" t="str">
        <f t="shared" si="170"/>
        <v>H</v>
      </c>
      <c r="J361" t="s">
        <v>324</v>
      </c>
      <c r="K361">
        <f t="shared" si="172"/>
        <v>-69</v>
      </c>
      <c r="L361">
        <f t="shared" si="173"/>
        <v>-3689659.9862411898</v>
      </c>
      <c r="M361">
        <f t="shared" si="174"/>
        <v>-0.57980235626396903</v>
      </c>
      <c r="N361">
        <f t="shared" si="175"/>
        <v>6382000.683857101</v>
      </c>
      <c r="O361">
        <f t="shared" si="176"/>
        <v>-2.4952363362525556E-2</v>
      </c>
      <c r="P361">
        <f t="shared" si="177"/>
        <v>-0.91664518323656052</v>
      </c>
      <c r="Q361">
        <f t="shared" si="178"/>
        <v>-0.64151500183411192</v>
      </c>
      <c r="R361">
        <f t="shared" si="179"/>
        <v>-1.0381249478822494</v>
      </c>
      <c r="S361">
        <f t="shared" si="180"/>
        <v>-0.93897246137021506</v>
      </c>
      <c r="T361">
        <f t="shared" si="181"/>
        <v>-1.7146090633323852</v>
      </c>
      <c r="U361">
        <f t="shared" si="182"/>
        <v>5.0546225567071803E-3</v>
      </c>
      <c r="V361">
        <f t="shared" si="183"/>
        <v>4.2582015317955055E-5</v>
      </c>
      <c r="W361">
        <f t="shared" si="184"/>
        <v>1.6740578955036711E-7</v>
      </c>
      <c r="X361">
        <f t="shared" si="185"/>
        <v>-3675701.8562710294</v>
      </c>
      <c r="Y361">
        <f t="shared" si="186"/>
        <v>-2.1871088176888777E-3</v>
      </c>
      <c r="Z361">
        <f t="shared" si="187"/>
        <v>1.4683392242494734E-6</v>
      </c>
      <c r="AA361">
        <f t="shared" si="188"/>
        <v>-2.4952351149680935E-2</v>
      </c>
      <c r="AB361">
        <f t="shared" si="189"/>
        <v>-0.58198946187024025</v>
      </c>
      <c r="AC361">
        <f t="shared" si="190"/>
        <v>-2.4954940535052816E-2</v>
      </c>
      <c r="AD361">
        <f t="shared" si="191"/>
        <v>-2.9864012055274433E-2</v>
      </c>
      <c r="AE361">
        <f t="shared" si="192"/>
        <v>-0.5817846820168332</v>
      </c>
      <c r="AF361">
        <f t="shared" si="193"/>
        <v>-0.58179401373303508</v>
      </c>
      <c r="AG361" s="10">
        <f t="shared" si="194"/>
        <v>-33.334341532879165</v>
      </c>
      <c r="AH361" s="10">
        <f t="shared" si="195"/>
        <v>-70.711081850095042</v>
      </c>
      <c r="AI361" s="17">
        <f t="shared" si="196"/>
        <v>-70</v>
      </c>
      <c r="AJ361" s="18">
        <f t="shared" si="197"/>
        <v>-42</v>
      </c>
      <c r="AK361" s="19">
        <f t="shared" si="198"/>
        <v>-39.895000000000003</v>
      </c>
      <c r="AL361" s="17">
        <f t="shared" si="199"/>
        <v>-33</v>
      </c>
      <c r="AM361" s="18">
        <f t="shared" si="200"/>
        <v>-20</v>
      </c>
      <c r="AN361" s="19">
        <f t="shared" si="201"/>
        <v>-3.63</v>
      </c>
      <c r="AO361" s="20" t="str">
        <f t="shared" si="202"/>
        <v>33°20 ' 3,63 "S</v>
      </c>
      <c r="AP361" s="20" t="str">
        <f t="shared" si="203"/>
        <v xml:space="preserve">70°42 ' 39,895 " </v>
      </c>
      <c r="AQ361" s="22"/>
      <c r="AR361" s="22"/>
      <c r="AS361" t="s">
        <v>329</v>
      </c>
    </row>
    <row r="362" spans="1:46" x14ac:dyDescent="0.3">
      <c r="A362" s="15">
        <v>684</v>
      </c>
      <c r="B362" s="15" t="s">
        <v>932</v>
      </c>
      <c r="C362" s="15" t="s">
        <v>915</v>
      </c>
      <c r="D362" s="16" t="s">
        <v>933</v>
      </c>
      <c r="E362" s="16">
        <v>339706.48</v>
      </c>
      <c r="F362" s="16">
        <v>6288990.6900000004</v>
      </c>
      <c r="G362" s="16" t="s">
        <v>323</v>
      </c>
      <c r="H362" t="str">
        <f t="shared" si="171"/>
        <v>19</v>
      </c>
      <c r="I362" t="str">
        <f t="shared" si="170"/>
        <v>H</v>
      </c>
      <c r="J362" t="s">
        <v>324</v>
      </c>
      <c r="K362">
        <f t="shared" si="172"/>
        <v>-69</v>
      </c>
      <c r="L362">
        <f t="shared" si="173"/>
        <v>-3711009.3099999996</v>
      </c>
      <c r="M362">
        <f t="shared" si="174"/>
        <v>-0.58315724215214282</v>
      </c>
      <c r="N362">
        <f t="shared" si="175"/>
        <v>6382066.6055072937</v>
      </c>
      <c r="O362">
        <f t="shared" si="176"/>
        <v>-2.511624053902501E-2</v>
      </c>
      <c r="P362">
        <f t="shared" si="177"/>
        <v>-0.91930643755255126</v>
      </c>
      <c r="Q362">
        <f t="shared" si="178"/>
        <v>-0.64054628077450171</v>
      </c>
      <c r="R362">
        <f t="shared" si="179"/>
        <v>-1.0428104609284183</v>
      </c>
      <c r="S362">
        <f t="shared" si="180"/>
        <v>-0.94224441588993924</v>
      </c>
      <c r="T362">
        <f t="shared" si="181"/>
        <v>-1.7191787672797749</v>
      </c>
      <c r="U362">
        <f t="shared" si="182"/>
        <v>5.0546225567071803E-3</v>
      </c>
      <c r="V362">
        <f t="shared" si="183"/>
        <v>4.2582015317955055E-5</v>
      </c>
      <c r="W362">
        <f t="shared" si="184"/>
        <v>1.6740578955036711E-7</v>
      </c>
      <c r="X362">
        <f t="shared" si="185"/>
        <v>-3697012.5568864015</v>
      </c>
      <c r="Y362">
        <f t="shared" si="186"/>
        <v>-2.1931380505367717E-3</v>
      </c>
      <c r="Z362">
        <f t="shared" si="187"/>
        <v>1.4811428687735611E-6</v>
      </c>
      <c r="AA362">
        <f t="shared" si="188"/>
        <v>-2.5116228138778156E-2</v>
      </c>
      <c r="AB362">
        <f t="shared" si="189"/>
        <v>-0.58535037695432879</v>
      </c>
      <c r="AC362">
        <f t="shared" si="190"/>
        <v>-2.5118868879153045E-2</v>
      </c>
      <c r="AD362">
        <f t="shared" si="191"/>
        <v>-3.012682645753318E-2</v>
      </c>
      <c r="AE362">
        <f t="shared" si="192"/>
        <v>-0.58514137760915386</v>
      </c>
      <c r="AF362">
        <f t="shared" si="193"/>
        <v>-0.58515067659268294</v>
      </c>
      <c r="AG362" s="10">
        <f t="shared" si="194"/>
        <v>-33.526664147985301</v>
      </c>
      <c r="AH362" s="10">
        <f t="shared" si="195"/>
        <v>-70.726140006139715</v>
      </c>
      <c r="AI362" s="17">
        <f t="shared" si="196"/>
        <v>-70</v>
      </c>
      <c r="AJ362" s="18">
        <f t="shared" si="197"/>
        <v>-43</v>
      </c>
      <c r="AK362" s="19">
        <f t="shared" si="198"/>
        <v>-34.103999999999999</v>
      </c>
      <c r="AL362" s="17">
        <f t="shared" si="199"/>
        <v>-33</v>
      </c>
      <c r="AM362" s="18">
        <f t="shared" si="200"/>
        <v>-31</v>
      </c>
      <c r="AN362" s="19">
        <f t="shared" si="201"/>
        <v>-35.991</v>
      </c>
      <c r="AO362" s="20" t="str">
        <f t="shared" si="202"/>
        <v>33°31 ' 35,991 "S</v>
      </c>
      <c r="AP362" s="20" t="str">
        <f t="shared" si="203"/>
        <v xml:space="preserve">70°43 ' 34,104 " </v>
      </c>
      <c r="AQ362" s="21">
        <v>-33.526063100000002</v>
      </c>
      <c r="AR362" s="21">
        <v>-70.725056530000003</v>
      </c>
      <c r="AS362" t="s">
        <v>325</v>
      </c>
      <c r="AT362" t="s">
        <v>934</v>
      </c>
    </row>
    <row r="363" spans="1:46" x14ac:dyDescent="0.3">
      <c r="A363" s="15">
        <v>685</v>
      </c>
      <c r="B363" s="15" t="s">
        <v>935</v>
      </c>
      <c r="C363" s="15" t="s">
        <v>915</v>
      </c>
      <c r="D363" s="16" t="s">
        <v>925</v>
      </c>
      <c r="E363" s="16">
        <v>345282.99996216898</v>
      </c>
      <c r="F363" s="16">
        <v>6295040.0136734396</v>
      </c>
      <c r="G363" s="16" t="s">
        <v>323</v>
      </c>
      <c r="H363" t="str">
        <f t="shared" si="171"/>
        <v>19</v>
      </c>
      <c r="I363" t="str">
        <f t="shared" si="170"/>
        <v>H</v>
      </c>
      <c r="J363" t="s">
        <v>324</v>
      </c>
      <c r="K363">
        <f t="shared" si="172"/>
        <v>-69</v>
      </c>
      <c r="L363">
        <f t="shared" si="173"/>
        <v>-3704959.9863265604</v>
      </c>
      <c r="M363">
        <f t="shared" si="174"/>
        <v>-0.58220663636929493</v>
      </c>
      <c r="N363">
        <f t="shared" si="175"/>
        <v>6382047.9070406286</v>
      </c>
      <c r="O363">
        <f t="shared" si="176"/>
        <v>-2.4242531910039153E-2</v>
      </c>
      <c r="P363">
        <f t="shared" si="177"/>
        <v>-0.91855656904762062</v>
      </c>
      <c r="Q363">
        <f t="shared" si="178"/>
        <v>-0.64082619158880283</v>
      </c>
      <c r="R363">
        <f t="shared" si="179"/>
        <v>-1.0414849208931052</v>
      </c>
      <c r="S363">
        <f t="shared" si="180"/>
        <v>-0.94132023856702951</v>
      </c>
      <c r="T363">
        <f t="shared" si="181"/>
        <v>-1.7178900791780849</v>
      </c>
      <c r="U363">
        <f t="shared" si="182"/>
        <v>5.0546225567071803E-3</v>
      </c>
      <c r="V363">
        <f t="shared" si="183"/>
        <v>4.2582015317955055E-5</v>
      </c>
      <c r="W363">
        <f t="shared" si="184"/>
        <v>1.6740578955036711E-7</v>
      </c>
      <c r="X363">
        <f t="shared" si="185"/>
        <v>-3690974.1100048893</v>
      </c>
      <c r="Y363">
        <f t="shared" si="186"/>
        <v>-2.1914401968437039E-3</v>
      </c>
      <c r="Z363">
        <f t="shared" si="187"/>
        <v>1.3816173244085348E-6</v>
      </c>
      <c r="AA363">
        <f t="shared" si="188"/>
        <v>-2.4242520745405127E-2</v>
      </c>
      <c r="AB363">
        <f t="shared" si="189"/>
        <v>-0.58439807353840689</v>
      </c>
      <c r="AC363">
        <f t="shared" si="190"/>
        <v>-2.4244895369330166E-2</v>
      </c>
      <c r="AD363">
        <f t="shared" si="191"/>
        <v>-2.906088948900928E-2</v>
      </c>
      <c r="AE363">
        <f t="shared" si="192"/>
        <v>-0.58420375995474472</v>
      </c>
      <c r="AF363">
        <f t="shared" si="193"/>
        <v>-0.58421313146143272</v>
      </c>
      <c r="AG363" s="10">
        <f t="shared" si="194"/>
        <v>-33.472946768861625</v>
      </c>
      <c r="AH363" s="10">
        <f t="shared" si="195"/>
        <v>-70.665066316616333</v>
      </c>
      <c r="AI363" s="17">
        <f t="shared" si="196"/>
        <v>-70</v>
      </c>
      <c r="AJ363" s="18">
        <f t="shared" si="197"/>
        <v>-39</v>
      </c>
      <c r="AK363" s="19">
        <f t="shared" si="198"/>
        <v>-54.238999999999997</v>
      </c>
      <c r="AL363" s="17">
        <f t="shared" si="199"/>
        <v>-33</v>
      </c>
      <c r="AM363" s="18">
        <f t="shared" si="200"/>
        <v>-28</v>
      </c>
      <c r="AN363" s="19">
        <f t="shared" si="201"/>
        <v>-22.608000000000001</v>
      </c>
      <c r="AO363" s="20" t="str">
        <f t="shared" si="202"/>
        <v>33°28 ' 22,608 "S</v>
      </c>
      <c r="AP363" s="20" t="str">
        <f t="shared" si="203"/>
        <v xml:space="preserve">70°39 ' 54,239 " </v>
      </c>
      <c r="AQ363" s="22"/>
      <c r="AR363" s="22"/>
      <c r="AS363" t="s">
        <v>329</v>
      </c>
    </row>
    <row r="364" spans="1:46" x14ac:dyDescent="0.3">
      <c r="A364" s="15">
        <v>686</v>
      </c>
      <c r="B364" s="15" t="s">
        <v>936</v>
      </c>
      <c r="C364" s="15" t="s">
        <v>915</v>
      </c>
      <c r="D364" s="16" t="s">
        <v>417</v>
      </c>
      <c r="E364" s="16">
        <v>310036.49</v>
      </c>
      <c r="F364" s="16">
        <v>6299888.6600000001</v>
      </c>
      <c r="G364" s="16" t="s">
        <v>323</v>
      </c>
      <c r="H364" t="str">
        <f t="shared" si="171"/>
        <v>19</v>
      </c>
      <c r="I364" t="str">
        <f t="shared" si="170"/>
        <v>H</v>
      </c>
      <c r="J364" t="s">
        <v>324</v>
      </c>
      <c r="K364">
        <f t="shared" si="172"/>
        <v>-69</v>
      </c>
      <c r="L364">
        <f t="shared" si="173"/>
        <v>-3700111.34</v>
      </c>
      <c r="M364">
        <f t="shared" si="174"/>
        <v>-0.5814447080140227</v>
      </c>
      <c r="N364">
        <f t="shared" si="175"/>
        <v>6382032.9310249276</v>
      </c>
      <c r="O364">
        <f t="shared" si="176"/>
        <v>-2.9765360356655612E-2</v>
      </c>
      <c r="P364">
        <f t="shared" si="177"/>
        <v>-0.91795313813727886</v>
      </c>
      <c r="Q364">
        <f t="shared" si="178"/>
        <v>-0.64104745207301483</v>
      </c>
      <c r="R364">
        <f t="shared" si="179"/>
        <v>-1.0404212770826622</v>
      </c>
      <c r="S364">
        <f t="shared" si="180"/>
        <v>-0.94057782083025043</v>
      </c>
      <c r="T364">
        <f t="shared" si="181"/>
        <v>-1.7168536718082077</v>
      </c>
      <c r="U364">
        <f t="shared" si="182"/>
        <v>5.0546225567071803E-3</v>
      </c>
      <c r="V364">
        <f t="shared" si="183"/>
        <v>4.2582015317955055E-5</v>
      </c>
      <c r="W364">
        <f t="shared" si="184"/>
        <v>1.6740578955036711E-7</v>
      </c>
      <c r="X364">
        <f t="shared" si="185"/>
        <v>-3686134.2199361669</v>
      </c>
      <c r="Y364">
        <f t="shared" si="186"/>
        <v>-2.1900733222303031E-3</v>
      </c>
      <c r="Z364">
        <f t="shared" si="187"/>
        <v>2.0849201614112065E-6</v>
      </c>
      <c r="AA364">
        <f t="shared" si="188"/>
        <v>-2.9765339670522306E-2</v>
      </c>
      <c r="AB364">
        <f t="shared" si="189"/>
        <v>-0.58363477677012499</v>
      </c>
      <c r="AC364">
        <f t="shared" si="190"/>
        <v>-2.9769735091909721E-2</v>
      </c>
      <c r="AD364">
        <f t="shared" si="191"/>
        <v>-3.5660103935843838E-2</v>
      </c>
      <c r="AE364">
        <f t="shared" si="192"/>
        <v>-0.58334237455108062</v>
      </c>
      <c r="AF364">
        <f t="shared" si="193"/>
        <v>-0.58335128919061141</v>
      </c>
      <c r="AG364" s="10">
        <f t="shared" si="194"/>
        <v>-33.423566844137596</v>
      </c>
      <c r="AH364" s="10">
        <f t="shared" si="195"/>
        <v>-71.043173452521714</v>
      </c>
      <c r="AI364" s="17">
        <f t="shared" si="196"/>
        <v>-71</v>
      </c>
      <c r="AJ364" s="18">
        <f t="shared" si="197"/>
        <v>-2</v>
      </c>
      <c r="AK364" s="19">
        <f t="shared" si="198"/>
        <v>-35.423999999999999</v>
      </c>
      <c r="AL364" s="17">
        <f t="shared" si="199"/>
        <v>-33</v>
      </c>
      <c r="AM364" s="18">
        <f t="shared" si="200"/>
        <v>-25</v>
      </c>
      <c r="AN364" s="19">
        <f t="shared" si="201"/>
        <v>-24.841000000000001</v>
      </c>
      <c r="AO364" s="20" t="str">
        <f t="shared" si="202"/>
        <v>33°25 ' 24,841 "S</v>
      </c>
      <c r="AP364" s="20" t="str">
        <f t="shared" si="203"/>
        <v xml:space="preserve">71°2 ' 35,424 " </v>
      </c>
      <c r="AQ364" s="22"/>
      <c r="AR364" s="22"/>
      <c r="AS364" t="s">
        <v>329</v>
      </c>
    </row>
    <row r="365" spans="1:46" x14ac:dyDescent="0.3">
      <c r="A365" s="15">
        <v>687</v>
      </c>
      <c r="B365" s="15" t="s">
        <v>937</v>
      </c>
      <c r="C365" s="15" t="s">
        <v>915</v>
      </c>
      <c r="D365" s="16" t="s">
        <v>551</v>
      </c>
      <c r="E365" s="16">
        <v>332830.21999999997</v>
      </c>
      <c r="F365" s="16">
        <v>6329663.5300000003</v>
      </c>
      <c r="G365" s="16" t="s">
        <v>323</v>
      </c>
      <c r="H365" t="str">
        <f t="shared" si="171"/>
        <v>19</v>
      </c>
      <c r="I365" t="str">
        <f t="shared" si="170"/>
        <v>H</v>
      </c>
      <c r="J365" t="s">
        <v>324</v>
      </c>
      <c r="K365">
        <f t="shared" si="172"/>
        <v>-69</v>
      </c>
      <c r="L365">
        <f t="shared" si="173"/>
        <v>-3670336.4699999997</v>
      </c>
      <c r="M365">
        <f t="shared" si="174"/>
        <v>-0.57676581081270073</v>
      </c>
      <c r="N365">
        <f t="shared" si="175"/>
        <v>6381941.1851400062</v>
      </c>
      <c r="O365">
        <f t="shared" si="176"/>
        <v>-2.6194190004327451E-2</v>
      </c>
      <c r="P365">
        <f t="shared" si="177"/>
        <v>-0.91420086819129287</v>
      </c>
      <c r="Q365">
        <f t="shared" si="178"/>
        <v>-0.64234557919045399</v>
      </c>
      <c r="R365">
        <f t="shared" si="179"/>
        <v>-1.0338662449083471</v>
      </c>
      <c r="S365">
        <f t="shared" si="180"/>
        <v>-0.93598607847887383</v>
      </c>
      <c r="T365">
        <f t="shared" si="181"/>
        <v>-1.7104207015205242</v>
      </c>
      <c r="U365">
        <f t="shared" si="182"/>
        <v>5.0546225567071803E-3</v>
      </c>
      <c r="V365">
        <f t="shared" si="183"/>
        <v>4.2582015317955055E-5</v>
      </c>
      <c r="W365">
        <f t="shared" si="184"/>
        <v>1.6740578955036711E-7</v>
      </c>
      <c r="X365">
        <f t="shared" si="185"/>
        <v>-3656413.8668384142</v>
      </c>
      <c r="Y365">
        <f t="shared" si="186"/>
        <v>-2.1815624365206501E-3</v>
      </c>
      <c r="Z365">
        <f t="shared" si="187"/>
        <v>1.624555411047793E-6</v>
      </c>
      <c r="AA365">
        <f t="shared" si="188"/>
        <v>-2.6194175819689747E-2</v>
      </c>
      <c r="AB365">
        <f t="shared" si="189"/>
        <v>-0.57894736970515237</v>
      </c>
      <c r="AC365">
        <f t="shared" si="190"/>
        <v>-2.6197171378591566E-2</v>
      </c>
      <c r="AD365">
        <f t="shared" si="191"/>
        <v>-3.1287217337838992E-2</v>
      </c>
      <c r="AE365">
        <f t="shared" si="192"/>
        <v>-0.57872319904717373</v>
      </c>
      <c r="AF365">
        <f t="shared" si="193"/>
        <v>-0.57873245031424525</v>
      </c>
      <c r="AG365" s="10">
        <f t="shared" si="194"/>
        <v>-33.158926870270868</v>
      </c>
      <c r="AH365" s="10">
        <f t="shared" si="195"/>
        <v>-70.792625506166715</v>
      </c>
      <c r="AI365" s="17">
        <f t="shared" si="196"/>
        <v>-70</v>
      </c>
      <c r="AJ365" s="18">
        <f t="shared" si="197"/>
        <v>-47</v>
      </c>
      <c r="AK365" s="19">
        <f t="shared" si="198"/>
        <v>-33.451999999999998</v>
      </c>
      <c r="AL365" s="17">
        <f t="shared" si="199"/>
        <v>-33</v>
      </c>
      <c r="AM365" s="18">
        <f t="shared" si="200"/>
        <v>-9</v>
      </c>
      <c r="AN365" s="19">
        <f t="shared" si="201"/>
        <v>-32.137</v>
      </c>
      <c r="AO365" s="20" t="str">
        <f t="shared" si="202"/>
        <v>33°9 ' 32,137 "S</v>
      </c>
      <c r="AP365" s="20" t="str">
        <f t="shared" si="203"/>
        <v xml:space="preserve">70°47 ' 33,452 " </v>
      </c>
      <c r="AQ365" s="22"/>
      <c r="AR365" s="22"/>
      <c r="AS365" t="s">
        <v>329</v>
      </c>
    </row>
    <row r="366" spans="1:46" x14ac:dyDescent="0.3">
      <c r="A366" s="15">
        <v>688</v>
      </c>
      <c r="B366" s="15" t="s">
        <v>938</v>
      </c>
      <c r="C366" s="15" t="s">
        <v>915</v>
      </c>
      <c r="D366" s="16" t="s">
        <v>939</v>
      </c>
      <c r="E366" s="16">
        <v>348473.05</v>
      </c>
      <c r="F366" s="16">
        <v>6307715.54</v>
      </c>
      <c r="G366" s="16" t="s">
        <v>323</v>
      </c>
      <c r="H366" t="str">
        <f t="shared" si="171"/>
        <v>19</v>
      </c>
      <c r="I366" t="str">
        <f t="shared" si="170"/>
        <v>H</v>
      </c>
      <c r="J366" t="s">
        <v>324</v>
      </c>
      <c r="K366">
        <f t="shared" si="172"/>
        <v>-69</v>
      </c>
      <c r="L366">
        <f t="shared" si="173"/>
        <v>-3692284.46</v>
      </c>
      <c r="M366">
        <f t="shared" si="174"/>
        <v>-0.58021477260449505</v>
      </c>
      <c r="N366">
        <f t="shared" si="175"/>
        <v>6382008.7771772025</v>
      </c>
      <c r="O366">
        <f t="shared" si="176"/>
        <v>-2.3742830085392207E-2</v>
      </c>
      <c r="P366">
        <f t="shared" si="177"/>
        <v>-0.91697455856885801</v>
      </c>
      <c r="Q366">
        <f t="shared" si="178"/>
        <v>-0.64139880061304777</v>
      </c>
      <c r="R366">
        <f t="shared" si="179"/>
        <v>-1.0387020518889241</v>
      </c>
      <c r="S366">
        <f t="shared" si="180"/>
        <v>-0.93937623906995493</v>
      </c>
      <c r="T366">
        <f t="shared" si="181"/>
        <v>-1.7151740791107877</v>
      </c>
      <c r="U366">
        <f t="shared" si="182"/>
        <v>5.0546225567071803E-3</v>
      </c>
      <c r="V366">
        <f t="shared" si="183"/>
        <v>4.2582015317955055E-5</v>
      </c>
      <c r="W366">
        <f t="shared" si="184"/>
        <v>1.6740578955036711E-7</v>
      </c>
      <c r="X366">
        <f t="shared" si="185"/>
        <v>-3678321.5464974418</v>
      </c>
      <c r="Y366">
        <f t="shared" si="186"/>
        <v>-2.1878555780886918E-3</v>
      </c>
      <c r="Z366">
        <f t="shared" si="187"/>
        <v>1.3287194680118345E-6</v>
      </c>
      <c r="AA366">
        <f t="shared" si="188"/>
        <v>-2.3742819569538685E-2</v>
      </c>
      <c r="AB366">
        <f t="shared" si="189"/>
        <v>-0.58240262527553743</v>
      </c>
      <c r="AC366">
        <f t="shared" si="190"/>
        <v>-2.3745050355317099E-2</v>
      </c>
      <c r="AD366">
        <f t="shared" si="191"/>
        <v>-2.8424640597034586E-2</v>
      </c>
      <c r="AE366">
        <f t="shared" si="192"/>
        <v>-0.5822170445232191</v>
      </c>
      <c r="AF366">
        <f t="shared" si="193"/>
        <v>-0.58222646484115481</v>
      </c>
      <c r="AG366" s="10">
        <f t="shared" si="194"/>
        <v>-33.359119156220181</v>
      </c>
      <c r="AH366" s="10">
        <f t="shared" si="195"/>
        <v>-70.628611940386307</v>
      </c>
      <c r="AI366" s="17">
        <f t="shared" si="196"/>
        <v>-70</v>
      </c>
      <c r="AJ366" s="18">
        <f t="shared" si="197"/>
        <v>-37</v>
      </c>
      <c r="AK366" s="19">
        <f t="shared" si="198"/>
        <v>-43.003</v>
      </c>
      <c r="AL366" s="17">
        <f t="shared" si="199"/>
        <v>-33</v>
      </c>
      <c r="AM366" s="18">
        <f t="shared" si="200"/>
        <v>-21</v>
      </c>
      <c r="AN366" s="19">
        <f t="shared" si="201"/>
        <v>-32.829000000000001</v>
      </c>
      <c r="AO366" s="20" t="str">
        <f t="shared" si="202"/>
        <v>33°21 ' 32,829 "S</v>
      </c>
      <c r="AP366" s="20" t="str">
        <f t="shared" si="203"/>
        <v xml:space="preserve">70°37 ' 43,003 " </v>
      </c>
      <c r="AQ366" s="21">
        <v>-33.358078579999997</v>
      </c>
      <c r="AR366" s="21">
        <v>-70.628550129999994</v>
      </c>
      <c r="AS366" t="s">
        <v>325</v>
      </c>
      <c r="AT366" t="s">
        <v>173</v>
      </c>
    </row>
    <row r="367" spans="1:46" x14ac:dyDescent="0.3">
      <c r="A367" s="15">
        <v>689</v>
      </c>
      <c r="B367" s="15" t="s">
        <v>940</v>
      </c>
      <c r="C367" s="15" t="s">
        <v>915</v>
      </c>
      <c r="D367" s="16" t="s">
        <v>541</v>
      </c>
      <c r="E367" s="16">
        <v>356575.61</v>
      </c>
      <c r="F367" s="16">
        <v>6286975.7199999997</v>
      </c>
      <c r="G367" s="16" t="s">
        <v>323</v>
      </c>
      <c r="H367" t="str">
        <f t="shared" si="171"/>
        <v>19</v>
      </c>
      <c r="I367" t="str">
        <f t="shared" si="170"/>
        <v>H</v>
      </c>
      <c r="J367" t="s">
        <v>324</v>
      </c>
      <c r="K367">
        <f t="shared" si="172"/>
        <v>-69</v>
      </c>
      <c r="L367">
        <f t="shared" si="173"/>
        <v>-3713024.2800000003</v>
      </c>
      <c r="M367">
        <f t="shared" si="174"/>
        <v>-0.58347387955454799</v>
      </c>
      <c r="N367">
        <f t="shared" si="175"/>
        <v>6382072.8372019604</v>
      </c>
      <c r="O367">
        <f t="shared" si="176"/>
        <v>-2.2473010518457258E-2</v>
      </c>
      <c r="P367">
        <f t="shared" si="177"/>
        <v>-0.91955547372737167</v>
      </c>
      <c r="Q367">
        <f t="shared" si="178"/>
        <v>-0.64045209529048808</v>
      </c>
      <c r="R367">
        <f t="shared" si="179"/>
        <v>-1.0432516164182339</v>
      </c>
      <c r="S367">
        <f t="shared" si="180"/>
        <v>-0.9425517361362975</v>
      </c>
      <c r="T367">
        <f t="shared" si="181"/>
        <v>-1.7196069416417703</v>
      </c>
      <c r="U367">
        <f t="shared" si="182"/>
        <v>5.0546225567071803E-3</v>
      </c>
      <c r="V367">
        <f t="shared" si="183"/>
        <v>4.2582015317955055E-5</v>
      </c>
      <c r="W367">
        <f t="shared" si="184"/>
        <v>1.6740578955036711E-7</v>
      </c>
      <c r="X367">
        <f t="shared" si="185"/>
        <v>-3699023.9157208432</v>
      </c>
      <c r="Y367">
        <f t="shared" si="186"/>
        <v>-2.1937017386493948E-3</v>
      </c>
      <c r="Z367">
        <f t="shared" si="187"/>
        <v>1.18530113179384E-6</v>
      </c>
      <c r="AA367">
        <f t="shared" si="188"/>
        <v>-2.2473001639362323E-2</v>
      </c>
      <c r="AB367">
        <f t="shared" si="189"/>
        <v>-0.58566757869300023</v>
      </c>
      <c r="AC367">
        <f t="shared" si="190"/>
        <v>-2.2474893298866427E-2</v>
      </c>
      <c r="AD367">
        <f t="shared" si="191"/>
        <v>-2.6963014605734373E-2</v>
      </c>
      <c r="AE367">
        <f t="shared" si="192"/>
        <v>-0.58550012833657805</v>
      </c>
      <c r="AF367">
        <f t="shared" si="193"/>
        <v>-0.5855096203139919</v>
      </c>
      <c r="AG367" s="10">
        <f t="shared" si="194"/>
        <v>-33.547230108299026</v>
      </c>
      <c r="AH367" s="10">
        <f t="shared" si="195"/>
        <v>-70.544866939858181</v>
      </c>
      <c r="AI367" s="17">
        <f t="shared" si="196"/>
        <v>-70</v>
      </c>
      <c r="AJ367" s="18">
        <f t="shared" si="197"/>
        <v>-32</v>
      </c>
      <c r="AK367" s="19">
        <f t="shared" si="198"/>
        <v>-41.521000000000001</v>
      </c>
      <c r="AL367" s="17">
        <f t="shared" si="199"/>
        <v>-33</v>
      </c>
      <c r="AM367" s="18">
        <f t="shared" si="200"/>
        <v>-32</v>
      </c>
      <c r="AN367" s="19">
        <f t="shared" si="201"/>
        <v>-50.027999999999999</v>
      </c>
      <c r="AO367" s="20" t="str">
        <f t="shared" si="202"/>
        <v>33°32 ' 50,028 "S</v>
      </c>
      <c r="AP367" s="20" t="str">
        <f t="shared" si="203"/>
        <v xml:space="preserve">70°32 ' 41,521 " </v>
      </c>
      <c r="AQ367" s="21">
        <v>-33.546987970000004</v>
      </c>
      <c r="AR367" s="21">
        <v>-70.544546109999999</v>
      </c>
      <c r="AS367" t="s">
        <v>325</v>
      </c>
      <c r="AT367" s="29" t="s">
        <v>176</v>
      </c>
    </row>
    <row r="368" spans="1:46" x14ac:dyDescent="0.3">
      <c r="A368" s="15">
        <v>690</v>
      </c>
      <c r="B368" s="15" t="s">
        <v>941</v>
      </c>
      <c r="C368" s="15" t="s">
        <v>915</v>
      </c>
      <c r="D368" s="16" t="s">
        <v>942</v>
      </c>
      <c r="E368" s="16">
        <v>345110.99996009702</v>
      </c>
      <c r="F368" s="16">
        <v>6289423.0135774398</v>
      </c>
      <c r="G368" s="16" t="s">
        <v>323</v>
      </c>
      <c r="H368" t="str">
        <f t="shared" si="171"/>
        <v>19</v>
      </c>
      <c r="I368" t="str">
        <f t="shared" si="170"/>
        <v>H</v>
      </c>
      <c r="J368" t="s">
        <v>324</v>
      </c>
      <c r="K368">
        <f t="shared" si="172"/>
        <v>-69</v>
      </c>
      <c r="L368">
        <f t="shared" si="173"/>
        <v>-3710576.9864225602</v>
      </c>
      <c r="M368">
        <f t="shared" si="174"/>
        <v>-0.5830893057488421</v>
      </c>
      <c r="N368">
        <f t="shared" si="175"/>
        <v>6382065.2686832035</v>
      </c>
      <c r="O368">
        <f t="shared" si="176"/>
        <v>-2.4269416484965042E-2</v>
      </c>
      <c r="P368">
        <f t="shared" si="177"/>
        <v>-0.91925295734726309</v>
      </c>
      <c r="Q368">
        <f t="shared" si="178"/>
        <v>-0.64056642700301225</v>
      </c>
      <c r="R368">
        <f t="shared" si="179"/>
        <v>-1.0427157844224737</v>
      </c>
      <c r="S368">
        <f t="shared" si="180"/>
        <v>-0.94217844506760828</v>
      </c>
      <c r="T368">
        <f t="shared" si="181"/>
        <v>-1.7190868300170188</v>
      </c>
      <c r="U368">
        <f t="shared" si="182"/>
        <v>5.0546225567071803E-3</v>
      </c>
      <c r="V368">
        <f t="shared" si="183"/>
        <v>4.2582015317955055E-5</v>
      </c>
      <c r="W368">
        <f t="shared" si="184"/>
        <v>1.6740578955036711E-7</v>
      </c>
      <c r="X368">
        <f t="shared" si="185"/>
        <v>-3696581.0088732508</v>
      </c>
      <c r="Y368">
        <f t="shared" si="186"/>
        <v>-2.1930169874613543E-3</v>
      </c>
      <c r="Z368">
        <f t="shared" si="187"/>
        <v>1.3830735582211622E-6</v>
      </c>
      <c r="AA368">
        <f t="shared" si="188"/>
        <v>-2.4269405296168969E-2</v>
      </c>
      <c r="AB368">
        <f t="shared" si="189"/>
        <v>-0.58528231970319966</v>
      </c>
      <c r="AC368">
        <f t="shared" si="190"/>
        <v>-2.4271787829268698E-2</v>
      </c>
      <c r="AD368">
        <f t="shared" si="191"/>
        <v>-2.9110134092319061E-2</v>
      </c>
      <c r="AE368">
        <f t="shared" si="192"/>
        <v>-0.58508720062366038</v>
      </c>
      <c r="AF368">
        <f t="shared" si="193"/>
        <v>-0.58509656480726036</v>
      </c>
      <c r="AG368" s="10">
        <f t="shared" si="194"/>
        <v>-33.523563771058676</v>
      </c>
      <c r="AH368" s="10">
        <f t="shared" si="195"/>
        <v>-70.66788782454978</v>
      </c>
      <c r="AI368" s="17">
        <f t="shared" si="196"/>
        <v>-70</v>
      </c>
      <c r="AJ368" s="18">
        <f t="shared" si="197"/>
        <v>-40</v>
      </c>
      <c r="AK368" s="19">
        <f t="shared" si="198"/>
        <v>-4.3959999999999999</v>
      </c>
      <c r="AL368" s="17">
        <f t="shared" si="199"/>
        <v>-33</v>
      </c>
      <c r="AM368" s="18">
        <f t="shared" si="200"/>
        <v>-31</v>
      </c>
      <c r="AN368" s="19">
        <f t="shared" si="201"/>
        <v>-24.83</v>
      </c>
      <c r="AO368" s="20" t="str">
        <f t="shared" si="202"/>
        <v>33°31 ' 24,83 "S</v>
      </c>
      <c r="AP368" s="20" t="str">
        <f t="shared" si="203"/>
        <v xml:space="preserve">70°40 ' 4,396 " </v>
      </c>
      <c r="AQ368" s="22"/>
      <c r="AR368" s="22"/>
    </row>
    <row r="369" spans="1:46" x14ac:dyDescent="0.3">
      <c r="A369" s="15">
        <v>691</v>
      </c>
      <c r="B369" s="15" t="s">
        <v>943</v>
      </c>
      <c r="C369" s="15" t="s">
        <v>915</v>
      </c>
      <c r="D369" s="16" t="s">
        <v>944</v>
      </c>
      <c r="E369" s="16">
        <v>353789.33</v>
      </c>
      <c r="F369" s="16">
        <v>6309402.1900000004</v>
      </c>
      <c r="G369" s="16" t="s">
        <v>323</v>
      </c>
      <c r="H369" t="str">
        <f t="shared" si="171"/>
        <v>19</v>
      </c>
      <c r="I369" t="str">
        <f t="shared" si="170"/>
        <v>H</v>
      </c>
      <c r="J369" t="s">
        <v>324</v>
      </c>
      <c r="K369">
        <f t="shared" si="172"/>
        <v>-69</v>
      </c>
      <c r="L369">
        <f t="shared" si="173"/>
        <v>-3690597.8099999996</v>
      </c>
      <c r="M369">
        <f t="shared" si="174"/>
        <v>-0.57994972822429758</v>
      </c>
      <c r="N369">
        <f t="shared" si="175"/>
        <v>6382003.5755691165</v>
      </c>
      <c r="O369">
        <f t="shared" si="176"/>
        <v>-2.2909838308412672E-2</v>
      </c>
      <c r="P369">
        <f t="shared" si="177"/>
        <v>-0.91676295312334777</v>
      </c>
      <c r="Q369">
        <f t="shared" si="178"/>
        <v>-0.64147357175640574</v>
      </c>
      <c r="R369">
        <f t="shared" si="179"/>
        <v>-1.0383312047859714</v>
      </c>
      <c r="S369">
        <f t="shared" si="180"/>
        <v>-0.93911679652857993</v>
      </c>
      <c r="T369">
        <f t="shared" si="181"/>
        <v>-1.7148110700301393</v>
      </c>
      <c r="U369">
        <f t="shared" si="182"/>
        <v>5.0546225567071803E-3</v>
      </c>
      <c r="V369">
        <f t="shared" si="183"/>
        <v>4.2582015317955055E-5</v>
      </c>
      <c r="W369">
        <f t="shared" si="184"/>
        <v>1.6740578955036711E-7</v>
      </c>
      <c r="X369">
        <f t="shared" si="185"/>
        <v>-3676637.9695483847</v>
      </c>
      <c r="Y369">
        <f t="shared" si="186"/>
        <v>-2.187375843074494E-3</v>
      </c>
      <c r="Z369">
        <f t="shared" si="187"/>
        <v>1.237551365620399E-6</v>
      </c>
      <c r="AA369">
        <f t="shared" si="188"/>
        <v>-2.290982885771211E-2</v>
      </c>
      <c r="AB369">
        <f t="shared" si="189"/>
        <v>-0.5821371013603821</v>
      </c>
      <c r="AC369">
        <f t="shared" si="190"/>
        <v>-2.2911832986754366E-2</v>
      </c>
      <c r="AD369">
        <f t="shared" si="191"/>
        <v>-2.7422932701679406E-2</v>
      </c>
      <c r="AE369">
        <f t="shared" si="192"/>
        <v>-0.5819644102992686</v>
      </c>
      <c r="AF369">
        <f t="shared" si="193"/>
        <v>-0.58197389219273143</v>
      </c>
      <c r="AG369" s="10">
        <f t="shared" si="194"/>
        <v>-33.344647809445078</v>
      </c>
      <c r="AH369" s="10">
        <f t="shared" si="195"/>
        <v>-70.571218305677519</v>
      </c>
      <c r="AI369" s="17">
        <f t="shared" si="196"/>
        <v>-70</v>
      </c>
      <c r="AJ369" s="18">
        <f t="shared" si="197"/>
        <v>-34</v>
      </c>
      <c r="AK369" s="19">
        <f t="shared" si="198"/>
        <v>-16.385999999999999</v>
      </c>
      <c r="AL369" s="17">
        <f t="shared" si="199"/>
        <v>-33</v>
      </c>
      <c r="AM369" s="18">
        <f t="shared" si="200"/>
        <v>-20</v>
      </c>
      <c r="AN369" s="19">
        <f t="shared" si="201"/>
        <v>-40.731999999999999</v>
      </c>
      <c r="AO369" s="20" t="str">
        <f t="shared" si="202"/>
        <v>33°20 ' 40,732 "S</v>
      </c>
      <c r="AP369" s="20" t="str">
        <f t="shared" si="203"/>
        <v xml:space="preserve">70°34 ' 16,386 " </v>
      </c>
      <c r="AQ369" s="22"/>
      <c r="AR369" s="22"/>
    </row>
    <row r="370" spans="1:46" x14ac:dyDescent="0.3">
      <c r="A370" s="15">
        <v>692</v>
      </c>
      <c r="B370" s="15" t="s">
        <v>945</v>
      </c>
      <c r="C370" s="15" t="s">
        <v>915</v>
      </c>
      <c r="D370" s="16" t="s">
        <v>946</v>
      </c>
      <c r="E370" s="16">
        <v>350060.999964874</v>
      </c>
      <c r="F370" s="16">
        <v>6279050.0136014102</v>
      </c>
      <c r="G370" s="16" t="s">
        <v>323</v>
      </c>
      <c r="H370" t="str">
        <f t="shared" si="171"/>
        <v>19</v>
      </c>
      <c r="I370" t="str">
        <f t="shared" si="170"/>
        <v>H</v>
      </c>
      <c r="J370" t="s">
        <v>324</v>
      </c>
      <c r="K370">
        <f t="shared" si="172"/>
        <v>-69</v>
      </c>
      <c r="L370">
        <f t="shared" si="173"/>
        <v>-3720949.9863985898</v>
      </c>
      <c r="M370">
        <f t="shared" si="174"/>
        <v>-0.58471934479039489</v>
      </c>
      <c r="N370">
        <f t="shared" si="175"/>
        <v>6382097.365540687</v>
      </c>
      <c r="O370">
        <f t="shared" si="176"/>
        <v>-2.3493687333054854E-2</v>
      </c>
      <c r="P370">
        <f t="shared" si="177"/>
        <v>-0.92053145649200163</v>
      </c>
      <c r="Q370">
        <f t="shared" si="178"/>
        <v>-0.64007702676034151</v>
      </c>
      <c r="R370">
        <f t="shared" si="179"/>
        <v>-1.0449850730363957</v>
      </c>
      <c r="S370">
        <f t="shared" si="180"/>
        <v>-0.94375806146738217</v>
      </c>
      <c r="T370">
        <f t="shared" si="181"/>
        <v>-1.7212859235302869</v>
      </c>
      <c r="U370">
        <f t="shared" si="182"/>
        <v>5.0546225567071803E-3</v>
      </c>
      <c r="V370">
        <f t="shared" si="183"/>
        <v>4.2582015317955055E-5</v>
      </c>
      <c r="W370">
        <f t="shared" si="184"/>
        <v>1.6740578955036711E-7</v>
      </c>
      <c r="X370">
        <f t="shared" si="185"/>
        <v>-3706935.4751087632</v>
      </c>
      <c r="Y370">
        <f t="shared" si="186"/>
        <v>-2.1959099786687903E-3</v>
      </c>
      <c r="Z370">
        <f t="shared" si="187"/>
        <v>1.2932826385777219E-6</v>
      </c>
      <c r="AA370">
        <f t="shared" si="188"/>
        <v>-2.3493677205062204E-2</v>
      </c>
      <c r="AB370">
        <f t="shared" si="189"/>
        <v>-0.58691525192913141</v>
      </c>
      <c r="AC370">
        <f t="shared" si="190"/>
        <v>-2.349583849846254E-2</v>
      </c>
      <c r="AD370">
        <f t="shared" si="191"/>
        <v>-2.8210558844129034E-2</v>
      </c>
      <c r="AE370">
        <f t="shared" si="192"/>
        <v>-0.58673175417965395</v>
      </c>
      <c r="AF370">
        <f t="shared" si="193"/>
        <v>-0.58674116589462111</v>
      </c>
      <c r="AG370" s="10">
        <f t="shared" si="194"/>
        <v>-33.61779247234707</v>
      </c>
      <c r="AH370" s="10">
        <f t="shared" si="195"/>
        <v>-70.616345959474046</v>
      </c>
      <c r="AI370" s="17">
        <f t="shared" si="196"/>
        <v>-70</v>
      </c>
      <c r="AJ370" s="18">
        <f t="shared" si="197"/>
        <v>-36</v>
      </c>
      <c r="AK370" s="19">
        <f t="shared" si="198"/>
        <v>-58.844999999999999</v>
      </c>
      <c r="AL370" s="17">
        <f t="shared" si="199"/>
        <v>-33</v>
      </c>
      <c r="AM370" s="18">
        <f t="shared" si="200"/>
        <v>-37</v>
      </c>
      <c r="AN370" s="19">
        <f t="shared" si="201"/>
        <v>-4.0529999999999999</v>
      </c>
      <c r="AO370" s="20" t="str">
        <f t="shared" si="202"/>
        <v>33°37 ' 4,053 "S</v>
      </c>
      <c r="AP370" s="20" t="str">
        <f t="shared" si="203"/>
        <v xml:space="preserve">70°36 ' 58,845 " </v>
      </c>
      <c r="AQ370" s="21">
        <v>-33.619758210000001</v>
      </c>
      <c r="AR370" s="21">
        <v>-70.566597270000003</v>
      </c>
      <c r="AS370" t="s">
        <v>325</v>
      </c>
      <c r="AT370" t="s">
        <v>208</v>
      </c>
    </row>
    <row r="371" spans="1:46" x14ac:dyDescent="0.3">
      <c r="A371" s="15">
        <v>693</v>
      </c>
      <c r="B371" s="15" t="s">
        <v>947</v>
      </c>
      <c r="C371" s="15" t="s">
        <v>915</v>
      </c>
      <c r="D371" s="16" t="s">
        <v>948</v>
      </c>
      <c r="E371" s="16">
        <v>354566.6</v>
      </c>
      <c r="F371" s="16">
        <v>6296384.5999999996</v>
      </c>
      <c r="G371" s="16" t="s">
        <v>323</v>
      </c>
      <c r="H371" t="str">
        <f t="shared" si="171"/>
        <v>19</v>
      </c>
      <c r="I371" t="str">
        <f t="shared" si="170"/>
        <v>H</v>
      </c>
      <c r="J371" t="s">
        <v>324</v>
      </c>
      <c r="K371">
        <f t="shared" si="172"/>
        <v>-69</v>
      </c>
      <c r="L371">
        <f t="shared" si="173"/>
        <v>-3703615.4000000004</v>
      </c>
      <c r="M371">
        <f t="shared" si="174"/>
        <v>-0.5819953447263666</v>
      </c>
      <c r="N371">
        <f t="shared" si="175"/>
        <v>6382043.7530198721</v>
      </c>
      <c r="O371">
        <f t="shared" si="176"/>
        <v>-2.2787903942398307E-2</v>
      </c>
      <c r="P371">
        <f t="shared" si="177"/>
        <v>-0.91838944427872093</v>
      </c>
      <c r="Q371">
        <f t="shared" si="178"/>
        <v>-0.64088782573288294</v>
      </c>
      <c r="R371">
        <f t="shared" si="179"/>
        <v>-1.041190066865727</v>
      </c>
      <c r="S371">
        <f t="shared" si="180"/>
        <v>-0.94111450658251594</v>
      </c>
      <c r="T371">
        <f t="shared" si="181"/>
        <v>-1.7176029835592725</v>
      </c>
      <c r="U371">
        <f t="shared" si="182"/>
        <v>5.0546225567071803E-3</v>
      </c>
      <c r="V371">
        <f t="shared" si="183"/>
        <v>4.2582015317955055E-5</v>
      </c>
      <c r="W371">
        <f t="shared" si="184"/>
        <v>1.6740578955036711E-7</v>
      </c>
      <c r="X371">
        <f t="shared" si="185"/>
        <v>-3689631.9484767001</v>
      </c>
      <c r="Y371">
        <f t="shared" si="186"/>
        <v>-2.191061682503122E-3</v>
      </c>
      <c r="Z371">
        <f t="shared" si="187"/>
        <v>1.2211285092874707E-6</v>
      </c>
      <c r="AA371">
        <f t="shared" si="188"/>
        <v>-2.2787894666745249E-2</v>
      </c>
      <c r="AB371">
        <f t="shared" si="189"/>
        <v>-0.58418640373330188</v>
      </c>
      <c r="AC371">
        <f t="shared" si="190"/>
        <v>-2.2789866965206129E-2</v>
      </c>
      <c r="AD371">
        <f t="shared" si="191"/>
        <v>-2.7313908365480734E-2</v>
      </c>
      <c r="AE371">
        <f t="shared" si="192"/>
        <v>-0.58401478216572766</v>
      </c>
      <c r="AF371">
        <f t="shared" si="193"/>
        <v>-0.58402426081568182</v>
      </c>
      <c r="AG371" s="10">
        <f t="shared" si="194"/>
        <v>-33.462125277986189</v>
      </c>
      <c r="AH371" s="10">
        <f t="shared" si="195"/>
        <v>-70.564971671349113</v>
      </c>
      <c r="AI371" s="17">
        <f t="shared" si="196"/>
        <v>-70</v>
      </c>
      <c r="AJ371" s="18">
        <f t="shared" si="197"/>
        <v>-33</v>
      </c>
      <c r="AK371" s="19">
        <f t="shared" si="198"/>
        <v>-53.898000000000003</v>
      </c>
      <c r="AL371" s="17">
        <f t="shared" si="199"/>
        <v>-33</v>
      </c>
      <c r="AM371" s="18">
        <f t="shared" si="200"/>
        <v>-27</v>
      </c>
      <c r="AN371" s="19">
        <f t="shared" si="201"/>
        <v>-43.651000000000003</v>
      </c>
      <c r="AO371" s="20" t="str">
        <f t="shared" si="202"/>
        <v>33°27 ' 43,651 "S</v>
      </c>
      <c r="AP371" s="20" t="str">
        <f t="shared" si="203"/>
        <v xml:space="preserve">70°33 ' 53,898 " </v>
      </c>
      <c r="AQ371" s="22"/>
      <c r="AR371" s="22"/>
    </row>
    <row r="372" spans="1:46" x14ac:dyDescent="0.3">
      <c r="A372" s="15">
        <v>694</v>
      </c>
      <c r="B372" s="15" t="s">
        <v>949</v>
      </c>
      <c r="C372" s="15" t="s">
        <v>915</v>
      </c>
      <c r="D372" s="16" t="s">
        <v>950</v>
      </c>
      <c r="E372" s="16">
        <v>336393.77</v>
      </c>
      <c r="F372" s="16">
        <v>6311973.75</v>
      </c>
      <c r="G372" s="16" t="s">
        <v>323</v>
      </c>
      <c r="H372" t="str">
        <f t="shared" si="171"/>
        <v>19</v>
      </c>
      <c r="I372" t="str">
        <f t="shared" si="170"/>
        <v>H</v>
      </c>
      <c r="J372" t="s">
        <v>324</v>
      </c>
      <c r="K372">
        <f t="shared" si="172"/>
        <v>-69</v>
      </c>
      <c r="L372">
        <f t="shared" si="173"/>
        <v>-3688026.25</v>
      </c>
      <c r="M372">
        <f t="shared" si="174"/>
        <v>-0.5795456268835687</v>
      </c>
      <c r="N372">
        <f t="shared" si="175"/>
        <v>6381995.6472461941</v>
      </c>
      <c r="O372">
        <f t="shared" si="176"/>
        <v>-2.5635590972330955E-2</v>
      </c>
      <c r="P372">
        <f t="shared" si="177"/>
        <v>-0.91643983197171863</v>
      </c>
      <c r="Q372">
        <f t="shared" si="178"/>
        <v>-0.64158692796044525</v>
      </c>
      <c r="R372">
        <f t="shared" si="179"/>
        <v>-1.0377655428694279</v>
      </c>
      <c r="S372">
        <f t="shared" si="180"/>
        <v>-0.93872088914218221</v>
      </c>
      <c r="T372">
        <f t="shared" si="181"/>
        <v>-1.7142568780024341</v>
      </c>
      <c r="U372">
        <f t="shared" si="182"/>
        <v>5.0546225567071803E-3</v>
      </c>
      <c r="V372">
        <f t="shared" si="183"/>
        <v>4.2582015317955055E-5</v>
      </c>
      <c r="W372">
        <f t="shared" si="184"/>
        <v>1.6740578955036711E-7</v>
      </c>
      <c r="X372">
        <f t="shared" si="185"/>
        <v>-3674071.1028135861</v>
      </c>
      <c r="Y372">
        <f t="shared" si="186"/>
        <v>-2.1866431689647834E-3</v>
      </c>
      <c r="Z372">
        <f t="shared" si="187"/>
        <v>1.5503711885916738E-6</v>
      </c>
      <c r="AA372">
        <f t="shared" si="188"/>
        <v>-2.5635577724103742E-2</v>
      </c>
      <c r="AB372">
        <f t="shared" si="189"/>
        <v>-0.58173226666242495</v>
      </c>
      <c r="AC372">
        <f t="shared" si="190"/>
        <v>-2.563838569335436E-2</v>
      </c>
      <c r="AD372">
        <f t="shared" si="191"/>
        <v>-3.0676209108797828E-2</v>
      </c>
      <c r="AE372">
        <f t="shared" si="192"/>
        <v>-0.58151624396697654</v>
      </c>
      <c r="AF372">
        <f t="shared" si="193"/>
        <v>-0.5815255238010959</v>
      </c>
      <c r="AG372" s="10">
        <f t="shared" si="194"/>
        <v>-33.318958192937295</v>
      </c>
      <c r="AH372" s="10">
        <f t="shared" si="195"/>
        <v>-70.757617313394888</v>
      </c>
      <c r="AI372" s="17">
        <f t="shared" si="196"/>
        <v>-70</v>
      </c>
      <c r="AJ372" s="18">
        <f t="shared" si="197"/>
        <v>-45</v>
      </c>
      <c r="AK372" s="19">
        <f t="shared" si="198"/>
        <v>-27.422000000000001</v>
      </c>
      <c r="AL372" s="17">
        <f t="shared" si="199"/>
        <v>-33</v>
      </c>
      <c r="AM372" s="18">
        <f t="shared" si="200"/>
        <v>-19</v>
      </c>
      <c r="AN372" s="19">
        <f t="shared" si="201"/>
        <v>-8.2490000000000006</v>
      </c>
      <c r="AO372" s="20" t="str">
        <f t="shared" si="202"/>
        <v>33°19 ' 8,249 "S</v>
      </c>
      <c r="AP372" s="20" t="str">
        <f t="shared" si="203"/>
        <v xml:space="preserve">70°45 ' 27,422 " </v>
      </c>
      <c r="AQ372" s="22"/>
      <c r="AR372" s="22"/>
    </row>
    <row r="373" spans="1:46" x14ac:dyDescent="0.3">
      <c r="A373" s="15">
        <v>695</v>
      </c>
      <c r="B373" s="15" t="s">
        <v>951</v>
      </c>
      <c r="C373" s="15" t="s">
        <v>915</v>
      </c>
      <c r="D373" s="16" t="s">
        <v>933</v>
      </c>
      <c r="E373" s="16">
        <v>339799.26</v>
      </c>
      <c r="F373" s="16">
        <v>6285281.5800000001</v>
      </c>
      <c r="G373" s="16" t="s">
        <v>323</v>
      </c>
      <c r="H373" t="str">
        <f t="shared" si="171"/>
        <v>19</v>
      </c>
      <c r="I373" t="str">
        <f t="shared" si="170"/>
        <v>H</v>
      </c>
      <c r="J373" t="s">
        <v>324</v>
      </c>
      <c r="K373">
        <f t="shared" si="172"/>
        <v>-69</v>
      </c>
      <c r="L373">
        <f t="shared" si="173"/>
        <v>-3714718.42</v>
      </c>
      <c r="M373">
        <f t="shared" si="174"/>
        <v>-0.58374010093199302</v>
      </c>
      <c r="N373">
        <f t="shared" si="175"/>
        <v>6382078.0779856127</v>
      </c>
      <c r="O373">
        <f t="shared" si="176"/>
        <v>-2.5101657805252746E-2</v>
      </c>
      <c r="P373">
        <f t="shared" si="177"/>
        <v>-0.91976457219221597</v>
      </c>
      <c r="Q373">
        <f t="shared" si="178"/>
        <v>-0.64037253934155058</v>
      </c>
      <c r="R373">
        <f t="shared" si="179"/>
        <v>-1.043622387028101</v>
      </c>
      <c r="S373">
        <f t="shared" si="180"/>
        <v>-0.94280992510646333</v>
      </c>
      <c r="T373">
        <f t="shared" si="181"/>
        <v>-1.7199665254017988</v>
      </c>
      <c r="U373">
        <f t="shared" si="182"/>
        <v>5.0546225567071803E-3</v>
      </c>
      <c r="V373">
        <f t="shared" si="183"/>
        <v>4.2582015317955055E-5</v>
      </c>
      <c r="W373">
        <f t="shared" si="184"/>
        <v>1.6740578955036711E-7</v>
      </c>
      <c r="X373">
        <f t="shared" si="185"/>
        <v>-3700715.0240966333</v>
      </c>
      <c r="Y373">
        <f t="shared" si="186"/>
        <v>-2.1941749587285741E-3</v>
      </c>
      <c r="Z373">
        <f t="shared" si="187"/>
        <v>1.4782854573268888E-6</v>
      </c>
      <c r="AA373">
        <f t="shared" si="188"/>
        <v>-2.5101645436114182E-2</v>
      </c>
      <c r="AB373">
        <f t="shared" si="189"/>
        <v>-0.58593427264710463</v>
      </c>
      <c r="AC373">
        <f t="shared" si="190"/>
        <v>-2.5104281579351406E-2</v>
      </c>
      <c r="AD373">
        <f t="shared" si="191"/>
        <v>-3.0120997297737689E-2</v>
      </c>
      <c r="AE373">
        <f t="shared" si="192"/>
        <v>-0.58572525109042173</v>
      </c>
      <c r="AF373">
        <f t="shared" si="193"/>
        <v>-0.58573454764047905</v>
      </c>
      <c r="AG373" s="10">
        <f t="shared" si="194"/>
        <v>-33.560117494803897</v>
      </c>
      <c r="AH373" s="10">
        <f t="shared" si="195"/>
        <v>-70.725806019885326</v>
      </c>
      <c r="AI373" s="17">
        <f t="shared" si="196"/>
        <v>-70</v>
      </c>
      <c r="AJ373" s="18">
        <f t="shared" si="197"/>
        <v>-43</v>
      </c>
      <c r="AK373" s="19">
        <f t="shared" si="198"/>
        <v>-32.902000000000001</v>
      </c>
      <c r="AL373" s="17">
        <f t="shared" si="199"/>
        <v>-33</v>
      </c>
      <c r="AM373" s="18">
        <f t="shared" si="200"/>
        <v>-33</v>
      </c>
      <c r="AN373" s="19">
        <f t="shared" si="201"/>
        <v>-36.423000000000002</v>
      </c>
      <c r="AO373" s="20" t="str">
        <f t="shared" si="202"/>
        <v>33°33 ' 36,423 "S</v>
      </c>
      <c r="AP373" s="20" t="str">
        <f t="shared" si="203"/>
        <v xml:space="preserve">70°43 ' 32,902 " </v>
      </c>
      <c r="AQ373" s="22"/>
      <c r="AR373" s="22"/>
    </row>
    <row r="374" spans="1:46" x14ac:dyDescent="0.3">
      <c r="A374" s="15">
        <v>696</v>
      </c>
      <c r="B374" s="15" t="s">
        <v>952</v>
      </c>
      <c r="C374" s="15" t="s">
        <v>915</v>
      </c>
      <c r="D374" s="16" t="s">
        <v>953</v>
      </c>
      <c r="E374" s="16">
        <v>322651.31</v>
      </c>
      <c r="F374" s="16">
        <v>6297406.7599999998</v>
      </c>
      <c r="G374" s="16" t="s">
        <v>323</v>
      </c>
      <c r="H374" t="str">
        <f t="shared" si="171"/>
        <v>19</v>
      </c>
      <c r="I374" t="str">
        <f t="shared" si="170"/>
        <v>H</v>
      </c>
      <c r="J374" t="s">
        <v>324</v>
      </c>
      <c r="K374">
        <f t="shared" si="172"/>
        <v>-69</v>
      </c>
      <c r="L374">
        <f t="shared" si="173"/>
        <v>-3702593.24</v>
      </c>
      <c r="M374">
        <f t="shared" si="174"/>
        <v>-0.58183471995912817</v>
      </c>
      <c r="N374">
        <f t="shared" si="175"/>
        <v>6382040.5956277298</v>
      </c>
      <c r="O374">
        <f t="shared" si="176"/>
        <v>-2.7788712300184953E-2</v>
      </c>
      <c r="P374">
        <f t="shared" si="177"/>
        <v>-0.91826228562004142</v>
      </c>
      <c r="Q374">
        <f t="shared" si="178"/>
        <v>-0.64093453856795923</v>
      </c>
      <c r="R374">
        <f t="shared" si="179"/>
        <v>-1.0409658627691489</v>
      </c>
      <c r="S374">
        <f t="shared" si="180"/>
        <v>-0.94095803171885151</v>
      </c>
      <c r="T374">
        <f t="shared" si="181"/>
        <v>-1.7173845720010215</v>
      </c>
      <c r="U374">
        <f t="shared" si="182"/>
        <v>5.0546225567071803E-3</v>
      </c>
      <c r="V374">
        <f t="shared" si="183"/>
        <v>4.2582015317955055E-5</v>
      </c>
      <c r="W374">
        <f t="shared" si="184"/>
        <v>1.6740578955036711E-7</v>
      </c>
      <c r="X374">
        <f t="shared" si="185"/>
        <v>-3688611.6335716285</v>
      </c>
      <c r="Y374">
        <f t="shared" si="186"/>
        <v>-2.1907736591256404E-3</v>
      </c>
      <c r="Z374">
        <f t="shared" si="187"/>
        <v>1.81627349319502E-6</v>
      </c>
      <c r="AA374">
        <f t="shared" si="188"/>
        <v>-2.7788695476217765E-2</v>
      </c>
      <c r="AB374">
        <f t="shared" si="189"/>
        <v>-0.58402548963920964</v>
      </c>
      <c r="AC374">
        <f t="shared" si="190"/>
        <v>-2.7792272073124791E-2</v>
      </c>
      <c r="AD374">
        <f t="shared" si="191"/>
        <v>-3.3301772320461442E-2</v>
      </c>
      <c r="AE374">
        <f t="shared" si="192"/>
        <v>-0.5837704015738614</v>
      </c>
      <c r="AF374">
        <f t="shared" si="193"/>
        <v>-0.58377948977771921</v>
      </c>
      <c r="AG374" s="10">
        <f t="shared" si="194"/>
        <v>-33.448100930563896</v>
      </c>
      <c r="AH374" s="10">
        <f t="shared" si="195"/>
        <v>-70.908051004268032</v>
      </c>
      <c r="AI374" s="17">
        <f t="shared" si="196"/>
        <v>-70</v>
      </c>
      <c r="AJ374" s="18">
        <f t="shared" si="197"/>
        <v>-54</v>
      </c>
      <c r="AK374" s="19">
        <f t="shared" si="198"/>
        <v>-28.984000000000002</v>
      </c>
      <c r="AL374" s="17">
        <f t="shared" si="199"/>
        <v>-33</v>
      </c>
      <c r="AM374" s="18">
        <f t="shared" si="200"/>
        <v>-26</v>
      </c>
      <c r="AN374" s="19">
        <f t="shared" si="201"/>
        <v>-53.162999999999997</v>
      </c>
      <c r="AO374" s="20" t="str">
        <f t="shared" si="202"/>
        <v>33°26 ' 53,163 "S</v>
      </c>
      <c r="AP374" s="20" t="str">
        <f t="shared" si="203"/>
        <v xml:space="preserve">70°54 ' 28,984 " </v>
      </c>
      <c r="AQ374" s="21">
        <v>-33.440050820000003</v>
      </c>
      <c r="AR374" s="21">
        <v>-70.897734970000002</v>
      </c>
      <c r="AS374" t="s">
        <v>325</v>
      </c>
      <c r="AT374" t="s">
        <v>954</v>
      </c>
    </row>
    <row r="375" spans="1:46" x14ac:dyDescent="0.3">
      <c r="A375" s="15">
        <v>697</v>
      </c>
      <c r="B375" s="15" t="s">
        <v>955</v>
      </c>
      <c r="C375" s="15" t="s">
        <v>915</v>
      </c>
      <c r="D375" s="16" t="s">
        <v>918</v>
      </c>
      <c r="E375" s="16">
        <v>336803.99994600401</v>
      </c>
      <c r="F375" s="16">
        <v>6304210.0138659598</v>
      </c>
      <c r="G375" s="16" t="s">
        <v>323</v>
      </c>
      <c r="H375" t="str">
        <f t="shared" si="171"/>
        <v>19</v>
      </c>
      <c r="I375" t="str">
        <f t="shared" si="170"/>
        <v>H</v>
      </c>
      <c r="J375" t="s">
        <v>324</v>
      </c>
      <c r="K375">
        <f t="shared" si="172"/>
        <v>-69</v>
      </c>
      <c r="L375">
        <f t="shared" si="173"/>
        <v>-3695789.9861340402</v>
      </c>
      <c r="M375">
        <f t="shared" si="174"/>
        <v>-0.58076563970879214</v>
      </c>
      <c r="N375">
        <f t="shared" si="175"/>
        <v>6382019.592054286</v>
      </c>
      <c r="O375">
        <f t="shared" si="176"/>
        <v>-2.5571215772696398E-2</v>
      </c>
      <c r="P375">
        <f t="shared" si="177"/>
        <v>-0.91741353406740922</v>
      </c>
      <c r="Q375">
        <f t="shared" si="178"/>
        <v>-0.64124232695679895</v>
      </c>
      <c r="R375">
        <f t="shared" si="179"/>
        <v>-1.0394724067424967</v>
      </c>
      <c r="S375">
        <f t="shared" si="180"/>
        <v>-0.93991488679607238</v>
      </c>
      <c r="T375">
        <f t="shared" si="181"/>
        <v>-1.715927345956918</v>
      </c>
      <c r="U375">
        <f t="shared" si="182"/>
        <v>5.0546225567071803E-3</v>
      </c>
      <c r="V375">
        <f t="shared" si="183"/>
        <v>4.2582015317955055E-5</v>
      </c>
      <c r="W375">
        <f t="shared" si="184"/>
        <v>1.6740578955036711E-7</v>
      </c>
      <c r="X375">
        <f t="shared" si="185"/>
        <v>-3681820.698787373</v>
      </c>
      <c r="Y375">
        <f t="shared" si="186"/>
        <v>-2.1888505895624522E-3</v>
      </c>
      <c r="Z375">
        <f t="shared" si="187"/>
        <v>1.5401295885069383E-6</v>
      </c>
      <c r="AA375">
        <f t="shared" si="188"/>
        <v>-2.5571202645034388E-2</v>
      </c>
      <c r="AB375">
        <f t="shared" si="189"/>
        <v>-0.58295448692724106</v>
      </c>
      <c r="AC375">
        <f t="shared" si="190"/>
        <v>-2.5573989513107853E-2</v>
      </c>
      <c r="AD375">
        <f t="shared" si="191"/>
        <v>-3.0623830126618175E-2</v>
      </c>
      <c r="AE375">
        <f t="shared" si="192"/>
        <v>-0.58273897482867643</v>
      </c>
      <c r="AF375">
        <f t="shared" si="193"/>
        <v>-0.58274825254087514</v>
      </c>
      <c r="AG375" s="10">
        <f t="shared" si="194"/>
        <v>-33.389015389215999</v>
      </c>
      <c r="AH375" s="10">
        <f t="shared" si="195"/>
        <v>-70.754616218780797</v>
      </c>
      <c r="AI375" s="17">
        <f t="shared" si="196"/>
        <v>-70</v>
      </c>
      <c r="AJ375" s="18">
        <f t="shared" si="197"/>
        <v>-45</v>
      </c>
      <c r="AK375" s="19">
        <f t="shared" si="198"/>
        <v>-16.617999999999999</v>
      </c>
      <c r="AL375" s="17">
        <f t="shared" si="199"/>
        <v>-33</v>
      </c>
      <c r="AM375" s="18">
        <f t="shared" si="200"/>
        <v>-23</v>
      </c>
      <c r="AN375" s="19">
        <f t="shared" si="201"/>
        <v>-20.454999999999998</v>
      </c>
      <c r="AO375" s="20" t="str">
        <f t="shared" si="202"/>
        <v>33°23 ' 20,455 "S</v>
      </c>
      <c r="AP375" s="20" t="str">
        <f t="shared" si="203"/>
        <v xml:space="preserve">70°45 ' 16,618 " </v>
      </c>
      <c r="AQ375" s="22"/>
      <c r="AR375" s="22"/>
    </row>
    <row r="376" spans="1:46" x14ac:dyDescent="0.3">
      <c r="A376" s="15">
        <v>698</v>
      </c>
      <c r="B376" s="15" t="s">
        <v>956</v>
      </c>
      <c r="C376" s="15" t="s">
        <v>915</v>
      </c>
      <c r="D376" s="16" t="s">
        <v>933</v>
      </c>
      <c r="E376" s="16">
        <v>341084.74</v>
      </c>
      <c r="F376" s="16">
        <v>6288579.2199999997</v>
      </c>
      <c r="G376" s="16" t="s">
        <v>323</v>
      </c>
      <c r="H376" t="str">
        <f t="shared" si="171"/>
        <v>19</v>
      </c>
      <c r="I376" t="str">
        <f t="shared" si="170"/>
        <v>H</v>
      </c>
      <c r="J376" t="s">
        <v>324</v>
      </c>
      <c r="K376">
        <f t="shared" si="172"/>
        <v>-69</v>
      </c>
      <c r="L376">
        <f t="shared" si="173"/>
        <v>-3711420.7800000003</v>
      </c>
      <c r="M376">
        <f t="shared" si="174"/>
        <v>-0.58322190157236642</v>
      </c>
      <c r="N376">
        <f t="shared" si="175"/>
        <v>6382067.8779212888</v>
      </c>
      <c r="O376">
        <f t="shared" si="176"/>
        <v>-2.4900277314468252E-2</v>
      </c>
      <c r="P376">
        <f t="shared" si="177"/>
        <v>-0.91935732232105016</v>
      </c>
      <c r="Q376">
        <f t="shared" si="178"/>
        <v>-0.64052708603130348</v>
      </c>
      <c r="R376">
        <f t="shared" si="179"/>
        <v>-1.0429005627328916</v>
      </c>
      <c r="S376">
        <f t="shared" si="180"/>
        <v>-0.94230719355749448</v>
      </c>
      <c r="T376">
        <f t="shared" si="181"/>
        <v>-1.7192662468939541</v>
      </c>
      <c r="U376">
        <f t="shared" si="182"/>
        <v>5.0546225567071803E-3</v>
      </c>
      <c r="V376">
        <f t="shared" si="183"/>
        <v>4.2582015317955055E-5</v>
      </c>
      <c r="W376">
        <f t="shared" si="184"/>
        <v>1.6740578955036711E-7</v>
      </c>
      <c r="X376">
        <f t="shared" si="185"/>
        <v>-3697423.2889841488</v>
      </c>
      <c r="Y376">
        <f t="shared" si="186"/>
        <v>-2.1932532344689881E-3</v>
      </c>
      <c r="Z376">
        <f t="shared" si="187"/>
        <v>1.4556568214457315E-6</v>
      </c>
      <c r="AA376">
        <f t="shared" si="188"/>
        <v>-2.4900265232382077E-2</v>
      </c>
      <c r="AB376">
        <f t="shared" si="189"/>
        <v>-0.58541515161421143</v>
      </c>
      <c r="AC376">
        <f t="shared" si="190"/>
        <v>-2.4902838435877317E-2</v>
      </c>
      <c r="AD376">
        <f t="shared" si="191"/>
        <v>-2.9869162428461049E-2</v>
      </c>
      <c r="AE376">
        <f t="shared" si="192"/>
        <v>-0.58520970093606139</v>
      </c>
      <c r="AF376">
        <f t="shared" si="193"/>
        <v>-0.58521901625989414</v>
      </c>
      <c r="AG376" s="10">
        <f t="shared" si="194"/>
        <v>-33.530579722489833</v>
      </c>
      <c r="AH376" s="10">
        <f t="shared" si="195"/>
        <v>-70.711376944741545</v>
      </c>
      <c r="AI376" s="17">
        <f t="shared" si="196"/>
        <v>-70</v>
      </c>
      <c r="AJ376" s="18">
        <f t="shared" si="197"/>
        <v>-42</v>
      </c>
      <c r="AK376" s="19">
        <f t="shared" si="198"/>
        <v>-40.957000000000001</v>
      </c>
      <c r="AL376" s="17">
        <f t="shared" si="199"/>
        <v>-33</v>
      </c>
      <c r="AM376" s="18">
        <f t="shared" si="200"/>
        <v>-31</v>
      </c>
      <c r="AN376" s="19">
        <f t="shared" si="201"/>
        <v>-50.087000000000003</v>
      </c>
      <c r="AO376" s="20" t="str">
        <f t="shared" si="202"/>
        <v>33°31 ' 50,087 "S</v>
      </c>
      <c r="AP376" s="20" t="str">
        <f t="shared" si="203"/>
        <v xml:space="preserve">70°42 ' 40,957 " </v>
      </c>
      <c r="AQ376" s="21">
        <v>-33.53049274</v>
      </c>
      <c r="AR376" s="21">
        <v>-70.711932379999993</v>
      </c>
      <c r="AS376" t="s">
        <v>325</v>
      </c>
      <c r="AT376" t="s">
        <v>192</v>
      </c>
    </row>
    <row r="377" spans="1:46" x14ac:dyDescent="0.3">
      <c r="A377" s="15">
        <v>699</v>
      </c>
      <c r="B377" s="15" t="s">
        <v>957</v>
      </c>
      <c r="C377" s="15" t="s">
        <v>915</v>
      </c>
      <c r="D377" s="16" t="s">
        <v>953</v>
      </c>
      <c r="E377" s="16">
        <v>322506.65000000002</v>
      </c>
      <c r="F377" s="16">
        <v>6296448.5300000003</v>
      </c>
      <c r="G377" s="16" t="s">
        <v>323</v>
      </c>
      <c r="H377" t="str">
        <f t="shared" si="171"/>
        <v>19</v>
      </c>
      <c r="I377" t="str">
        <f t="shared" si="170"/>
        <v>H</v>
      </c>
      <c r="J377" t="s">
        <v>324</v>
      </c>
      <c r="K377">
        <f t="shared" si="172"/>
        <v>-69</v>
      </c>
      <c r="L377">
        <f t="shared" si="173"/>
        <v>-3703551.4699999997</v>
      </c>
      <c r="M377">
        <f t="shared" si="174"/>
        <v>-0.5819852986070021</v>
      </c>
      <c r="N377">
        <f t="shared" si="175"/>
        <v>6382043.5555309085</v>
      </c>
      <c r="O377">
        <f t="shared" si="176"/>
        <v>-2.7811366133059033E-2</v>
      </c>
      <c r="P377">
        <f t="shared" si="177"/>
        <v>-0.91838149404288372</v>
      </c>
      <c r="Q377">
        <f t="shared" si="178"/>
        <v>-0.64089075093008407</v>
      </c>
      <c r="R377">
        <f t="shared" si="179"/>
        <v>-1.041176045628444</v>
      </c>
      <c r="S377">
        <f t="shared" si="180"/>
        <v>-0.94110472195385397</v>
      </c>
      <c r="T377">
        <f t="shared" si="181"/>
        <v>-1.7175893272811393</v>
      </c>
      <c r="U377">
        <f t="shared" si="182"/>
        <v>5.0546225567071803E-3</v>
      </c>
      <c r="V377">
        <f t="shared" si="183"/>
        <v>4.2582015317955055E-5</v>
      </c>
      <c r="W377">
        <f t="shared" si="184"/>
        <v>1.6740578955036711E-7</v>
      </c>
      <c r="X377">
        <f t="shared" si="185"/>
        <v>-3689568.1338319676</v>
      </c>
      <c r="Y377">
        <f t="shared" si="186"/>
        <v>-2.1910436753308708E-3</v>
      </c>
      <c r="Z377">
        <f t="shared" si="187"/>
        <v>1.8188756015939001E-6</v>
      </c>
      <c r="AA377">
        <f t="shared" si="188"/>
        <v>-2.7811349271253932E-2</v>
      </c>
      <c r="AB377">
        <f t="shared" si="189"/>
        <v>-0.58417633829709714</v>
      </c>
      <c r="AC377">
        <f t="shared" si="190"/>
        <v>-2.7814934622618803E-2</v>
      </c>
      <c r="AD377">
        <f t="shared" si="191"/>
        <v>-3.3332228555126721E-2</v>
      </c>
      <c r="AE377">
        <f t="shared" si="192"/>
        <v>-0.58392075054437886</v>
      </c>
      <c r="AF377">
        <f t="shared" si="193"/>
        <v>-0.58392983586597025</v>
      </c>
      <c r="AG377" s="10">
        <f t="shared" si="194"/>
        <v>-33.456715126886976</v>
      </c>
      <c r="AH377" s="10">
        <f t="shared" si="195"/>
        <v>-70.909796017974202</v>
      </c>
      <c r="AI377" s="17">
        <f t="shared" si="196"/>
        <v>-70</v>
      </c>
      <c r="AJ377" s="18">
        <f t="shared" si="197"/>
        <v>-54</v>
      </c>
      <c r="AK377" s="19">
        <f t="shared" si="198"/>
        <v>-35.265999999999998</v>
      </c>
      <c r="AL377" s="17">
        <f t="shared" si="199"/>
        <v>-33</v>
      </c>
      <c r="AM377" s="18">
        <f t="shared" si="200"/>
        <v>-27</v>
      </c>
      <c r="AN377" s="19">
        <f t="shared" si="201"/>
        <v>-24.173999999999999</v>
      </c>
      <c r="AO377" s="20" t="str">
        <f t="shared" si="202"/>
        <v>33°27 ' 24,174 "S</v>
      </c>
      <c r="AP377" s="20" t="str">
        <f t="shared" si="203"/>
        <v xml:space="preserve">70°54 ' 35,266 " </v>
      </c>
      <c r="AQ377" s="22"/>
      <c r="AR377" s="22"/>
    </row>
    <row r="378" spans="1:46" x14ac:dyDescent="0.3">
      <c r="A378" s="15">
        <v>700</v>
      </c>
      <c r="B378" s="15" t="s">
        <v>958</v>
      </c>
      <c r="C378" s="15" t="s">
        <v>915</v>
      </c>
      <c r="D378" s="16" t="s">
        <v>959</v>
      </c>
      <c r="E378" s="16">
        <v>343085.26</v>
      </c>
      <c r="F378" s="16">
        <v>6294751.5999999996</v>
      </c>
      <c r="G378" s="16" t="s">
        <v>323</v>
      </c>
      <c r="H378" t="str">
        <f t="shared" si="171"/>
        <v>19</v>
      </c>
      <c r="I378" t="str">
        <f t="shared" si="170"/>
        <v>H</v>
      </c>
      <c r="J378" t="s">
        <v>324</v>
      </c>
      <c r="K378">
        <f t="shared" si="172"/>
        <v>-69</v>
      </c>
      <c r="L378">
        <f t="shared" si="173"/>
        <v>-3705248.4000000004</v>
      </c>
      <c r="M378">
        <f t="shared" si="174"/>
        <v>-0.5822519584119934</v>
      </c>
      <c r="N378">
        <f t="shared" si="175"/>
        <v>6382048.7981772795</v>
      </c>
      <c r="O378">
        <f t="shared" si="176"/>
        <v>-2.4586891288705757E-2</v>
      </c>
      <c r="P378">
        <f t="shared" si="177"/>
        <v>-0.91859239593383546</v>
      </c>
      <c r="Q378">
        <f t="shared" si="178"/>
        <v>-0.64081294349152129</v>
      </c>
      <c r="R378">
        <f t="shared" si="179"/>
        <v>-1.0415481563789111</v>
      </c>
      <c r="S378">
        <f t="shared" si="180"/>
        <v>-0.94136435315706357</v>
      </c>
      <c r="T378">
        <f t="shared" si="181"/>
        <v>-1.7179516299681088</v>
      </c>
      <c r="U378">
        <f t="shared" si="182"/>
        <v>5.0546225567071803E-3</v>
      </c>
      <c r="V378">
        <f t="shared" si="183"/>
        <v>4.2582015317955055E-5</v>
      </c>
      <c r="W378">
        <f t="shared" si="184"/>
        <v>1.6740578955036711E-7</v>
      </c>
      <c r="X378">
        <f t="shared" si="185"/>
        <v>-3691262.0039006351</v>
      </c>
      <c r="Y378">
        <f t="shared" si="186"/>
        <v>-2.1915213345532311E-3</v>
      </c>
      <c r="Z378">
        <f t="shared" si="187"/>
        <v>1.4210623827460935E-6</v>
      </c>
      <c r="AA378">
        <f t="shared" si="188"/>
        <v>-2.458687964220365E-2</v>
      </c>
      <c r="AB378">
        <f t="shared" si="189"/>
        <v>-0.58444347663225815</v>
      </c>
      <c r="AC378">
        <f t="shared" si="190"/>
        <v>-2.4589356905238668E-2</v>
      </c>
      <c r="AD378">
        <f t="shared" si="191"/>
        <v>-2.947442201747285E-2</v>
      </c>
      <c r="AE378">
        <f t="shared" si="192"/>
        <v>-0.58424358553759548</v>
      </c>
      <c r="AF378">
        <f t="shared" si="193"/>
        <v>-0.58425293074343776</v>
      </c>
      <c r="AG378" s="10">
        <f t="shared" si="194"/>
        <v>-33.475227099748167</v>
      </c>
      <c r="AH378" s="10">
        <f t="shared" si="195"/>
        <v>-70.688759985188668</v>
      </c>
      <c r="AI378" s="17">
        <f t="shared" si="196"/>
        <v>-70</v>
      </c>
      <c r="AJ378" s="18">
        <f t="shared" si="197"/>
        <v>-41</v>
      </c>
      <c r="AK378" s="19">
        <f t="shared" si="198"/>
        <v>-19.536000000000001</v>
      </c>
      <c r="AL378" s="17">
        <f t="shared" si="199"/>
        <v>-33</v>
      </c>
      <c r="AM378" s="18">
        <f t="shared" si="200"/>
        <v>-28</v>
      </c>
      <c r="AN378" s="19">
        <f t="shared" si="201"/>
        <v>-30.818000000000001</v>
      </c>
      <c r="AO378" s="20" t="str">
        <f t="shared" si="202"/>
        <v>33°28 ' 30,818 "S</v>
      </c>
      <c r="AP378" s="20" t="str">
        <f t="shared" si="203"/>
        <v xml:space="preserve">70°41 ' 19,536 " </v>
      </c>
      <c r="AQ378" s="22"/>
      <c r="AR378" s="22"/>
    </row>
    <row r="379" spans="1:46" x14ac:dyDescent="0.3">
      <c r="A379" s="15">
        <v>701</v>
      </c>
      <c r="B379" s="15" t="s">
        <v>960</v>
      </c>
      <c r="C379" s="15" t="s">
        <v>915</v>
      </c>
      <c r="D379" s="16" t="s">
        <v>925</v>
      </c>
      <c r="E379" s="16">
        <v>346183.99996174203</v>
      </c>
      <c r="F379" s="16">
        <v>6298027.0135424901</v>
      </c>
      <c r="G379" s="16" t="s">
        <v>323</v>
      </c>
      <c r="H379" t="str">
        <f t="shared" si="171"/>
        <v>19</v>
      </c>
      <c r="I379" t="str">
        <f t="shared" si="170"/>
        <v>H</v>
      </c>
      <c r="J379" t="s">
        <v>324</v>
      </c>
      <c r="K379">
        <f t="shared" si="172"/>
        <v>-69</v>
      </c>
      <c r="L379">
        <f t="shared" si="173"/>
        <v>-3701972.9864575099</v>
      </c>
      <c r="M379">
        <f t="shared" si="174"/>
        <v>-0.58173725177323621</v>
      </c>
      <c r="N379">
        <f t="shared" si="175"/>
        <v>6382038.6799164852</v>
      </c>
      <c r="O379">
        <f t="shared" si="176"/>
        <v>-2.410138950149246E-2</v>
      </c>
      <c r="P379">
        <f t="shared" si="177"/>
        <v>-0.91818507869306432</v>
      </c>
      <c r="Q379">
        <f t="shared" si="178"/>
        <v>-0.64096282454499998</v>
      </c>
      <c r="R379">
        <f t="shared" si="179"/>
        <v>-1.0408297911197684</v>
      </c>
      <c r="S379">
        <f t="shared" si="180"/>
        <v>-0.94086304947607624</v>
      </c>
      <c r="T379">
        <f t="shared" si="181"/>
        <v>-1.7172519708824776</v>
      </c>
      <c r="U379">
        <f t="shared" si="182"/>
        <v>5.0546225567071803E-3</v>
      </c>
      <c r="V379">
        <f t="shared" si="183"/>
        <v>4.2582015317955055E-5</v>
      </c>
      <c r="W379">
        <f t="shared" si="184"/>
        <v>1.6740578955036711E-7</v>
      </c>
      <c r="X379">
        <f t="shared" si="185"/>
        <v>-3687992.5003833347</v>
      </c>
      <c r="Y379">
        <f t="shared" si="186"/>
        <v>-2.1905987687241921E-3</v>
      </c>
      <c r="Z379">
        <f t="shared" si="187"/>
        <v>1.3664201113057723E-6</v>
      </c>
      <c r="AA379">
        <f t="shared" si="188"/>
        <v>-2.4101378523951351E-2</v>
      </c>
      <c r="AB379">
        <f t="shared" si="189"/>
        <v>-0.58392784754868221</v>
      </c>
      <c r="AC379">
        <f t="shared" si="190"/>
        <v>-2.4103711912240644E-2</v>
      </c>
      <c r="AD379">
        <f t="shared" si="191"/>
        <v>-2.8882780295919064E-2</v>
      </c>
      <c r="AE379">
        <f t="shared" si="192"/>
        <v>-0.583735985495061</v>
      </c>
      <c r="AF379">
        <f t="shared" si="193"/>
        <v>-0.58374537035657625</v>
      </c>
      <c r="AG379" s="10">
        <f t="shared" si="194"/>
        <v>-33.446146031732972</v>
      </c>
      <c r="AH379" s="10">
        <f t="shared" si="195"/>
        <v>-70.654861411559779</v>
      </c>
      <c r="AI379" s="17">
        <f t="shared" si="196"/>
        <v>-70</v>
      </c>
      <c r="AJ379" s="18">
        <f t="shared" si="197"/>
        <v>-39</v>
      </c>
      <c r="AK379" s="19">
        <f t="shared" si="198"/>
        <v>-17.501000000000001</v>
      </c>
      <c r="AL379" s="17">
        <f t="shared" si="199"/>
        <v>-33</v>
      </c>
      <c r="AM379" s="18">
        <f t="shared" si="200"/>
        <v>-26</v>
      </c>
      <c r="AN379" s="19">
        <f t="shared" si="201"/>
        <v>-46.125999999999998</v>
      </c>
      <c r="AO379" s="20" t="str">
        <f t="shared" si="202"/>
        <v>33°26 ' 46,126 "S</v>
      </c>
      <c r="AP379" s="20" t="str">
        <f t="shared" si="203"/>
        <v xml:space="preserve">70°39 ' 17,501 " </v>
      </c>
      <c r="AQ379" s="22"/>
      <c r="AR379" s="22"/>
    </row>
    <row r="380" spans="1:46" x14ac:dyDescent="0.3">
      <c r="A380" s="15">
        <v>702</v>
      </c>
      <c r="B380" s="15" t="s">
        <v>961</v>
      </c>
      <c r="C380" s="15" t="s">
        <v>915</v>
      </c>
      <c r="D380" s="16" t="s">
        <v>916</v>
      </c>
      <c r="E380" s="16">
        <v>359764.5</v>
      </c>
      <c r="F380" s="16">
        <v>6300276.1500000004</v>
      </c>
      <c r="G380" s="16" t="s">
        <v>323</v>
      </c>
      <c r="H380" t="str">
        <f t="shared" si="171"/>
        <v>19</v>
      </c>
      <c r="I380" t="str">
        <f t="shared" si="170"/>
        <v>H</v>
      </c>
      <c r="J380" t="s">
        <v>324</v>
      </c>
      <c r="K380">
        <f t="shared" si="172"/>
        <v>-69</v>
      </c>
      <c r="L380">
        <f t="shared" si="173"/>
        <v>-3699723.8499999996</v>
      </c>
      <c r="M380">
        <f t="shared" si="174"/>
        <v>-0.58138381687070151</v>
      </c>
      <c r="N380">
        <f t="shared" si="175"/>
        <v>6382031.7346139392</v>
      </c>
      <c r="O380">
        <f t="shared" si="176"/>
        <v>-2.1973488354721116E-2</v>
      </c>
      <c r="P380">
        <f t="shared" si="177"/>
        <v>-0.91790482165626841</v>
      </c>
      <c r="Q380">
        <f t="shared" si="178"/>
        <v>-0.64106501566626195</v>
      </c>
      <c r="R380">
        <f t="shared" si="179"/>
        <v>-1.0403362276988357</v>
      </c>
      <c r="S380">
        <f t="shared" si="180"/>
        <v>-0.94051842469069225</v>
      </c>
      <c r="T380">
        <f t="shared" si="181"/>
        <v>-1.7167707105629271</v>
      </c>
      <c r="U380">
        <f t="shared" si="182"/>
        <v>5.0546225567071803E-3</v>
      </c>
      <c r="V380">
        <f t="shared" si="183"/>
        <v>4.2582015317955055E-5</v>
      </c>
      <c r="W380">
        <f t="shared" si="184"/>
        <v>1.6740578955036711E-7</v>
      </c>
      <c r="X380">
        <f t="shared" si="185"/>
        <v>-3685747.4311814164</v>
      </c>
      <c r="Y380">
        <f t="shared" si="186"/>
        <v>-2.1899638547360975E-3</v>
      </c>
      <c r="Z380">
        <f t="shared" si="187"/>
        <v>1.1363180721414746E-6</v>
      </c>
      <c r="AA380">
        <f t="shared" si="188"/>
        <v>-2.1973480031763807E-2</v>
      </c>
      <c r="AB380">
        <f t="shared" si="189"/>
        <v>-0.58357377823694212</v>
      </c>
      <c r="AC380">
        <f t="shared" si="190"/>
        <v>-2.1975248331020603E-2</v>
      </c>
      <c r="AD380">
        <f t="shared" si="191"/>
        <v>-2.632738470817849E-2</v>
      </c>
      <c r="AE380">
        <f t="shared" si="192"/>
        <v>-0.58341441392951088</v>
      </c>
      <c r="AF380">
        <f t="shared" si="193"/>
        <v>-0.58342395254823498</v>
      </c>
      <c r="AG380" s="10">
        <f t="shared" si="194"/>
        <v>-33.427730147854675</v>
      </c>
      <c r="AH380" s="10">
        <f t="shared" si="195"/>
        <v>-70.508448029395893</v>
      </c>
      <c r="AI380" s="17">
        <f t="shared" si="196"/>
        <v>-70</v>
      </c>
      <c r="AJ380" s="18">
        <f t="shared" si="197"/>
        <v>-30</v>
      </c>
      <c r="AK380" s="19">
        <f t="shared" si="198"/>
        <v>-30.413</v>
      </c>
      <c r="AL380" s="17">
        <f t="shared" si="199"/>
        <v>-33</v>
      </c>
      <c r="AM380" s="18">
        <f t="shared" si="200"/>
        <v>-25</v>
      </c>
      <c r="AN380" s="19">
        <f t="shared" si="201"/>
        <v>-39.829000000000001</v>
      </c>
      <c r="AO380" s="20" t="str">
        <f t="shared" si="202"/>
        <v>33°25 ' 39,829 "S</v>
      </c>
      <c r="AP380" s="20" t="str">
        <f t="shared" si="203"/>
        <v xml:space="preserve">70°30 ' 30,413 " </v>
      </c>
      <c r="AQ380" s="21">
        <v>-33.426702640000002</v>
      </c>
      <c r="AR380" s="21">
        <v>-70.50775806</v>
      </c>
      <c r="AS380" t="s">
        <v>325</v>
      </c>
      <c r="AT380" t="s">
        <v>962</v>
      </c>
    </row>
    <row r="381" spans="1:46" x14ac:dyDescent="0.3">
      <c r="A381" s="15">
        <v>703</v>
      </c>
      <c r="B381" s="15" t="s">
        <v>963</v>
      </c>
      <c r="C381" s="15" t="s">
        <v>915</v>
      </c>
      <c r="D381" s="16" t="s">
        <v>916</v>
      </c>
      <c r="E381" s="16">
        <v>358956.92</v>
      </c>
      <c r="F381" s="16">
        <v>6304192.1100000003</v>
      </c>
      <c r="G381" s="16" t="s">
        <v>323</v>
      </c>
      <c r="H381" t="str">
        <f t="shared" si="171"/>
        <v>19</v>
      </c>
      <c r="I381" t="str">
        <f t="shared" si="170"/>
        <v>H</v>
      </c>
      <c r="J381" t="s">
        <v>324</v>
      </c>
      <c r="K381">
        <f t="shared" si="172"/>
        <v>-69</v>
      </c>
      <c r="L381">
        <f t="shared" si="173"/>
        <v>-3695807.8899999997</v>
      </c>
      <c r="M381">
        <f t="shared" si="174"/>
        <v>-0.58076845316686365</v>
      </c>
      <c r="N381">
        <f t="shared" si="175"/>
        <v>6382019.6473028129</v>
      </c>
      <c r="O381">
        <f t="shared" si="176"/>
        <v>-2.2100069851650809E-2</v>
      </c>
      <c r="P381">
        <f t="shared" si="177"/>
        <v>-0.91741577320077405</v>
      </c>
      <c r="Q381">
        <f t="shared" si="178"/>
        <v>-0.64124152408956914</v>
      </c>
      <c r="R381">
        <f t="shared" si="179"/>
        <v>-1.0394763397672506</v>
      </c>
      <c r="S381">
        <f t="shared" si="180"/>
        <v>-0.93991763584783028</v>
      </c>
      <c r="T381">
        <f t="shared" si="181"/>
        <v>-1.715931188945987</v>
      </c>
      <c r="U381">
        <f t="shared" si="182"/>
        <v>5.0546225567071803E-3</v>
      </c>
      <c r="V381">
        <f t="shared" si="183"/>
        <v>4.2582015317955055E-5</v>
      </c>
      <c r="W381">
        <f t="shared" si="184"/>
        <v>1.6740578955036711E-7</v>
      </c>
      <c r="X381">
        <f t="shared" si="185"/>
        <v>-3681838.5701456931</v>
      </c>
      <c r="Y381">
        <f t="shared" si="186"/>
        <v>-2.1888556642426314E-3</v>
      </c>
      <c r="Z381">
        <f t="shared" si="187"/>
        <v>1.1503770255454113E-6</v>
      </c>
      <c r="AA381">
        <f t="shared" si="188"/>
        <v>-2.2100061377179934E-2</v>
      </c>
      <c r="AB381">
        <f t="shared" si="189"/>
        <v>-0.58295730631309706</v>
      </c>
      <c r="AC381">
        <f t="shared" si="190"/>
        <v>-2.2101860412934993E-2</v>
      </c>
      <c r="AD381">
        <f t="shared" si="191"/>
        <v>-2.6468237456460483E-2</v>
      </c>
      <c r="AE381">
        <f t="shared" si="192"/>
        <v>-0.58279631712373325</v>
      </c>
      <c r="AF381">
        <f t="shared" si="193"/>
        <v>-0.58280585065730284</v>
      </c>
      <c r="AG381" s="10">
        <f t="shared" si="194"/>
        <v>-33.392315518195211</v>
      </c>
      <c r="AH381" s="10">
        <f t="shared" si="195"/>
        <v>-70.51651829740527</v>
      </c>
      <c r="AI381" s="17">
        <f t="shared" si="196"/>
        <v>-70</v>
      </c>
      <c r="AJ381" s="18">
        <f t="shared" si="197"/>
        <v>-30</v>
      </c>
      <c r="AK381" s="19">
        <f t="shared" si="198"/>
        <v>-59.466000000000001</v>
      </c>
      <c r="AL381" s="17">
        <f t="shared" si="199"/>
        <v>-33</v>
      </c>
      <c r="AM381" s="18">
        <f t="shared" si="200"/>
        <v>-23</v>
      </c>
      <c r="AN381" s="19">
        <f t="shared" si="201"/>
        <v>-32.335999999999999</v>
      </c>
      <c r="AO381" s="20" t="str">
        <f t="shared" si="202"/>
        <v>33°23 ' 32,336 "S</v>
      </c>
      <c r="AP381" s="20" t="str">
        <f t="shared" si="203"/>
        <v xml:space="preserve">70°30 ' 59,466 " </v>
      </c>
      <c r="AQ381" s="22"/>
      <c r="AR381" s="22"/>
    </row>
    <row r="382" spans="1:46" x14ac:dyDescent="0.3">
      <c r="A382" s="15">
        <v>704</v>
      </c>
      <c r="B382" s="15" t="s">
        <v>964</v>
      </c>
      <c r="C382" s="15" t="s">
        <v>915</v>
      </c>
      <c r="D382" s="16" t="s">
        <v>948</v>
      </c>
      <c r="E382" s="16">
        <v>353758.67</v>
      </c>
      <c r="F382" s="16">
        <v>6291481</v>
      </c>
      <c r="G382" s="16" t="s">
        <v>323</v>
      </c>
      <c r="H382" t="str">
        <f t="shared" si="171"/>
        <v>19</v>
      </c>
      <c r="I382" t="str">
        <f t="shared" si="170"/>
        <v>H</v>
      </c>
      <c r="J382" t="s">
        <v>324</v>
      </c>
      <c r="K382">
        <f t="shared" si="172"/>
        <v>-69</v>
      </c>
      <c r="L382">
        <f t="shared" si="173"/>
        <v>-3708519</v>
      </c>
      <c r="M382">
        <f t="shared" si="174"/>
        <v>-0.58276590863869937</v>
      </c>
      <c r="N382">
        <f t="shared" si="175"/>
        <v>6382058.906088694</v>
      </c>
      <c r="O382">
        <f t="shared" si="176"/>
        <v>-2.2914443779339138E-2</v>
      </c>
      <c r="P382">
        <f t="shared" si="177"/>
        <v>-0.91899814330216889</v>
      </c>
      <c r="Q382">
        <f t="shared" si="178"/>
        <v>-0.64066202935079586</v>
      </c>
      <c r="R382">
        <f t="shared" si="179"/>
        <v>-1.0422649802897839</v>
      </c>
      <c r="S382">
        <f t="shared" si="180"/>
        <v>-0.94186424255503687</v>
      </c>
      <c r="T382">
        <f t="shared" si="181"/>
        <v>-1.7186488428148454</v>
      </c>
      <c r="U382">
        <f t="shared" si="182"/>
        <v>5.0546225567071803E-3</v>
      </c>
      <c r="V382">
        <f t="shared" si="183"/>
        <v>4.2582015317955055E-5</v>
      </c>
      <c r="W382">
        <f t="shared" si="184"/>
        <v>1.6740578955036711E-7</v>
      </c>
      <c r="X382">
        <f t="shared" si="185"/>
        <v>-3694526.7180807241</v>
      </c>
      <c r="Y382">
        <f t="shared" si="186"/>
        <v>-2.1924401083052961E-3</v>
      </c>
      <c r="Z382">
        <f t="shared" si="187"/>
        <v>1.2334753151480745E-6</v>
      </c>
      <c r="AA382">
        <f t="shared" si="188"/>
        <v>-2.2914434357872215E-2</v>
      </c>
      <c r="AB382">
        <f t="shared" si="189"/>
        <v>-0.58495834604268393</v>
      </c>
      <c r="AC382">
        <f t="shared" si="190"/>
        <v>-2.2916439695832347E-2</v>
      </c>
      <c r="AD382">
        <f t="shared" si="191"/>
        <v>-2.7479557368576185E-2</v>
      </c>
      <c r="AE382">
        <f t="shared" si="192"/>
        <v>-0.58478452241431811</v>
      </c>
      <c r="AF382">
        <f t="shared" si="193"/>
        <v>-0.58479398756266332</v>
      </c>
      <c r="AG382" s="10">
        <f t="shared" si="194"/>
        <v>-33.506227371966567</v>
      </c>
      <c r="AH382" s="10">
        <f t="shared" si="195"/>
        <v>-70.574462660107031</v>
      </c>
      <c r="AI382" s="17">
        <f t="shared" si="196"/>
        <v>-70</v>
      </c>
      <c r="AJ382" s="18">
        <f t="shared" si="197"/>
        <v>-34</v>
      </c>
      <c r="AK382" s="19">
        <f t="shared" si="198"/>
        <v>-28.065999999999999</v>
      </c>
      <c r="AL382" s="17">
        <f t="shared" si="199"/>
        <v>-33</v>
      </c>
      <c r="AM382" s="18">
        <f t="shared" si="200"/>
        <v>-30</v>
      </c>
      <c r="AN382" s="19">
        <f t="shared" si="201"/>
        <v>-22.419</v>
      </c>
      <c r="AO382" s="20" t="str">
        <f t="shared" si="202"/>
        <v>33°30 ' 22,419 "S</v>
      </c>
      <c r="AP382" s="20" t="str">
        <f t="shared" si="203"/>
        <v xml:space="preserve">70°34 ' 28,066 " </v>
      </c>
      <c r="AQ382" s="22"/>
      <c r="AR382" s="22"/>
    </row>
    <row r="383" spans="1:46" x14ac:dyDescent="0.3">
      <c r="A383" s="15">
        <v>705</v>
      </c>
      <c r="B383" s="15" t="s">
        <v>965</v>
      </c>
      <c r="C383" s="15" t="s">
        <v>915</v>
      </c>
      <c r="D383" s="16" t="s">
        <v>966</v>
      </c>
      <c r="E383" s="16">
        <v>339060.12</v>
      </c>
      <c r="F383" s="16">
        <v>6290235.7300000004</v>
      </c>
      <c r="G383" s="16" t="s">
        <v>323</v>
      </c>
      <c r="H383" t="str">
        <f t="shared" si="171"/>
        <v>19</v>
      </c>
      <c r="I383" t="str">
        <f t="shared" si="170"/>
        <v>H</v>
      </c>
      <c r="J383" t="s">
        <v>324</v>
      </c>
      <c r="K383">
        <f t="shared" si="172"/>
        <v>-69</v>
      </c>
      <c r="L383">
        <f t="shared" si="173"/>
        <v>-3709764.2699999996</v>
      </c>
      <c r="M383">
        <f t="shared" si="174"/>
        <v>-0.58296159346680743</v>
      </c>
      <c r="N383">
        <f t="shared" si="175"/>
        <v>6382062.7558272518</v>
      </c>
      <c r="O383">
        <f t="shared" si="176"/>
        <v>-2.5217533289382196E-2</v>
      </c>
      <c r="P383">
        <f t="shared" si="177"/>
        <v>-0.91915237504445402</v>
      </c>
      <c r="Q383">
        <f t="shared" si="178"/>
        <v>-0.64060424035365071</v>
      </c>
      <c r="R383">
        <f t="shared" si="179"/>
        <v>-1.0425377809890344</v>
      </c>
      <c r="S383">
        <f t="shared" si="180"/>
        <v>-0.94205439583018835</v>
      </c>
      <c r="T383">
        <f t="shared" si="181"/>
        <v>-1.718913932078552</v>
      </c>
      <c r="U383">
        <f t="shared" si="182"/>
        <v>5.0546225567071803E-3</v>
      </c>
      <c r="V383">
        <f t="shared" si="183"/>
        <v>4.2582015317955055E-5</v>
      </c>
      <c r="W383">
        <f t="shared" si="184"/>
        <v>1.6740578955036711E-7</v>
      </c>
      <c r="X383">
        <f t="shared" si="185"/>
        <v>-3695769.7511524782</v>
      </c>
      <c r="Y383">
        <f t="shared" si="186"/>
        <v>-2.1927892881879701E-3</v>
      </c>
      <c r="Z383">
        <f t="shared" si="187"/>
        <v>1.4934991267394568E-6</v>
      </c>
      <c r="AA383">
        <f t="shared" si="188"/>
        <v>-2.521752073526088E-2</v>
      </c>
      <c r="AB383">
        <f t="shared" si="189"/>
        <v>-0.58515437948006654</v>
      </c>
      <c r="AC383">
        <f t="shared" si="190"/>
        <v>-2.5220193555297532E-2</v>
      </c>
      <c r="AD383">
        <f t="shared" si="191"/>
        <v>-3.0244352072701437E-2</v>
      </c>
      <c r="AE383">
        <f t="shared" si="192"/>
        <v>-0.58494378117765056</v>
      </c>
      <c r="AF383">
        <f t="shared" si="193"/>
        <v>-0.5849530734562941</v>
      </c>
      <c r="AG383" s="10">
        <f t="shared" si="194"/>
        <v>-33.515342322251676</v>
      </c>
      <c r="AH383" s="10">
        <f t="shared" si="195"/>
        <v>-70.732873727873539</v>
      </c>
      <c r="AI383" s="17">
        <f t="shared" si="196"/>
        <v>-70</v>
      </c>
      <c r="AJ383" s="18">
        <f t="shared" si="197"/>
        <v>-43</v>
      </c>
      <c r="AK383" s="19">
        <f t="shared" si="198"/>
        <v>-58.344999999999999</v>
      </c>
      <c r="AL383" s="17">
        <f t="shared" si="199"/>
        <v>-33</v>
      </c>
      <c r="AM383" s="18">
        <f t="shared" si="200"/>
        <v>-30</v>
      </c>
      <c r="AN383" s="19">
        <f t="shared" si="201"/>
        <v>-55.231999999999999</v>
      </c>
      <c r="AO383" s="20" t="str">
        <f t="shared" si="202"/>
        <v>33°30 ' 55,232 "S</v>
      </c>
      <c r="AP383" s="20" t="str">
        <f t="shared" si="203"/>
        <v xml:space="preserve">70°43 ' 58,345 " </v>
      </c>
      <c r="AQ383" s="22"/>
      <c r="AR383" s="22"/>
    </row>
    <row r="384" spans="1:46" x14ac:dyDescent="0.3">
      <c r="A384" s="15">
        <v>706</v>
      </c>
      <c r="B384" s="15" t="s">
        <v>967</v>
      </c>
      <c r="C384" s="15" t="s">
        <v>915</v>
      </c>
      <c r="D384" s="16" t="s">
        <v>968</v>
      </c>
      <c r="E384" s="16">
        <v>327605.18</v>
      </c>
      <c r="F384" s="16">
        <v>6279587.1200000001</v>
      </c>
      <c r="G384" s="16" t="s">
        <v>323</v>
      </c>
      <c r="H384" t="str">
        <f t="shared" si="171"/>
        <v>19</v>
      </c>
      <c r="I384" t="str">
        <f t="shared" si="170"/>
        <v>H</v>
      </c>
      <c r="J384" t="s">
        <v>324</v>
      </c>
      <c r="K384">
        <f t="shared" si="172"/>
        <v>-69</v>
      </c>
      <c r="L384">
        <f t="shared" si="173"/>
        <v>-3720412.88</v>
      </c>
      <c r="M384">
        <f t="shared" si="174"/>
        <v>-0.58463494255370418</v>
      </c>
      <c r="N384">
        <f t="shared" si="175"/>
        <v>6382095.702482976</v>
      </c>
      <c r="O384">
        <f t="shared" si="176"/>
        <v>-2.7012258674361342E-2</v>
      </c>
      <c r="P384">
        <f t="shared" si="177"/>
        <v>-0.92046549679514367</v>
      </c>
      <c r="Q384">
        <f t="shared" si="178"/>
        <v>-0.64010267565113754</v>
      </c>
      <c r="R384">
        <f t="shared" si="179"/>
        <v>-1.044867690951276</v>
      </c>
      <c r="S384">
        <f t="shared" si="180"/>
        <v>-0.94367643712624139</v>
      </c>
      <c r="T384">
        <f t="shared" si="181"/>
        <v>-1.7211724047924521</v>
      </c>
      <c r="U384">
        <f t="shared" si="182"/>
        <v>5.0546225567071803E-3</v>
      </c>
      <c r="V384">
        <f t="shared" si="183"/>
        <v>4.2582015317955055E-5</v>
      </c>
      <c r="W384">
        <f t="shared" si="184"/>
        <v>1.6740578955036711E-7</v>
      </c>
      <c r="X384">
        <f t="shared" si="185"/>
        <v>-3706399.324537802</v>
      </c>
      <c r="Y384">
        <f t="shared" si="186"/>
        <v>-2.1957607838356051E-3</v>
      </c>
      <c r="Z384">
        <f t="shared" si="187"/>
        <v>1.7098633388060538E-6</v>
      </c>
      <c r="AA384">
        <f t="shared" si="188"/>
        <v>-2.7012243278604405E-2</v>
      </c>
      <c r="AB384">
        <f t="shared" si="189"/>
        <v>-0.58683069958308898</v>
      </c>
      <c r="AC384">
        <f t="shared" si="190"/>
        <v>-2.7015528363151076E-2</v>
      </c>
      <c r="AD384">
        <f t="shared" si="191"/>
        <v>-3.2431923839152325E-2</v>
      </c>
      <c r="AE384">
        <f t="shared" si="192"/>
        <v>-0.58658818952674152</v>
      </c>
      <c r="AF384">
        <f t="shared" si="193"/>
        <v>-0.58659732611029747</v>
      </c>
      <c r="AG384" s="10">
        <f t="shared" si="194"/>
        <v>-33.609551059779257</v>
      </c>
      <c r="AH384" s="10">
        <f t="shared" si="195"/>
        <v>-70.85821235747315</v>
      </c>
      <c r="AI384" s="17">
        <f t="shared" si="196"/>
        <v>-70</v>
      </c>
      <c r="AJ384" s="18">
        <f t="shared" si="197"/>
        <v>-51</v>
      </c>
      <c r="AK384" s="19">
        <f t="shared" si="198"/>
        <v>-29.564</v>
      </c>
      <c r="AL384" s="17">
        <f t="shared" si="199"/>
        <v>-33</v>
      </c>
      <c r="AM384" s="18">
        <f t="shared" si="200"/>
        <v>-36</v>
      </c>
      <c r="AN384" s="19">
        <f t="shared" si="201"/>
        <v>-34.384</v>
      </c>
      <c r="AO384" s="20" t="str">
        <f t="shared" si="202"/>
        <v>33°36 ' 34,384 "S</v>
      </c>
      <c r="AP384" s="20" t="str">
        <f t="shared" si="203"/>
        <v xml:space="preserve">70°51 ' 29,564 " </v>
      </c>
      <c r="AQ384" s="22"/>
      <c r="AR384" s="22"/>
    </row>
    <row r="385" spans="1:46" x14ac:dyDescent="0.3">
      <c r="A385" s="15">
        <v>707</v>
      </c>
      <c r="B385" s="15" t="s">
        <v>969</v>
      </c>
      <c r="C385" s="15" t="s">
        <v>915</v>
      </c>
      <c r="D385" s="16" t="s">
        <v>959</v>
      </c>
      <c r="E385" s="16">
        <v>345054.43</v>
      </c>
      <c r="F385" s="16">
        <v>6294335.54</v>
      </c>
      <c r="G385" s="16" t="s">
        <v>323</v>
      </c>
      <c r="H385" t="str">
        <f t="shared" si="171"/>
        <v>19</v>
      </c>
      <c r="I385" t="str">
        <f t="shared" si="170"/>
        <v>H</v>
      </c>
      <c r="J385" t="s">
        <v>324</v>
      </c>
      <c r="K385">
        <f t="shared" si="172"/>
        <v>-69</v>
      </c>
      <c r="L385">
        <f t="shared" si="173"/>
        <v>-3705664.46</v>
      </c>
      <c r="M385">
        <f t="shared" si="174"/>
        <v>-0.58231733911624428</v>
      </c>
      <c r="N385">
        <f t="shared" si="175"/>
        <v>6382050.0837757029</v>
      </c>
      <c r="O385">
        <f t="shared" si="176"/>
        <v>-2.427833814621715E-2</v>
      </c>
      <c r="P385">
        <f t="shared" si="177"/>
        <v>-0.91864406581126823</v>
      </c>
      <c r="Q385">
        <f t="shared" si="178"/>
        <v>-0.6407938148833503</v>
      </c>
      <c r="R385">
        <f t="shared" si="179"/>
        <v>-1.0416393720218784</v>
      </c>
      <c r="S385">
        <f t="shared" si="180"/>
        <v>-0.94142798273724648</v>
      </c>
      <c r="T385">
        <f t="shared" si="181"/>
        <v>-1.7180404025370464</v>
      </c>
      <c r="U385">
        <f t="shared" si="182"/>
        <v>5.0546225567071803E-3</v>
      </c>
      <c r="V385">
        <f t="shared" si="183"/>
        <v>4.2582015317955055E-5</v>
      </c>
      <c r="W385">
        <f t="shared" si="184"/>
        <v>1.6740578955036711E-7</v>
      </c>
      <c r="X385">
        <f t="shared" si="185"/>
        <v>-3691677.3142918386</v>
      </c>
      <c r="Y385">
        <f t="shared" si="186"/>
        <v>-2.1916383488934377E-3</v>
      </c>
      <c r="Z385">
        <f t="shared" si="187"/>
        <v>1.3854996523279402E-6</v>
      </c>
      <c r="AA385">
        <f t="shared" si="188"/>
        <v>-2.427832693367413E-2</v>
      </c>
      <c r="AB385">
        <f t="shared" si="189"/>
        <v>-0.5845089744286236</v>
      </c>
      <c r="AC385">
        <f t="shared" si="190"/>
        <v>-2.4280712095309076E-2</v>
      </c>
      <c r="AD385">
        <f t="shared" si="191"/>
        <v>-2.9105930734299366E-2</v>
      </c>
      <c r="AE385">
        <f t="shared" si="192"/>
        <v>-0.58431403962865003</v>
      </c>
      <c r="AF385">
        <f t="shared" si="193"/>
        <v>-0.584323407783787</v>
      </c>
      <c r="AG385" s="10">
        <f t="shared" si="194"/>
        <v>-33.479265136712755</v>
      </c>
      <c r="AH385" s="10">
        <f t="shared" si="195"/>
        <v>-70.667646989875465</v>
      </c>
      <c r="AI385" s="17">
        <f t="shared" si="196"/>
        <v>-70</v>
      </c>
      <c r="AJ385" s="18">
        <f t="shared" si="197"/>
        <v>-40</v>
      </c>
      <c r="AK385" s="19">
        <f t="shared" si="198"/>
        <v>-3.5289999999999999</v>
      </c>
      <c r="AL385" s="17">
        <f t="shared" si="199"/>
        <v>-33</v>
      </c>
      <c r="AM385" s="18">
        <f t="shared" si="200"/>
        <v>-28</v>
      </c>
      <c r="AN385" s="19">
        <f t="shared" si="201"/>
        <v>-45.353999999999999</v>
      </c>
      <c r="AO385" s="20" t="str">
        <f t="shared" si="202"/>
        <v>33°28 ' 45,354 "S</v>
      </c>
      <c r="AP385" s="20" t="str">
        <f t="shared" si="203"/>
        <v xml:space="preserve">70°40 ' 3,529 " </v>
      </c>
      <c r="AQ385" s="22"/>
      <c r="AR385" s="22"/>
    </row>
    <row r="386" spans="1:46" x14ac:dyDescent="0.3">
      <c r="A386" s="15">
        <v>708</v>
      </c>
      <c r="B386" s="15" t="s">
        <v>970</v>
      </c>
      <c r="C386" s="15" t="s">
        <v>915</v>
      </c>
      <c r="D386" s="16" t="s">
        <v>971</v>
      </c>
      <c r="E386" s="16">
        <v>345054.43</v>
      </c>
      <c r="F386" s="16">
        <v>6294335.54</v>
      </c>
      <c r="G386" s="16" t="s">
        <v>323</v>
      </c>
      <c r="H386" t="str">
        <f t="shared" si="171"/>
        <v>19</v>
      </c>
      <c r="I386" t="str">
        <f t="shared" si="170"/>
        <v>H</v>
      </c>
      <c r="J386" t="s">
        <v>324</v>
      </c>
      <c r="K386">
        <f t="shared" si="172"/>
        <v>-69</v>
      </c>
      <c r="L386">
        <f t="shared" si="173"/>
        <v>-3705664.46</v>
      </c>
      <c r="M386">
        <f t="shared" si="174"/>
        <v>-0.58231733911624428</v>
      </c>
      <c r="N386">
        <f t="shared" si="175"/>
        <v>6382050.0837757029</v>
      </c>
      <c r="O386">
        <f t="shared" si="176"/>
        <v>-2.427833814621715E-2</v>
      </c>
      <c r="P386">
        <f t="shared" si="177"/>
        <v>-0.91864406581126823</v>
      </c>
      <c r="Q386">
        <f t="shared" si="178"/>
        <v>-0.6407938148833503</v>
      </c>
      <c r="R386">
        <f t="shared" si="179"/>
        <v>-1.0416393720218784</v>
      </c>
      <c r="S386">
        <f t="shared" si="180"/>
        <v>-0.94142798273724648</v>
      </c>
      <c r="T386">
        <f t="shared" si="181"/>
        <v>-1.7180404025370464</v>
      </c>
      <c r="U386">
        <f t="shared" si="182"/>
        <v>5.0546225567071803E-3</v>
      </c>
      <c r="V386">
        <f t="shared" si="183"/>
        <v>4.2582015317955055E-5</v>
      </c>
      <c r="W386">
        <f t="shared" si="184"/>
        <v>1.6740578955036711E-7</v>
      </c>
      <c r="X386">
        <f t="shared" si="185"/>
        <v>-3691677.3142918386</v>
      </c>
      <c r="Y386">
        <f t="shared" si="186"/>
        <v>-2.1916383488934377E-3</v>
      </c>
      <c r="Z386">
        <f t="shared" si="187"/>
        <v>1.3854996523279402E-6</v>
      </c>
      <c r="AA386">
        <f t="shared" si="188"/>
        <v>-2.427832693367413E-2</v>
      </c>
      <c r="AB386">
        <f t="shared" si="189"/>
        <v>-0.5845089744286236</v>
      </c>
      <c r="AC386">
        <f t="shared" si="190"/>
        <v>-2.4280712095309076E-2</v>
      </c>
      <c r="AD386">
        <f t="shared" si="191"/>
        <v>-2.9105930734299366E-2</v>
      </c>
      <c r="AE386">
        <f t="shared" si="192"/>
        <v>-0.58431403962865003</v>
      </c>
      <c r="AF386">
        <f t="shared" si="193"/>
        <v>-0.584323407783787</v>
      </c>
      <c r="AG386" s="10">
        <f t="shared" si="194"/>
        <v>-33.479265136712755</v>
      </c>
      <c r="AH386" s="10">
        <f t="shared" si="195"/>
        <v>-70.667646989875465</v>
      </c>
      <c r="AI386" s="17">
        <f t="shared" si="196"/>
        <v>-70</v>
      </c>
      <c r="AJ386" s="18">
        <f t="shared" si="197"/>
        <v>-40</v>
      </c>
      <c r="AK386" s="19">
        <f t="shared" si="198"/>
        <v>-3.5289999999999999</v>
      </c>
      <c r="AL386" s="17">
        <f t="shared" si="199"/>
        <v>-33</v>
      </c>
      <c r="AM386" s="18">
        <f t="shared" si="200"/>
        <v>-28</v>
      </c>
      <c r="AN386" s="19">
        <f t="shared" si="201"/>
        <v>-45.353999999999999</v>
      </c>
      <c r="AO386" s="20" t="str">
        <f t="shared" si="202"/>
        <v>33°28 ' 45,354 "S</v>
      </c>
      <c r="AP386" s="20" t="str">
        <f t="shared" si="203"/>
        <v xml:space="preserve">70°40 ' 3,529 " </v>
      </c>
      <c r="AQ386" s="21">
        <v>-33.479674039999999</v>
      </c>
      <c r="AR386" s="21">
        <v>-70.667099870000001</v>
      </c>
      <c r="AS386" t="s">
        <v>325</v>
      </c>
      <c r="AT386" t="s">
        <v>205</v>
      </c>
    </row>
    <row r="387" spans="1:46" x14ac:dyDescent="0.3">
      <c r="A387" s="15">
        <v>709</v>
      </c>
      <c r="B387" s="15" t="s">
        <v>972</v>
      </c>
      <c r="C387" s="15" t="s">
        <v>915</v>
      </c>
      <c r="D387" s="16" t="s">
        <v>966</v>
      </c>
      <c r="E387" s="16">
        <v>337662.52</v>
      </c>
      <c r="F387" s="16">
        <v>6292878.2000000002</v>
      </c>
      <c r="G387" s="16" t="s">
        <v>323</v>
      </c>
      <c r="H387" t="str">
        <f t="shared" si="171"/>
        <v>19</v>
      </c>
      <c r="I387" t="str">
        <f t="shared" si="170"/>
        <v>H</v>
      </c>
      <c r="J387" t="s">
        <v>324</v>
      </c>
      <c r="K387">
        <f t="shared" si="172"/>
        <v>-69</v>
      </c>
      <c r="L387">
        <f t="shared" si="173"/>
        <v>-3707121.8</v>
      </c>
      <c r="M387">
        <f t="shared" si="174"/>
        <v>-0.5825463491521361</v>
      </c>
      <c r="N387">
        <f t="shared" si="175"/>
        <v>6382054.5874379445</v>
      </c>
      <c r="O387">
        <f t="shared" si="176"/>
        <v>-2.5436554604145095E-2</v>
      </c>
      <c r="P387">
        <f t="shared" si="177"/>
        <v>-0.91882492684241768</v>
      </c>
      <c r="Q387">
        <f t="shared" si="178"/>
        <v>-0.64072665300976783</v>
      </c>
      <c r="R387">
        <f t="shared" si="179"/>
        <v>-1.041958812573345</v>
      </c>
      <c r="S387">
        <f t="shared" si="180"/>
        <v>-0.94165077268245079</v>
      </c>
      <c r="T387">
        <f t="shared" si="181"/>
        <v>-1.7183511668394036</v>
      </c>
      <c r="U387">
        <f t="shared" si="182"/>
        <v>5.0546225567071803E-3</v>
      </c>
      <c r="V387">
        <f t="shared" si="183"/>
        <v>4.2582015317955055E-5</v>
      </c>
      <c r="W387">
        <f t="shared" si="184"/>
        <v>1.6740578955036711E-7</v>
      </c>
      <c r="X387">
        <f t="shared" si="185"/>
        <v>-3693132.0306044999</v>
      </c>
      <c r="Y387">
        <f t="shared" si="186"/>
        <v>-2.1920479061768891E-3</v>
      </c>
      <c r="Z387">
        <f t="shared" si="187"/>
        <v>1.5203867097396548E-6</v>
      </c>
      <c r="AA387">
        <f t="shared" si="188"/>
        <v>-2.5436541713011906E-2</v>
      </c>
      <c r="AB387">
        <f t="shared" si="189"/>
        <v>-0.58473839372555247</v>
      </c>
      <c r="AC387">
        <f t="shared" si="190"/>
        <v>-2.5439284783676741E-2</v>
      </c>
      <c r="AD387">
        <f t="shared" si="191"/>
        <v>-3.0498528540527585E-2</v>
      </c>
      <c r="AE387">
        <f t="shared" si="192"/>
        <v>-0.58452431608647537</v>
      </c>
      <c r="AF387">
        <f t="shared" si="193"/>
        <v>-0.58453359371082791</v>
      </c>
      <c r="AG387" s="10">
        <f t="shared" si="194"/>
        <v>-33.491307903245243</v>
      </c>
      <c r="AH387" s="10">
        <f t="shared" si="195"/>
        <v>-70.747436966731513</v>
      </c>
      <c r="AI387" s="17">
        <f t="shared" si="196"/>
        <v>-70</v>
      </c>
      <c r="AJ387" s="18">
        <f t="shared" si="197"/>
        <v>-44</v>
      </c>
      <c r="AK387" s="19">
        <f t="shared" si="198"/>
        <v>-50.773000000000003</v>
      </c>
      <c r="AL387" s="17">
        <f t="shared" si="199"/>
        <v>-33</v>
      </c>
      <c r="AM387" s="18">
        <f t="shared" si="200"/>
        <v>-29</v>
      </c>
      <c r="AN387" s="19">
        <f t="shared" si="201"/>
        <v>-28.707999999999998</v>
      </c>
      <c r="AO387" s="20" t="str">
        <f t="shared" si="202"/>
        <v>33°29 ' 28,708 "S</v>
      </c>
      <c r="AP387" s="20" t="str">
        <f t="shared" si="203"/>
        <v xml:space="preserve">70°44 ' 50,773 " </v>
      </c>
      <c r="AQ387" s="22"/>
      <c r="AR387" s="22"/>
    </row>
    <row r="388" spans="1:46" x14ac:dyDescent="0.3">
      <c r="A388" s="15">
        <v>710</v>
      </c>
      <c r="B388" s="15" t="s">
        <v>973</v>
      </c>
      <c r="C388" s="15" t="s">
        <v>915</v>
      </c>
      <c r="D388" s="16" t="s">
        <v>933</v>
      </c>
      <c r="E388" s="16">
        <v>341109.13</v>
      </c>
      <c r="F388" s="16">
        <v>6288616.6200000001</v>
      </c>
      <c r="G388" s="16" t="s">
        <v>323</v>
      </c>
      <c r="H388" t="str">
        <f t="shared" si="171"/>
        <v>19</v>
      </c>
      <c r="I388" t="str">
        <f t="shared" si="170"/>
        <v>H</v>
      </c>
      <c r="J388" t="s">
        <v>324</v>
      </c>
      <c r="K388">
        <f t="shared" si="172"/>
        <v>-69</v>
      </c>
      <c r="L388">
        <f t="shared" si="173"/>
        <v>-3711383.38</v>
      </c>
      <c r="M388">
        <f t="shared" si="174"/>
        <v>-0.58321602444325271</v>
      </c>
      <c r="N388">
        <f t="shared" si="175"/>
        <v>6382067.7622640263</v>
      </c>
      <c r="O388">
        <f t="shared" si="176"/>
        <v>-2.489645612030195E-2</v>
      </c>
      <c r="P388">
        <f t="shared" si="177"/>
        <v>-0.91935269785517892</v>
      </c>
      <c r="Q388">
        <f t="shared" si="178"/>
        <v>-0.64052883152857265</v>
      </c>
      <c r="R388">
        <f t="shared" si="179"/>
        <v>-1.0428923733708422</v>
      </c>
      <c r="S388">
        <f t="shared" si="180"/>
        <v>-0.9423014879102749</v>
      </c>
      <c r="T388">
        <f t="shared" si="181"/>
        <v>-1.7192582964797458</v>
      </c>
      <c r="U388">
        <f t="shared" si="182"/>
        <v>5.0546225567071803E-3</v>
      </c>
      <c r="V388">
        <f t="shared" si="183"/>
        <v>4.2582015317955055E-5</v>
      </c>
      <c r="W388">
        <f t="shared" si="184"/>
        <v>1.6740578955036711E-7</v>
      </c>
      <c r="X388">
        <f t="shared" si="185"/>
        <v>-3697385.9560446083</v>
      </c>
      <c r="Y388">
        <f t="shared" si="186"/>
        <v>-2.1932427665772806E-3</v>
      </c>
      <c r="Z388">
        <f t="shared" si="187"/>
        <v>1.455221371319659E-6</v>
      </c>
      <c r="AA388">
        <f t="shared" si="188"/>
        <v>-2.4896444043683609E-2</v>
      </c>
      <c r="AB388">
        <f t="shared" si="189"/>
        <v>-0.58540926401817628</v>
      </c>
      <c r="AC388">
        <f t="shared" si="190"/>
        <v>-2.489901606268663E-2</v>
      </c>
      <c r="AD388">
        <f t="shared" si="191"/>
        <v>-2.9864463998561297E-2</v>
      </c>
      <c r="AE388">
        <f t="shared" si="192"/>
        <v>-0.58520387899678894</v>
      </c>
      <c r="AF388">
        <f t="shared" si="193"/>
        <v>-0.58521319465122457</v>
      </c>
      <c r="AG388" s="10">
        <f t="shared" si="194"/>
        <v>-33.530246168883089</v>
      </c>
      <c r="AH388" s="10">
        <f t="shared" si="195"/>
        <v>-70.711107744537955</v>
      </c>
      <c r="AI388" s="17">
        <f t="shared" si="196"/>
        <v>-70</v>
      </c>
      <c r="AJ388" s="18">
        <f t="shared" si="197"/>
        <v>-42</v>
      </c>
      <c r="AK388" s="19">
        <f t="shared" si="198"/>
        <v>-39.988</v>
      </c>
      <c r="AL388" s="17">
        <f t="shared" si="199"/>
        <v>-33</v>
      </c>
      <c r="AM388" s="18">
        <f t="shared" si="200"/>
        <v>-31</v>
      </c>
      <c r="AN388" s="19">
        <f t="shared" si="201"/>
        <v>-48.886000000000003</v>
      </c>
      <c r="AO388" s="20" t="str">
        <f t="shared" si="202"/>
        <v>33°31 ' 48,886 "S</v>
      </c>
      <c r="AP388" s="20" t="str">
        <f t="shared" si="203"/>
        <v xml:space="preserve">70°42 ' 39,988 " </v>
      </c>
      <c r="AQ388" s="22"/>
      <c r="AR388" s="22"/>
    </row>
    <row r="389" spans="1:46" x14ac:dyDescent="0.3">
      <c r="A389" s="15">
        <v>711</v>
      </c>
      <c r="B389" s="15" t="s">
        <v>974</v>
      </c>
      <c r="C389" s="15" t="s">
        <v>915</v>
      </c>
      <c r="D389" s="16" t="s">
        <v>551</v>
      </c>
      <c r="E389" s="16">
        <v>329572.38</v>
      </c>
      <c r="F389" s="16">
        <v>6334037.5199999996</v>
      </c>
      <c r="G389" s="16" t="s">
        <v>323</v>
      </c>
      <c r="H389" t="str">
        <f t="shared" si="171"/>
        <v>19</v>
      </c>
      <c r="I389" t="str">
        <f t="shared" si="170"/>
        <v>H</v>
      </c>
      <c r="J389" t="s">
        <v>324</v>
      </c>
      <c r="K389">
        <f t="shared" si="172"/>
        <v>-69</v>
      </c>
      <c r="L389">
        <f t="shared" si="173"/>
        <v>-3665962.4800000004</v>
      </c>
      <c r="M389">
        <f t="shared" si="174"/>
        <v>-0.57607847113432076</v>
      </c>
      <c r="N389">
        <f t="shared" si="175"/>
        <v>6381927.7396150427</v>
      </c>
      <c r="O389">
        <f t="shared" si="176"/>
        <v>-2.6704724176378748E-2</v>
      </c>
      <c r="P389">
        <f t="shared" si="177"/>
        <v>-0.91364290013414917</v>
      </c>
      <c r="Q389">
        <f t="shared" si="178"/>
        <v>-0.64252746122674032</v>
      </c>
      <c r="R389">
        <f t="shared" si="179"/>
        <v>-1.0328999212013954</v>
      </c>
      <c r="S389">
        <f t="shared" si="180"/>
        <v>-0.93530680620773154</v>
      </c>
      <c r="T389">
        <f t="shared" si="181"/>
        <v>-1.7094657195704188</v>
      </c>
      <c r="U389">
        <f t="shared" si="182"/>
        <v>5.0546225567071803E-3</v>
      </c>
      <c r="V389">
        <f t="shared" si="183"/>
        <v>4.2582015317955055E-5</v>
      </c>
      <c r="W389">
        <f t="shared" si="184"/>
        <v>1.6740578955036711E-7</v>
      </c>
      <c r="X389">
        <f t="shared" si="185"/>
        <v>-3652047.9933637655</v>
      </c>
      <c r="Y389">
        <f t="shared" si="186"/>
        <v>-2.1802952342851556E-3</v>
      </c>
      <c r="Z389">
        <f t="shared" si="187"/>
        <v>1.6900084479374634E-6</v>
      </c>
      <c r="AA389">
        <f t="shared" si="188"/>
        <v>-2.6704709132642262E-2</v>
      </c>
      <c r="AB389">
        <f t="shared" si="189"/>
        <v>-0.57825876268388854</v>
      </c>
      <c r="AC389">
        <f t="shared" si="190"/>
        <v>-2.6707883285163936E-2</v>
      </c>
      <c r="AD389">
        <f t="shared" si="191"/>
        <v>-3.1882416066838289E-2</v>
      </c>
      <c r="AE389">
        <f t="shared" si="192"/>
        <v>-0.57802612194687497</v>
      </c>
      <c r="AF389">
        <f t="shared" si="193"/>
        <v>-0.57803533553553099</v>
      </c>
      <c r="AG389" s="10">
        <f t="shared" si="194"/>
        <v>-33.118985135614345</v>
      </c>
      <c r="AH389" s="10">
        <f t="shared" si="195"/>
        <v>-70.826727881309921</v>
      </c>
      <c r="AI389" s="17">
        <f t="shared" si="196"/>
        <v>-70</v>
      </c>
      <c r="AJ389" s="18">
        <f t="shared" si="197"/>
        <v>-49</v>
      </c>
      <c r="AK389" s="19">
        <f t="shared" si="198"/>
        <v>-36.22</v>
      </c>
      <c r="AL389" s="17">
        <f t="shared" si="199"/>
        <v>-33</v>
      </c>
      <c r="AM389" s="18">
        <f t="shared" si="200"/>
        <v>-7</v>
      </c>
      <c r="AN389" s="19">
        <f t="shared" si="201"/>
        <v>-8.3460000000000001</v>
      </c>
      <c r="AO389" s="20" t="str">
        <f t="shared" si="202"/>
        <v>33°7 ' 8,346 "S</v>
      </c>
      <c r="AP389" s="20" t="str">
        <f t="shared" si="203"/>
        <v xml:space="preserve">70°49 ' 36,22 " </v>
      </c>
      <c r="AQ389" s="22"/>
      <c r="AR389" s="22"/>
    </row>
    <row r="390" spans="1:46" x14ac:dyDescent="0.3">
      <c r="A390" s="15">
        <v>712</v>
      </c>
      <c r="B390" s="15" t="s">
        <v>975</v>
      </c>
      <c r="C390" s="15" t="s">
        <v>915</v>
      </c>
      <c r="D390" s="16" t="s">
        <v>795</v>
      </c>
      <c r="E390" s="16">
        <v>339237.9</v>
      </c>
      <c r="F390" s="16">
        <v>6300672.3399999999</v>
      </c>
      <c r="G390" s="16" t="s">
        <v>323</v>
      </c>
      <c r="H390" t="str">
        <f t="shared" si="171"/>
        <v>19</v>
      </c>
      <c r="I390" t="str">
        <f t="shared" si="170"/>
        <v>H</v>
      </c>
      <c r="J390" t="s">
        <v>324</v>
      </c>
      <c r="K390">
        <f t="shared" si="172"/>
        <v>-69</v>
      </c>
      <c r="L390">
        <f t="shared" si="173"/>
        <v>-3699327.66</v>
      </c>
      <c r="M390">
        <f t="shared" si="174"/>
        <v>-0.58132155858772028</v>
      </c>
      <c r="N390">
        <f t="shared" si="175"/>
        <v>6382030.511406716</v>
      </c>
      <c r="O390">
        <f t="shared" si="176"/>
        <v>-2.5189804359704492E-2</v>
      </c>
      <c r="P390">
        <f t="shared" si="177"/>
        <v>-0.91785540628905549</v>
      </c>
      <c r="Q390">
        <f t="shared" si="178"/>
        <v>-0.64108295539286009</v>
      </c>
      <c r="R390">
        <f t="shared" si="179"/>
        <v>-1.0402492617322481</v>
      </c>
      <c r="S390">
        <f t="shared" si="180"/>
        <v>-0.94045768514740113</v>
      </c>
      <c r="T390">
        <f t="shared" si="181"/>
        <v>-1.7166858660595878</v>
      </c>
      <c r="U390">
        <f t="shared" si="182"/>
        <v>5.0546225567071803E-3</v>
      </c>
      <c r="V390">
        <f t="shared" si="183"/>
        <v>4.2582015317955055E-5</v>
      </c>
      <c r="W390">
        <f t="shared" si="184"/>
        <v>1.6740578955036711E-7</v>
      </c>
      <c r="X390">
        <f t="shared" si="185"/>
        <v>-3685351.9583960623</v>
      </c>
      <c r="Y390">
        <f t="shared" si="186"/>
        <v>-2.1898518941516928E-3</v>
      </c>
      <c r="Z390">
        <f t="shared" si="187"/>
        <v>1.4934373930614016E-6</v>
      </c>
      <c r="AA390">
        <f t="shared" si="188"/>
        <v>-2.5189791819905907E-2</v>
      </c>
      <c r="AB390">
        <f t="shared" si="189"/>
        <v>-0.58351140721146522</v>
      </c>
      <c r="AC390">
        <f t="shared" si="190"/>
        <v>-2.5192455832435179E-2</v>
      </c>
      <c r="AD390">
        <f t="shared" si="191"/>
        <v>-3.0178318452604366E-2</v>
      </c>
      <c r="AE390">
        <f t="shared" si="192"/>
        <v>-0.5833020205516134</v>
      </c>
      <c r="AF390">
        <f t="shared" si="193"/>
        <v>-0.58331132488786441</v>
      </c>
      <c r="AG390" s="10">
        <f t="shared" si="194"/>
        <v>-33.421277058259008</v>
      </c>
      <c r="AH390" s="10">
        <f t="shared" si="195"/>
        <v>-70.729090280136006</v>
      </c>
      <c r="AI390" s="17">
        <f t="shared" si="196"/>
        <v>-70</v>
      </c>
      <c r="AJ390" s="18">
        <f t="shared" si="197"/>
        <v>-43</v>
      </c>
      <c r="AK390" s="19">
        <f t="shared" si="198"/>
        <v>-44.725000000000001</v>
      </c>
      <c r="AL390" s="17">
        <f t="shared" si="199"/>
        <v>-33</v>
      </c>
      <c r="AM390" s="18">
        <f t="shared" si="200"/>
        <v>-25</v>
      </c>
      <c r="AN390" s="19">
        <f t="shared" si="201"/>
        <v>-16.597000000000001</v>
      </c>
      <c r="AO390" s="20" t="str">
        <f t="shared" si="202"/>
        <v>33°25 ' 16,597 "S</v>
      </c>
      <c r="AP390" s="20" t="str">
        <f t="shared" si="203"/>
        <v xml:space="preserve">70°43 ' 44,725 " </v>
      </c>
      <c r="AQ390" s="22"/>
      <c r="AR390" s="22"/>
    </row>
    <row r="391" spans="1:46" x14ac:dyDescent="0.3">
      <c r="A391" s="15">
        <v>713</v>
      </c>
      <c r="B391" s="15" t="s">
        <v>976</v>
      </c>
      <c r="C391" s="15" t="s">
        <v>915</v>
      </c>
      <c r="D391" s="16" t="s">
        <v>931</v>
      </c>
      <c r="E391" s="16">
        <v>341952.99995895103</v>
      </c>
      <c r="F391" s="16">
        <v>6306310.0137399798</v>
      </c>
      <c r="G391" s="16" t="s">
        <v>323</v>
      </c>
      <c r="H391" t="str">
        <f t="shared" si="171"/>
        <v>19</v>
      </c>
      <c r="I391" t="str">
        <f t="shared" si="170"/>
        <v>H</v>
      </c>
      <c r="J391" t="s">
        <v>324</v>
      </c>
      <c r="K391">
        <f t="shared" si="172"/>
        <v>-69</v>
      </c>
      <c r="L391">
        <f t="shared" si="173"/>
        <v>-3693689.9862600202</v>
      </c>
      <c r="M391">
        <f t="shared" si="174"/>
        <v>-0.58043564050028751</v>
      </c>
      <c r="N391">
        <f t="shared" si="175"/>
        <v>6382013.112729338</v>
      </c>
      <c r="O391">
        <f t="shared" si="176"/>
        <v>-2.4764443013414374E-2</v>
      </c>
      <c r="P391">
        <f t="shared" si="177"/>
        <v>-0.91715069768587887</v>
      </c>
      <c r="Q391">
        <f t="shared" si="178"/>
        <v>-0.64133623654657734</v>
      </c>
      <c r="R391">
        <f t="shared" si="179"/>
        <v>-1.0390109893432269</v>
      </c>
      <c r="S391">
        <f t="shared" si="180"/>
        <v>-0.93959230114406445</v>
      </c>
      <c r="T391">
        <f t="shared" si="181"/>
        <v>-1.7154762944591992</v>
      </c>
      <c r="U391">
        <f t="shared" si="182"/>
        <v>5.0546225567071803E-3</v>
      </c>
      <c r="V391">
        <f t="shared" si="183"/>
        <v>4.2582015317955055E-5</v>
      </c>
      <c r="W391">
        <f t="shared" si="184"/>
        <v>1.6740578955036711E-7</v>
      </c>
      <c r="X391">
        <f t="shared" si="185"/>
        <v>-3679724.5150546241</v>
      </c>
      <c r="Y391">
        <f t="shared" si="186"/>
        <v>-2.188254859198123E-3</v>
      </c>
      <c r="Z391">
        <f t="shared" si="187"/>
        <v>1.4451059172480832E-6</v>
      </c>
      <c r="AA391">
        <f t="shared" si="188"/>
        <v>-2.4764431084333328E-2</v>
      </c>
      <c r="AB391">
        <f t="shared" si="189"/>
        <v>-0.58262389219722555</v>
      </c>
      <c r="AC391">
        <f t="shared" si="190"/>
        <v>-2.4766962404812798E-2</v>
      </c>
      <c r="AD391">
        <f t="shared" si="191"/>
        <v>-2.9651564780587791E-2</v>
      </c>
      <c r="AE391">
        <f t="shared" si="192"/>
        <v>-0.5824219054349683</v>
      </c>
      <c r="AF391">
        <f t="shared" si="193"/>
        <v>-0.58243124787544898</v>
      </c>
      <c r="AG391" s="10">
        <f t="shared" si="194"/>
        <v>-33.370852359801127</v>
      </c>
      <c r="AH391" s="10">
        <f t="shared" si="195"/>
        <v>-70.698909517886435</v>
      </c>
      <c r="AI391" s="17">
        <f t="shared" si="196"/>
        <v>-70</v>
      </c>
      <c r="AJ391" s="18">
        <f t="shared" si="197"/>
        <v>-41</v>
      </c>
      <c r="AK391" s="19">
        <f t="shared" si="198"/>
        <v>-56.073999999999998</v>
      </c>
      <c r="AL391" s="17">
        <f t="shared" si="199"/>
        <v>-33</v>
      </c>
      <c r="AM391" s="18">
        <f t="shared" si="200"/>
        <v>-22</v>
      </c>
      <c r="AN391" s="19">
        <f t="shared" si="201"/>
        <v>-15.068</v>
      </c>
      <c r="AO391" s="20" t="str">
        <f t="shared" si="202"/>
        <v>33°22 ' 15,068 "S</v>
      </c>
      <c r="AP391" s="20" t="str">
        <f t="shared" si="203"/>
        <v xml:space="preserve">70°41 ' 56,074 " </v>
      </c>
      <c r="AQ391" s="22"/>
      <c r="AR391" s="22"/>
    </row>
    <row r="392" spans="1:46" x14ac:dyDescent="0.3">
      <c r="A392" s="15">
        <v>714</v>
      </c>
      <c r="B392" s="15" t="s">
        <v>977</v>
      </c>
      <c r="C392" s="15" t="s">
        <v>915</v>
      </c>
      <c r="D392" s="16" t="s">
        <v>939</v>
      </c>
      <c r="E392" s="16">
        <v>347546.42</v>
      </c>
      <c r="F392" s="16">
        <v>6305108.3799999999</v>
      </c>
      <c r="G392" s="16" t="s">
        <v>323</v>
      </c>
      <c r="H392" t="str">
        <f t="shared" si="171"/>
        <v>19</v>
      </c>
      <c r="I392" t="str">
        <f t="shared" ref="I392:I455" si="204">RIGHT(G392,LEN(G392)-2)</f>
        <v>H</v>
      </c>
      <c r="J392" t="s">
        <v>324</v>
      </c>
      <c r="K392">
        <f t="shared" si="172"/>
        <v>-69</v>
      </c>
      <c r="L392">
        <f t="shared" si="173"/>
        <v>-3694891.62</v>
      </c>
      <c r="M392">
        <f t="shared" si="174"/>
        <v>-0.58062446821785629</v>
      </c>
      <c r="N392">
        <f t="shared" si="175"/>
        <v>6382016.8200120497</v>
      </c>
      <c r="O392">
        <f t="shared" si="176"/>
        <v>-2.388799407766402E-2</v>
      </c>
      <c r="P392">
        <f t="shared" si="177"/>
        <v>-0.9173011432965954</v>
      </c>
      <c r="Q392">
        <f t="shared" si="178"/>
        <v>-0.64128256426370056</v>
      </c>
      <c r="R392">
        <f t="shared" si="179"/>
        <v>-1.0392750398661539</v>
      </c>
      <c r="S392">
        <f t="shared" si="180"/>
        <v>-0.93977692096554055</v>
      </c>
      <c r="T392">
        <f t="shared" si="181"/>
        <v>-1.7157344608000826</v>
      </c>
      <c r="U392">
        <f t="shared" si="182"/>
        <v>5.0546225567071803E-3</v>
      </c>
      <c r="V392">
        <f t="shared" si="183"/>
        <v>4.2582015317955055E-5</v>
      </c>
      <c r="W392">
        <f t="shared" si="184"/>
        <v>1.6740578955036711E-7</v>
      </c>
      <c r="X392">
        <f t="shared" si="185"/>
        <v>-3680923.9643920525</v>
      </c>
      <c r="Y392">
        <f t="shared" si="186"/>
        <v>-2.1885958626980304E-3</v>
      </c>
      <c r="Z392">
        <f t="shared" si="187"/>
        <v>1.3442942307293801E-6</v>
      </c>
      <c r="AA392">
        <f t="shared" si="188"/>
        <v>-2.3887983373499812E-2</v>
      </c>
      <c r="AB392">
        <f t="shared" si="189"/>
        <v>-0.58281306113843756</v>
      </c>
      <c r="AC392">
        <f t="shared" si="190"/>
        <v>-2.3890255327871701E-2</v>
      </c>
      <c r="AD392">
        <f t="shared" si="191"/>
        <v>-2.8606098463769193E-2</v>
      </c>
      <c r="AE392">
        <f t="shared" si="192"/>
        <v>-0.58262503697125789</v>
      </c>
      <c r="AF392">
        <f t="shared" si="193"/>
        <v>-0.58263444421916588</v>
      </c>
      <c r="AG392" s="10">
        <f t="shared" si="194"/>
        <v>-33.382494652708594</v>
      </c>
      <c r="AH392" s="10">
        <f t="shared" si="195"/>
        <v>-70.639008710309639</v>
      </c>
      <c r="AI392" s="17">
        <f t="shared" si="196"/>
        <v>-70</v>
      </c>
      <c r="AJ392" s="18">
        <f t="shared" si="197"/>
        <v>-38</v>
      </c>
      <c r="AK392" s="19">
        <f t="shared" si="198"/>
        <v>-20.431000000000001</v>
      </c>
      <c r="AL392" s="17">
        <f t="shared" si="199"/>
        <v>-33</v>
      </c>
      <c r="AM392" s="18">
        <f t="shared" si="200"/>
        <v>-22</v>
      </c>
      <c r="AN392" s="19">
        <f t="shared" si="201"/>
        <v>-56.981000000000002</v>
      </c>
      <c r="AO392" s="20" t="str">
        <f t="shared" si="202"/>
        <v>33°22 ' 56,981 "S</v>
      </c>
      <c r="AP392" s="20" t="str">
        <f t="shared" si="203"/>
        <v xml:space="preserve">70°38 ' 20,431 " </v>
      </c>
      <c r="AQ392" s="22"/>
      <c r="AR392" s="22"/>
    </row>
    <row r="393" spans="1:46" x14ac:dyDescent="0.3">
      <c r="A393" s="15">
        <v>715</v>
      </c>
      <c r="B393" s="15" t="s">
        <v>978</v>
      </c>
      <c r="C393" s="15" t="s">
        <v>915</v>
      </c>
      <c r="D393" s="16" t="s">
        <v>918</v>
      </c>
      <c r="E393" s="16">
        <v>342923.94</v>
      </c>
      <c r="F393" s="16">
        <v>6301187.4500000002</v>
      </c>
      <c r="G393" s="16" t="s">
        <v>323</v>
      </c>
      <c r="H393" t="str">
        <f t="shared" ref="H393:H456" si="205">LEFT(G393,LEN(G393)-1)</f>
        <v>19</v>
      </c>
      <c r="I393" t="str">
        <f t="shared" si="204"/>
        <v>H</v>
      </c>
      <c r="J393" t="s">
        <v>324</v>
      </c>
      <c r="K393">
        <f t="shared" ref="K393:K456" si="206">6*H393-183</f>
        <v>-69</v>
      </c>
      <c r="L393">
        <f t="shared" ref="L393:L456" si="207">IF(J393="S",F393-10000000,F393)</f>
        <v>-3698812.55</v>
      </c>
      <c r="M393">
        <f t="shared" ref="M393:M456" si="208">L393/(6366197.724*0.9996)</f>
        <v>-0.58124061291986762</v>
      </c>
      <c r="N393">
        <f t="shared" ref="N393:N456" si="209">($F$4/(1+$F$3*(COS(M393))^2)^(1/2))*0.9996</f>
        <v>6382028.9211423565</v>
      </c>
      <c r="O393">
        <f t="shared" ref="O393:O456" si="210">(E393-500000)/N393</f>
        <v>-2.4612245093349409E-2</v>
      </c>
      <c r="P393">
        <f t="shared" ref="P393:P456" si="211">SIN(2*M393)</f>
        <v>-0.91779113717494631</v>
      </c>
      <c r="Q393">
        <f t="shared" ref="Q393:Q456" si="212">P393*(COS(M393))^2</f>
        <v>-0.64110625235826801</v>
      </c>
      <c r="R393">
        <f t="shared" ref="R393:R456" si="213">M393+(P393/2)</f>
        <v>-1.0401361815073407</v>
      </c>
      <c r="S393">
        <f t="shared" ref="S393:S456" si="214">(3*R393+Q393)/4</f>
        <v>-0.94037869922007244</v>
      </c>
      <c r="T393">
        <f t="shared" ref="T393:T456" si="215">(5*S393+Q393*(COS(M393))^2)/3</f>
        <v>-1.7165755235708469</v>
      </c>
      <c r="U393">
        <f t="shared" ref="U393:U456" si="216">(3/4)*$F$3</f>
        <v>5.0546225567071803E-3</v>
      </c>
      <c r="V393">
        <f t="shared" ref="V393:V456" si="217">(5/3)*(U393)^2</f>
        <v>4.2582015317955055E-5</v>
      </c>
      <c r="W393">
        <f t="shared" ref="W393:W456" si="218">(35/27)*U393^3</f>
        <v>1.6740578955036711E-7</v>
      </c>
      <c r="X393">
        <f t="shared" ref="X393:X456" si="219">0.9996*$F$4*(M393-(U393*R393)+(V393*S393)-(W393*T393))</f>
        <v>-3684837.7812291561</v>
      </c>
      <c r="Y393">
        <f t="shared" ref="Y393:Y456" si="220">(L393-X393)/N393</f>
        <v>-2.1897062742144888E-3</v>
      </c>
      <c r="Z393">
        <f t="shared" ref="Z393:Z456" si="221">(($F$3*O393^2)/2)*(COS(M393))^2</f>
        <v>1.4258902103423193E-6</v>
      </c>
      <c r="AA393">
        <f t="shared" ref="AA393:AA456" si="222">O393*(1-(Z393/3))</f>
        <v>-2.4612233395229631E-2</v>
      </c>
      <c r="AB393">
        <f t="shared" ref="AB393:AB456" si="223">Y393*(1-Z393)+M393</f>
        <v>-0.5834303160718014</v>
      </c>
      <c r="AC393">
        <f t="shared" ref="AC393:AC456" si="224">(EXP(AA393)-EXP(-AA393))/2</f>
        <v>-2.4614718329914187E-2</v>
      </c>
      <c r="AD393">
        <f t="shared" ref="AD393:AD456" si="225">ATAN(AC393/COS(AB393))</f>
        <v>-2.948506865896466E-2</v>
      </c>
      <c r="AE393">
        <f t="shared" ref="AE393:AE456" si="226">ATAN(COS(AD393)*TAN(AB393))</f>
        <v>-0.58323045331252965</v>
      </c>
      <c r="AF393">
        <f t="shared" ref="AF393:AF456" si="227">M393+(1+$F$3*(COS(M393))^2-(3/2)*$F$3*SIN(M393)*COS(M393)*(AE393-M393))*(AE393-M393)</f>
        <v>-0.58323980262026187</v>
      </c>
      <c r="AG393" s="10">
        <f t="shared" ref="AG393:AG456" si="228">+(AF393/PI())*180</f>
        <v>-33.417179134184181</v>
      </c>
      <c r="AH393" s="10">
        <f t="shared" ref="AH393:AH456" si="229">+(AD393/PI())*180+K393</f>
        <v>-70.689369992812132</v>
      </c>
      <c r="AI393" s="17">
        <f t="shared" ref="AI393:AI456" si="230">TRUNC(AH393,0)</f>
        <v>-70</v>
      </c>
      <c r="AJ393" s="18">
        <f t="shared" ref="AJ393:AJ456" si="231">TRUNC((AH393-AI393)*60,0)</f>
        <v>-41</v>
      </c>
      <c r="AK393" s="19">
        <f t="shared" ref="AK393:AK456" si="232">ROUND((((AH393-AI393)*60)-AJ393)*60,3)</f>
        <v>-21.731999999999999</v>
      </c>
      <c r="AL393" s="17">
        <f t="shared" ref="AL393:AL456" si="233">TRUNC(AG393,0)</f>
        <v>-33</v>
      </c>
      <c r="AM393" s="18">
        <f t="shared" ref="AM393:AM456" si="234">TRUNC((AG393-AL393)*60,0)</f>
        <v>-25</v>
      </c>
      <c r="AN393" s="19">
        <f t="shared" ref="AN393:AN456" si="235">ROUND((((AG393-AL393)*60)-AM393)*60,3)</f>
        <v>-1.845</v>
      </c>
      <c r="AO393" s="20" t="str">
        <f t="shared" ref="AO393:AO456" si="236">CONCATENATE(-AL393,"°",-AM393," ' ",-AN393," ""S")</f>
        <v>33°25 ' 1,845 "S</v>
      </c>
      <c r="AP393" s="20" t="str">
        <f t="shared" ref="AP393:AP456" si="237">CONCATENATE(-AI393,"°",-AJ393," ' ",-AK393," "" ")</f>
        <v xml:space="preserve">70°41 ' 21,732 " </v>
      </c>
      <c r="AQ393" s="22"/>
      <c r="AR393" s="22"/>
    </row>
    <row r="394" spans="1:46" x14ac:dyDescent="0.3">
      <c r="A394" s="15">
        <v>716</v>
      </c>
      <c r="B394" s="15" t="s">
        <v>979</v>
      </c>
      <c r="C394" s="15" t="s">
        <v>915</v>
      </c>
      <c r="D394" s="16" t="s">
        <v>551</v>
      </c>
      <c r="E394" s="16">
        <v>322687.37</v>
      </c>
      <c r="F394" s="16">
        <v>6346150.0099999998</v>
      </c>
      <c r="G394" s="16" t="s">
        <v>323</v>
      </c>
      <c r="H394" t="str">
        <f t="shared" si="205"/>
        <v>19</v>
      </c>
      <c r="I394" t="str">
        <f t="shared" si="204"/>
        <v>H</v>
      </c>
      <c r="J394" t="s">
        <v>324</v>
      </c>
      <c r="K394">
        <f t="shared" si="206"/>
        <v>-69</v>
      </c>
      <c r="L394">
        <f t="shared" si="207"/>
        <v>-3653849.99</v>
      </c>
      <c r="M394">
        <f t="shared" si="208"/>
        <v>-0.57417508429964981</v>
      </c>
      <c r="N394">
        <f t="shared" si="209"/>
        <v>6381890.5495813778</v>
      </c>
      <c r="O394">
        <f t="shared" si="210"/>
        <v>-2.7783715283495561E-2</v>
      </c>
      <c r="P394">
        <f t="shared" si="211"/>
        <v>-0.91208876291377017</v>
      </c>
      <c r="Q394">
        <f t="shared" si="212"/>
        <v>-0.6430192901715639</v>
      </c>
      <c r="R394">
        <f t="shared" si="213"/>
        <v>-1.0302194657565349</v>
      </c>
      <c r="S394">
        <f t="shared" si="214"/>
        <v>-0.93341942186029214</v>
      </c>
      <c r="T394">
        <f t="shared" si="215"/>
        <v>-1.7068077970226667</v>
      </c>
      <c r="U394">
        <f t="shared" si="216"/>
        <v>5.0546225567071803E-3</v>
      </c>
      <c r="V394">
        <f t="shared" si="217"/>
        <v>4.2582015317955055E-5</v>
      </c>
      <c r="W394">
        <f t="shared" si="218"/>
        <v>1.6740578955036711E-7</v>
      </c>
      <c r="X394">
        <f t="shared" si="219"/>
        <v>-3639958.1236269488</v>
      </c>
      <c r="Y394">
        <f t="shared" si="220"/>
        <v>-2.1767634943163769E-3</v>
      </c>
      <c r="Z394">
        <f t="shared" si="221"/>
        <v>1.8338550613750135E-6</v>
      </c>
      <c r="AA394">
        <f t="shared" si="222"/>
        <v>-2.7783698299726593E-2</v>
      </c>
      <c r="AB394">
        <f t="shared" si="223"/>
        <v>-0.57635184380209747</v>
      </c>
      <c r="AC394">
        <f t="shared" si="224"/>
        <v>-2.7787272967417564E-2</v>
      </c>
      <c r="AD394">
        <f t="shared" si="225"/>
        <v>-3.312886390428664E-2</v>
      </c>
      <c r="AE394">
        <f t="shared" si="226"/>
        <v>-0.57610107921816056</v>
      </c>
      <c r="AF394">
        <f t="shared" si="227"/>
        <v>-0.57611021313651511</v>
      </c>
      <c r="AG394" s="10">
        <f t="shared" si="228"/>
        <v>-33.008683747104634</v>
      </c>
      <c r="AH394" s="10">
        <f t="shared" si="229"/>
        <v>-70.898144081778923</v>
      </c>
      <c r="AI394" s="17">
        <f t="shared" si="230"/>
        <v>-70</v>
      </c>
      <c r="AJ394" s="18">
        <f t="shared" si="231"/>
        <v>-53</v>
      </c>
      <c r="AK394" s="19">
        <f t="shared" si="232"/>
        <v>-53.319000000000003</v>
      </c>
      <c r="AL394" s="17">
        <f t="shared" si="233"/>
        <v>-33</v>
      </c>
      <c r="AM394" s="18">
        <f t="shared" si="234"/>
        <v>0</v>
      </c>
      <c r="AN394" s="19">
        <f t="shared" si="235"/>
        <v>-31.260999999999999</v>
      </c>
      <c r="AO394" s="20" t="str">
        <f t="shared" si="236"/>
        <v>33°0 ' 31,261 "S</v>
      </c>
      <c r="AP394" s="20" t="str">
        <f t="shared" si="237"/>
        <v xml:space="preserve">70°53 ' 53,319 " </v>
      </c>
      <c r="AQ394" s="22"/>
      <c r="AR394" s="22"/>
    </row>
    <row r="395" spans="1:46" x14ac:dyDescent="0.3">
      <c r="A395" s="15">
        <v>717</v>
      </c>
      <c r="B395" s="15" t="s">
        <v>980</v>
      </c>
      <c r="C395" s="15" t="s">
        <v>915</v>
      </c>
      <c r="D395" s="16" t="s">
        <v>933</v>
      </c>
      <c r="E395" s="16">
        <v>340654.19</v>
      </c>
      <c r="F395" s="16">
        <v>6279790.29</v>
      </c>
      <c r="G395" s="16" t="s">
        <v>323</v>
      </c>
      <c r="H395" t="str">
        <f t="shared" si="205"/>
        <v>19</v>
      </c>
      <c r="I395" t="str">
        <f t="shared" si="204"/>
        <v>H</v>
      </c>
      <c r="J395" t="s">
        <v>324</v>
      </c>
      <c r="K395">
        <f t="shared" si="206"/>
        <v>-69</v>
      </c>
      <c r="L395">
        <f t="shared" si="207"/>
        <v>-3720209.71</v>
      </c>
      <c r="M395">
        <f t="shared" si="208"/>
        <v>-0.58460301591407848</v>
      </c>
      <c r="N395">
        <f t="shared" si="209"/>
        <v>6382095.0734333741</v>
      </c>
      <c r="O395">
        <f t="shared" si="210"/>
        <v>-2.4967633381599998E-2</v>
      </c>
      <c r="P395">
        <f t="shared" si="211"/>
        <v>-0.92044053953527116</v>
      </c>
      <c r="Q395">
        <f t="shared" si="212"/>
        <v>-0.64011236903539781</v>
      </c>
      <c r="R395">
        <f t="shared" si="213"/>
        <v>-1.0448232856817141</v>
      </c>
      <c r="S395">
        <f t="shared" si="214"/>
        <v>-0.94364555652013515</v>
      </c>
      <c r="T395">
        <f t="shared" si="215"/>
        <v>-1.7211294544019673</v>
      </c>
      <c r="U395">
        <f t="shared" si="216"/>
        <v>5.0546225567071803E-3</v>
      </c>
      <c r="V395">
        <f t="shared" si="217"/>
        <v>4.2582015317955055E-5</v>
      </c>
      <c r="W395">
        <f t="shared" si="218"/>
        <v>1.6740578955036711E-7</v>
      </c>
      <c r="X395">
        <f t="shared" si="219"/>
        <v>-3706196.5162057742</v>
      </c>
      <c r="Y395">
        <f t="shared" si="220"/>
        <v>-2.1957043310994011E-3</v>
      </c>
      <c r="Z395">
        <f t="shared" si="221"/>
        <v>1.4608738334496552E-6</v>
      </c>
      <c r="AA395">
        <f t="shared" si="222"/>
        <v>-2.4967621223412565E-2</v>
      </c>
      <c r="AB395">
        <f t="shared" si="223"/>
        <v>-0.58679871703753084</v>
      </c>
      <c r="AC395">
        <f t="shared" si="224"/>
        <v>-2.4970215365666459E-2</v>
      </c>
      <c r="AD395">
        <f t="shared" si="225"/>
        <v>-2.9977435922831162E-2</v>
      </c>
      <c r="AE395">
        <f t="shared" si="226"/>
        <v>-0.58659153266920427</v>
      </c>
      <c r="AF395">
        <f t="shared" si="227"/>
        <v>-0.58660083430007937</v>
      </c>
      <c r="AG395" s="10">
        <f t="shared" si="228"/>
        <v>-33.609752064247481</v>
      </c>
      <c r="AH395" s="10">
        <f t="shared" si="229"/>
        <v>-70.717580559002087</v>
      </c>
      <c r="AI395" s="17">
        <f t="shared" si="230"/>
        <v>-70</v>
      </c>
      <c r="AJ395" s="18">
        <f t="shared" si="231"/>
        <v>-43</v>
      </c>
      <c r="AK395" s="19">
        <f t="shared" si="232"/>
        <v>-3.29</v>
      </c>
      <c r="AL395" s="17">
        <f t="shared" si="233"/>
        <v>-33</v>
      </c>
      <c r="AM395" s="18">
        <f t="shared" si="234"/>
        <v>-36</v>
      </c>
      <c r="AN395" s="19">
        <f t="shared" si="235"/>
        <v>-35.106999999999999</v>
      </c>
      <c r="AO395" s="20" t="str">
        <f t="shared" si="236"/>
        <v>33°36 ' 35,107 "S</v>
      </c>
      <c r="AP395" s="20" t="str">
        <f t="shared" si="237"/>
        <v xml:space="preserve">70°43 ' 3,29 " </v>
      </c>
      <c r="AQ395" s="22"/>
      <c r="AR395" s="22"/>
    </row>
    <row r="396" spans="1:46" x14ac:dyDescent="0.3">
      <c r="A396" s="15">
        <v>718</v>
      </c>
      <c r="B396" s="15" t="s">
        <v>981</v>
      </c>
      <c r="C396" s="15" t="s">
        <v>915</v>
      </c>
      <c r="D396" s="16" t="s">
        <v>982</v>
      </c>
      <c r="E396" s="16">
        <v>347592.79</v>
      </c>
      <c r="F396" s="16">
        <v>6300139.3300000001</v>
      </c>
      <c r="G396" s="16" t="s">
        <v>323</v>
      </c>
      <c r="H396" t="str">
        <f t="shared" si="205"/>
        <v>19</v>
      </c>
      <c r="I396" t="str">
        <f t="shared" si="204"/>
        <v>H</v>
      </c>
      <c r="J396" t="s">
        <v>324</v>
      </c>
      <c r="K396">
        <f t="shared" si="206"/>
        <v>-69</v>
      </c>
      <c r="L396">
        <f t="shared" si="207"/>
        <v>-3699860.67</v>
      </c>
      <c r="M396">
        <f t="shared" si="208"/>
        <v>-0.58140531710613785</v>
      </c>
      <c r="N396">
        <f t="shared" si="209"/>
        <v>6382032.1570509942</v>
      </c>
      <c r="O396">
        <f t="shared" si="210"/>
        <v>-2.3880670960207798E-2</v>
      </c>
      <c r="P396">
        <f t="shared" si="211"/>
        <v>-0.91792188342148806</v>
      </c>
      <c r="Q396">
        <f t="shared" si="212"/>
        <v>-0.64105881609587578</v>
      </c>
      <c r="R396">
        <f t="shared" si="213"/>
        <v>-1.0403662588168818</v>
      </c>
      <c r="S396">
        <f t="shared" si="214"/>
        <v>-0.94053939813663034</v>
      </c>
      <c r="T396">
        <f t="shared" si="215"/>
        <v>-1.7168000058714716</v>
      </c>
      <c r="U396">
        <f t="shared" si="216"/>
        <v>5.0546225567071803E-3</v>
      </c>
      <c r="V396">
        <f t="shared" si="217"/>
        <v>4.2582015317955055E-5</v>
      </c>
      <c r="W396">
        <f t="shared" si="218"/>
        <v>1.6740578955036711E-7</v>
      </c>
      <c r="X396">
        <f t="shared" si="219"/>
        <v>-3685884.0035517961</v>
      </c>
      <c r="Y396">
        <f t="shared" si="220"/>
        <v>-2.1900025108400859E-3</v>
      </c>
      <c r="Z396">
        <f t="shared" si="221"/>
        <v>1.3420931972341525E-6</v>
      </c>
      <c r="AA396">
        <f t="shared" si="222"/>
        <v>-2.3880660276845784E-2</v>
      </c>
      <c r="AB396">
        <f t="shared" si="223"/>
        <v>-0.58359531667779052</v>
      </c>
      <c r="AC396">
        <f t="shared" si="224"/>
        <v>-2.3882930142348546E-2</v>
      </c>
      <c r="AD396">
        <f t="shared" si="225"/>
        <v>-2.8612086911016341E-2</v>
      </c>
      <c r="AE396">
        <f t="shared" si="226"/>
        <v>-0.58340708772937722</v>
      </c>
      <c r="AF396">
        <f t="shared" si="227"/>
        <v>-0.58341649093862835</v>
      </c>
      <c r="AG396" s="10">
        <f t="shared" si="228"/>
        <v>-33.427302629115836</v>
      </c>
      <c r="AH396" s="10">
        <f t="shared" si="229"/>
        <v>-70.639351823062739</v>
      </c>
      <c r="AI396" s="17">
        <f t="shared" si="230"/>
        <v>-70</v>
      </c>
      <c r="AJ396" s="18">
        <f t="shared" si="231"/>
        <v>-38</v>
      </c>
      <c r="AK396" s="19">
        <f t="shared" si="232"/>
        <v>-21.667000000000002</v>
      </c>
      <c r="AL396" s="17">
        <f t="shared" si="233"/>
        <v>-33</v>
      </c>
      <c r="AM396" s="18">
        <f t="shared" si="234"/>
        <v>-25</v>
      </c>
      <c r="AN396" s="19">
        <f t="shared" si="235"/>
        <v>-38.289000000000001</v>
      </c>
      <c r="AO396" s="20" t="str">
        <f t="shared" si="236"/>
        <v>33°25 ' 38,289 "S</v>
      </c>
      <c r="AP396" s="20" t="str">
        <f t="shared" si="237"/>
        <v xml:space="preserve">70°38 ' 21,667 " </v>
      </c>
      <c r="AQ396" s="21">
        <v>-33.426897019999998</v>
      </c>
      <c r="AR396" s="21">
        <v>-70.638868729999999</v>
      </c>
      <c r="AS396" t="s">
        <v>325</v>
      </c>
      <c r="AT396" t="s">
        <v>241</v>
      </c>
    </row>
    <row r="397" spans="1:46" x14ac:dyDescent="0.3">
      <c r="A397" s="15">
        <v>719</v>
      </c>
      <c r="B397" s="15" t="s">
        <v>983</v>
      </c>
      <c r="C397" s="15" t="s">
        <v>915</v>
      </c>
      <c r="D397" s="16" t="s">
        <v>984</v>
      </c>
      <c r="E397" s="16">
        <v>348837.08</v>
      </c>
      <c r="F397" s="16">
        <v>6293803.2599999998</v>
      </c>
      <c r="G397" s="16" t="s">
        <v>323</v>
      </c>
      <c r="H397" t="str">
        <f t="shared" si="205"/>
        <v>19</v>
      </c>
      <c r="I397" t="str">
        <f t="shared" si="204"/>
        <v>H</v>
      </c>
      <c r="J397" t="s">
        <v>324</v>
      </c>
      <c r="K397">
        <f t="shared" si="206"/>
        <v>-69</v>
      </c>
      <c r="L397">
        <f t="shared" si="207"/>
        <v>-3706196.74</v>
      </c>
      <c r="M397">
        <f t="shared" si="208"/>
        <v>-0.58240098292064446</v>
      </c>
      <c r="N397">
        <f t="shared" si="209"/>
        <v>6382051.728592935</v>
      </c>
      <c r="O397">
        <f t="shared" si="210"/>
        <v>-2.3685630644884666E-2</v>
      </c>
      <c r="P397">
        <f t="shared" si="211"/>
        <v>-0.91871014597712497</v>
      </c>
      <c r="Q397">
        <f t="shared" si="212"/>
        <v>-0.64076931344408605</v>
      </c>
      <c r="R397">
        <f t="shared" si="213"/>
        <v>-1.0417560559092069</v>
      </c>
      <c r="S397">
        <f t="shared" si="214"/>
        <v>-0.9415093702929267</v>
      </c>
      <c r="T397">
        <f t="shared" si="215"/>
        <v>-1.718153938936595</v>
      </c>
      <c r="U397">
        <f t="shared" si="216"/>
        <v>5.0546225567071803E-3</v>
      </c>
      <c r="V397">
        <f t="shared" si="217"/>
        <v>4.2582015317955055E-5</v>
      </c>
      <c r="W397">
        <f t="shared" si="218"/>
        <v>1.6740578955036711E-7</v>
      </c>
      <c r="X397">
        <f t="shared" si="219"/>
        <v>-3692208.6356572327</v>
      </c>
      <c r="Y397">
        <f t="shared" si="220"/>
        <v>-2.1917879919552911E-3</v>
      </c>
      <c r="Z397">
        <f t="shared" si="221"/>
        <v>1.3185316824263514E-6</v>
      </c>
      <c r="AA397">
        <f t="shared" si="222"/>
        <v>-2.3685620234799858E-2</v>
      </c>
      <c r="AB397">
        <f t="shared" si="223"/>
        <v>-0.5845927680226578</v>
      </c>
      <c r="AC397">
        <f t="shared" si="224"/>
        <v>-2.3687834936386987E-2</v>
      </c>
      <c r="AD397">
        <f t="shared" si="225"/>
        <v>-2.8397193580626406E-2</v>
      </c>
      <c r="AE397">
        <f t="shared" si="226"/>
        <v>-0.58440719837223687</v>
      </c>
      <c r="AF397">
        <f t="shared" si="227"/>
        <v>-0.58441661004078627</v>
      </c>
      <c r="AG397" s="10">
        <f t="shared" si="228"/>
        <v>-33.484605232679904</v>
      </c>
      <c r="AH397" s="10">
        <f t="shared" si="229"/>
        <v>-70.627039342185881</v>
      </c>
      <c r="AI397" s="17">
        <f t="shared" si="230"/>
        <v>-70</v>
      </c>
      <c r="AJ397" s="18">
        <f t="shared" si="231"/>
        <v>-37</v>
      </c>
      <c r="AK397" s="19">
        <f t="shared" si="232"/>
        <v>-37.341999999999999</v>
      </c>
      <c r="AL397" s="17">
        <f t="shared" si="233"/>
        <v>-33</v>
      </c>
      <c r="AM397" s="18">
        <f t="shared" si="234"/>
        <v>-29</v>
      </c>
      <c r="AN397" s="19">
        <f t="shared" si="235"/>
        <v>-4.5789999999999997</v>
      </c>
      <c r="AO397" s="20" t="str">
        <f t="shared" si="236"/>
        <v>33°29 ' 4,579 "S</v>
      </c>
      <c r="AP397" s="20" t="str">
        <f t="shared" si="237"/>
        <v xml:space="preserve">70°37 ' 37,342 " </v>
      </c>
      <c r="AQ397" s="22"/>
      <c r="AR397" s="22"/>
    </row>
    <row r="398" spans="1:46" x14ac:dyDescent="0.3">
      <c r="A398" s="15">
        <v>720</v>
      </c>
      <c r="B398" s="15" t="s">
        <v>985</v>
      </c>
      <c r="C398" s="15" t="s">
        <v>915</v>
      </c>
      <c r="D398" s="16" t="s">
        <v>986</v>
      </c>
      <c r="E398" s="16">
        <v>341265.999952454</v>
      </c>
      <c r="F398" s="16">
        <v>6297870.0137640703</v>
      </c>
      <c r="G398" s="16" t="s">
        <v>323</v>
      </c>
      <c r="H398" t="str">
        <f t="shared" si="205"/>
        <v>19</v>
      </c>
      <c r="I398" t="str">
        <f t="shared" si="204"/>
        <v>H</v>
      </c>
      <c r="J398" t="s">
        <v>324</v>
      </c>
      <c r="K398">
        <f t="shared" si="206"/>
        <v>-69</v>
      </c>
      <c r="L398">
        <f t="shared" si="207"/>
        <v>-3702129.9862359297</v>
      </c>
      <c r="M398">
        <f t="shared" si="208"/>
        <v>-0.58176192310929431</v>
      </c>
      <c r="N398">
        <f t="shared" si="209"/>
        <v>6382039.1648096377</v>
      </c>
      <c r="O398">
        <f t="shared" si="210"/>
        <v>-2.4871987768862382E-2</v>
      </c>
      <c r="P398">
        <f t="shared" si="211"/>
        <v>-0.91820462475823805</v>
      </c>
      <c r="Q398">
        <f t="shared" si="212"/>
        <v>-0.64095566900550571</v>
      </c>
      <c r="R398">
        <f t="shared" si="213"/>
        <v>-1.0408642354884132</v>
      </c>
      <c r="S398">
        <f t="shared" si="214"/>
        <v>-0.94088709386768632</v>
      </c>
      <c r="T398">
        <f t="shared" si="215"/>
        <v>-1.71728553995578</v>
      </c>
      <c r="U398">
        <f t="shared" si="216"/>
        <v>5.0546225567071803E-3</v>
      </c>
      <c r="V398">
        <f t="shared" si="217"/>
        <v>4.2582015317955055E-5</v>
      </c>
      <c r="W398">
        <f t="shared" si="218"/>
        <v>1.6740578955036711E-7</v>
      </c>
      <c r="X398">
        <f t="shared" si="219"/>
        <v>-3688149.2165228263</v>
      </c>
      <c r="Y398">
        <f t="shared" si="220"/>
        <v>-2.1906430455947102E-3</v>
      </c>
      <c r="Z398">
        <f t="shared" si="221"/>
        <v>1.4551473749295828E-6</v>
      </c>
      <c r="AA398">
        <f t="shared" si="222"/>
        <v>-2.487197570472648E-2</v>
      </c>
      <c r="AB398">
        <f t="shared" si="223"/>
        <v>-0.58395256296718057</v>
      </c>
      <c r="AC398">
        <f t="shared" si="224"/>
        <v>-2.4874540147647728E-2</v>
      </c>
      <c r="AD398">
        <f t="shared" si="225"/>
        <v>-2.9806389488839888E-2</v>
      </c>
      <c r="AE398">
        <f t="shared" si="226"/>
        <v>-0.58374822898009582</v>
      </c>
      <c r="AF398">
        <f t="shared" si="227"/>
        <v>-0.58375755529876194</v>
      </c>
      <c r="AG398" s="10">
        <f t="shared" si="228"/>
        <v>-33.446844177493823</v>
      </c>
      <c r="AH398" s="10">
        <f t="shared" si="229"/>
        <v>-70.707780320233624</v>
      </c>
      <c r="AI398" s="17">
        <f t="shared" si="230"/>
        <v>-70</v>
      </c>
      <c r="AJ398" s="18">
        <f t="shared" si="231"/>
        <v>-42</v>
      </c>
      <c r="AK398" s="19">
        <f t="shared" si="232"/>
        <v>-28.009</v>
      </c>
      <c r="AL398" s="17">
        <f t="shared" si="233"/>
        <v>-33</v>
      </c>
      <c r="AM398" s="18">
        <f t="shared" si="234"/>
        <v>-26</v>
      </c>
      <c r="AN398" s="19">
        <f t="shared" si="235"/>
        <v>-48.639000000000003</v>
      </c>
      <c r="AO398" s="20" t="str">
        <f t="shared" si="236"/>
        <v>33°26 ' 48,639 "S</v>
      </c>
      <c r="AP398" s="20" t="str">
        <f t="shared" si="237"/>
        <v xml:space="preserve">70°42 ' 28,009 " </v>
      </c>
      <c r="AQ398" s="22"/>
      <c r="AR398" s="22"/>
    </row>
    <row r="399" spans="1:46" x14ac:dyDescent="0.3">
      <c r="A399" s="15">
        <v>721</v>
      </c>
      <c r="B399" s="15" t="s">
        <v>987</v>
      </c>
      <c r="C399" s="15" t="s">
        <v>915</v>
      </c>
      <c r="D399" s="16" t="s">
        <v>953</v>
      </c>
      <c r="E399" s="16">
        <v>335310.44</v>
      </c>
      <c r="F399" s="16">
        <v>6300032.4699999997</v>
      </c>
      <c r="G399" s="16" t="s">
        <v>323</v>
      </c>
      <c r="H399" t="str">
        <f t="shared" si="205"/>
        <v>19</v>
      </c>
      <c r="I399" t="str">
        <f t="shared" si="204"/>
        <v>H</v>
      </c>
      <c r="J399" t="s">
        <v>324</v>
      </c>
      <c r="K399">
        <f t="shared" si="206"/>
        <v>-69</v>
      </c>
      <c r="L399">
        <f t="shared" si="207"/>
        <v>-3699967.5300000003</v>
      </c>
      <c r="M399">
        <f t="shared" si="208"/>
        <v>-0.58142210935258376</v>
      </c>
      <c r="N399">
        <f t="shared" si="209"/>
        <v>6382032.4869909072</v>
      </c>
      <c r="O399">
        <f t="shared" si="210"/>
        <v>-2.5805189856946374E-2</v>
      </c>
      <c r="P399">
        <f t="shared" si="211"/>
        <v>-0.91793520792608196</v>
      </c>
      <c r="Q399">
        <f t="shared" si="212"/>
        <v>-0.64105397254220808</v>
      </c>
      <c r="R399">
        <f t="shared" si="213"/>
        <v>-1.0403897133156248</v>
      </c>
      <c r="S399">
        <f t="shared" si="214"/>
        <v>-0.94055577812227065</v>
      </c>
      <c r="T399">
        <f t="shared" si="215"/>
        <v>-1.7168228845466909</v>
      </c>
      <c r="U399">
        <f t="shared" si="216"/>
        <v>5.0546225567071803E-3</v>
      </c>
      <c r="V399">
        <f t="shared" si="217"/>
        <v>4.2582015317955055E-5</v>
      </c>
      <c r="W399">
        <f t="shared" si="218"/>
        <v>1.6740578955036711E-7</v>
      </c>
      <c r="X399">
        <f t="shared" si="219"/>
        <v>-3685990.6701654452</v>
      </c>
      <c r="Y399">
        <f t="shared" si="220"/>
        <v>-2.1900326993078475E-3</v>
      </c>
      <c r="Z399">
        <f t="shared" si="221"/>
        <v>1.5670907870446849E-6</v>
      </c>
      <c r="AA399">
        <f t="shared" si="222"/>
        <v>-2.5805176377254612E-2</v>
      </c>
      <c r="AB399">
        <f t="shared" si="223"/>
        <v>-0.58361213861991157</v>
      </c>
      <c r="AC399">
        <f t="shared" si="224"/>
        <v>-2.5808040447760694E-2</v>
      </c>
      <c r="AD399">
        <f t="shared" si="225"/>
        <v>-3.0917324760063952E-2</v>
      </c>
      <c r="AE399">
        <f t="shared" si="226"/>
        <v>-0.58339235188231042</v>
      </c>
      <c r="AF399">
        <f t="shared" si="227"/>
        <v>-0.58340160707332267</v>
      </c>
      <c r="AG399" s="10">
        <f t="shared" si="228"/>
        <v>-33.426449846450986</v>
      </c>
      <c r="AH399" s="10">
        <f t="shared" si="229"/>
        <v>-70.771432222586981</v>
      </c>
      <c r="AI399" s="17">
        <f t="shared" si="230"/>
        <v>-70</v>
      </c>
      <c r="AJ399" s="18">
        <f t="shared" si="231"/>
        <v>-46</v>
      </c>
      <c r="AK399" s="19">
        <f t="shared" si="232"/>
        <v>-17.155999999999999</v>
      </c>
      <c r="AL399" s="17">
        <f t="shared" si="233"/>
        <v>-33</v>
      </c>
      <c r="AM399" s="18">
        <f t="shared" si="234"/>
        <v>-25</v>
      </c>
      <c r="AN399" s="19">
        <f t="shared" si="235"/>
        <v>-35.219000000000001</v>
      </c>
      <c r="AO399" s="20" t="str">
        <f t="shared" si="236"/>
        <v>33°25 ' 35,219 "S</v>
      </c>
      <c r="AP399" s="20" t="str">
        <f t="shared" si="237"/>
        <v xml:space="preserve">70°46 ' 17,156 " </v>
      </c>
      <c r="AQ399" s="22"/>
      <c r="AR399" s="22"/>
    </row>
    <row r="400" spans="1:46" x14ac:dyDescent="0.3">
      <c r="A400" s="15">
        <v>722</v>
      </c>
      <c r="B400" s="15" t="s">
        <v>988</v>
      </c>
      <c r="C400" s="15" t="s">
        <v>915</v>
      </c>
      <c r="D400" s="16" t="s">
        <v>989</v>
      </c>
      <c r="E400" s="16">
        <v>350471.99996948999</v>
      </c>
      <c r="F400" s="16">
        <v>6294930.0135729602</v>
      </c>
      <c r="G400" s="16" t="s">
        <v>323</v>
      </c>
      <c r="H400" t="str">
        <f t="shared" si="205"/>
        <v>19</v>
      </c>
      <c r="I400" t="str">
        <f t="shared" si="204"/>
        <v>H</v>
      </c>
      <c r="J400" t="s">
        <v>324</v>
      </c>
      <c r="K400">
        <f t="shared" si="206"/>
        <v>-69</v>
      </c>
      <c r="L400">
        <f t="shared" si="207"/>
        <v>-3705069.9864270398</v>
      </c>
      <c r="M400">
        <f t="shared" si="208"/>
        <v>-0.58222392205894791</v>
      </c>
      <c r="N400">
        <f t="shared" si="209"/>
        <v>6382048.2469133018</v>
      </c>
      <c r="O400">
        <f t="shared" si="210"/>
        <v>-2.3429468760727358E-2</v>
      </c>
      <c r="P400">
        <f t="shared" si="211"/>
        <v>-0.9185702342037152</v>
      </c>
      <c r="Q400">
        <f t="shared" si="212"/>
        <v>-0.64082113995364798</v>
      </c>
      <c r="R400">
        <f t="shared" si="213"/>
        <v>-1.0415090391608055</v>
      </c>
      <c r="S400">
        <f t="shared" si="214"/>
        <v>-0.9413370643590161</v>
      </c>
      <c r="T400">
        <f t="shared" si="215"/>
        <v>-1.7179135557626808</v>
      </c>
      <c r="U400">
        <f t="shared" si="216"/>
        <v>5.0546225567071803E-3</v>
      </c>
      <c r="V400">
        <f t="shared" si="217"/>
        <v>4.2582015317955055E-5</v>
      </c>
      <c r="W400">
        <f t="shared" si="218"/>
        <v>1.6740578955036711E-7</v>
      </c>
      <c r="X400">
        <f t="shared" si="219"/>
        <v>-3691083.9118495053</v>
      </c>
      <c r="Y400">
        <f t="shared" si="220"/>
        <v>-2.1914711447534076E-3</v>
      </c>
      <c r="Z400">
        <f t="shared" si="221"/>
        <v>1.2904667441345669E-6</v>
      </c>
      <c r="AA400">
        <f t="shared" si="222"/>
        <v>-2.34294586824106E-2</v>
      </c>
      <c r="AB400">
        <f t="shared" si="223"/>
        <v>-0.58441539037568069</v>
      </c>
      <c r="AC400">
        <f t="shared" si="224"/>
        <v>-2.3431602300601317E-2</v>
      </c>
      <c r="AD400">
        <f t="shared" si="225"/>
        <v>-2.8086887325339843E-2</v>
      </c>
      <c r="AE400">
        <f t="shared" si="226"/>
        <v>-0.58423388173132451</v>
      </c>
      <c r="AF400">
        <f t="shared" si="227"/>
        <v>-0.58424331313622513</v>
      </c>
      <c r="AG400" s="10">
        <f t="shared" si="228"/>
        <v>-33.474676051445869</v>
      </c>
      <c r="AH400" s="10">
        <f t="shared" si="229"/>
        <v>-70.609260103401454</v>
      </c>
      <c r="AI400" s="17">
        <f t="shared" si="230"/>
        <v>-70</v>
      </c>
      <c r="AJ400" s="18">
        <f t="shared" si="231"/>
        <v>-36</v>
      </c>
      <c r="AK400" s="19">
        <f t="shared" si="232"/>
        <v>-33.335999999999999</v>
      </c>
      <c r="AL400" s="17">
        <f t="shared" si="233"/>
        <v>-33</v>
      </c>
      <c r="AM400" s="18">
        <f t="shared" si="234"/>
        <v>-28</v>
      </c>
      <c r="AN400" s="19">
        <f t="shared" si="235"/>
        <v>-28.834</v>
      </c>
      <c r="AO400" s="20" t="str">
        <f t="shared" si="236"/>
        <v>33°28 ' 28,834 "S</v>
      </c>
      <c r="AP400" s="20" t="str">
        <f t="shared" si="237"/>
        <v xml:space="preserve">70°36 ' 33,336 " </v>
      </c>
      <c r="AQ400" s="22"/>
      <c r="AR400" s="22"/>
    </row>
    <row r="401" spans="1:46" x14ac:dyDescent="0.3">
      <c r="A401" s="15">
        <v>723</v>
      </c>
      <c r="B401" s="15" t="s">
        <v>990</v>
      </c>
      <c r="C401" s="15" t="s">
        <v>915</v>
      </c>
      <c r="D401" s="16" t="s">
        <v>723</v>
      </c>
      <c r="E401" s="16">
        <v>333476.89</v>
      </c>
      <c r="F401" s="16">
        <v>6269534.1100000003</v>
      </c>
      <c r="G401" s="16" t="s">
        <v>323</v>
      </c>
      <c r="H401" t="str">
        <f t="shared" si="205"/>
        <v>19</v>
      </c>
      <c r="I401" t="str">
        <f t="shared" si="204"/>
        <v>H</v>
      </c>
      <c r="J401" t="s">
        <v>324</v>
      </c>
      <c r="K401">
        <f t="shared" si="206"/>
        <v>-69</v>
      </c>
      <c r="L401">
        <f t="shared" si="207"/>
        <v>-3730465.8899999997</v>
      </c>
      <c r="M401">
        <f t="shared" si="208"/>
        <v>-0.58621469757375499</v>
      </c>
      <c r="N401">
        <f t="shared" si="209"/>
        <v>6382126.8498285934</v>
      </c>
      <c r="O401">
        <f t="shared" si="210"/>
        <v>-2.6092102823758876E-2</v>
      </c>
      <c r="P401">
        <f t="shared" si="211"/>
        <v>-0.92169571229681913</v>
      </c>
      <c r="Q401">
        <f t="shared" si="212"/>
        <v>-0.63961703848366869</v>
      </c>
      <c r="R401">
        <f t="shared" si="213"/>
        <v>-1.0470625537221645</v>
      </c>
      <c r="S401">
        <f t="shared" si="214"/>
        <v>-0.94520117491254052</v>
      </c>
      <c r="T401">
        <f t="shared" si="215"/>
        <v>-1.7232908298692127</v>
      </c>
      <c r="U401">
        <f t="shared" si="216"/>
        <v>5.0546225567071803E-3</v>
      </c>
      <c r="V401">
        <f t="shared" si="217"/>
        <v>4.2582015317955055E-5</v>
      </c>
      <c r="W401">
        <f t="shared" si="218"/>
        <v>1.6740578955036711E-7</v>
      </c>
      <c r="X401">
        <f t="shared" si="219"/>
        <v>-3716434.5138555006</v>
      </c>
      <c r="Y401">
        <f t="shared" si="220"/>
        <v>-2.1985423471919704E-3</v>
      </c>
      <c r="Z401">
        <f t="shared" si="221"/>
        <v>1.5920184325768643E-6</v>
      </c>
      <c r="AA401">
        <f t="shared" si="222"/>
        <v>-2.6092088977389332E-2</v>
      </c>
      <c r="AB401">
        <f t="shared" si="223"/>
        <v>-0.58841323642082699</v>
      </c>
      <c r="AC401">
        <f t="shared" si="224"/>
        <v>-2.6095049647951063E-2</v>
      </c>
      <c r="AD401">
        <f t="shared" si="225"/>
        <v>-3.1360652103237414E-2</v>
      </c>
      <c r="AE401">
        <f t="shared" si="226"/>
        <v>-0.58818618370368225</v>
      </c>
      <c r="AF401">
        <f t="shared" si="227"/>
        <v>-0.58819538607852395</v>
      </c>
      <c r="AG401" s="10">
        <f t="shared" si="228"/>
        <v>-33.701113151367437</v>
      </c>
      <c r="AH401" s="10">
        <f t="shared" si="229"/>
        <v>-70.796833008293575</v>
      </c>
      <c r="AI401" s="17">
        <f t="shared" si="230"/>
        <v>-70</v>
      </c>
      <c r="AJ401" s="18">
        <f t="shared" si="231"/>
        <v>-47</v>
      </c>
      <c r="AK401" s="19">
        <f t="shared" si="232"/>
        <v>-48.598999999999997</v>
      </c>
      <c r="AL401" s="17">
        <f t="shared" si="233"/>
        <v>-33</v>
      </c>
      <c r="AM401" s="18">
        <f t="shared" si="234"/>
        <v>-42</v>
      </c>
      <c r="AN401" s="19">
        <f t="shared" si="235"/>
        <v>-4.0069999999999997</v>
      </c>
      <c r="AO401" s="20" t="str">
        <f t="shared" si="236"/>
        <v>33°42 ' 4,007 "S</v>
      </c>
      <c r="AP401" s="20" t="str">
        <f t="shared" si="237"/>
        <v xml:space="preserve">70°47 ' 48,599 " </v>
      </c>
      <c r="AQ401" s="22"/>
      <c r="AR401" s="22"/>
    </row>
    <row r="402" spans="1:46" x14ac:dyDescent="0.3">
      <c r="A402" s="15">
        <v>724</v>
      </c>
      <c r="B402" s="15" t="s">
        <v>991</v>
      </c>
      <c r="C402" s="15" t="s">
        <v>915</v>
      </c>
      <c r="D402" s="16" t="s">
        <v>541</v>
      </c>
      <c r="E402" s="16">
        <v>351140.99996319099</v>
      </c>
      <c r="F402" s="16">
        <v>6286590.0135625396</v>
      </c>
      <c r="G402" s="16" t="s">
        <v>323</v>
      </c>
      <c r="H402" t="str">
        <f t="shared" si="205"/>
        <v>19</v>
      </c>
      <c r="I402" t="str">
        <f t="shared" si="204"/>
        <v>H</v>
      </c>
      <c r="J402" t="s">
        <v>324</v>
      </c>
      <c r="K402">
        <f t="shared" si="206"/>
        <v>-69</v>
      </c>
      <c r="L402">
        <f t="shared" si="207"/>
        <v>-3713409.9864374604</v>
      </c>
      <c r="M402">
        <f t="shared" si="208"/>
        <v>-0.58353449042441119</v>
      </c>
      <c r="N402">
        <f t="shared" si="209"/>
        <v>6382074.0302701658</v>
      </c>
      <c r="O402">
        <f t="shared" si="210"/>
        <v>-2.3324549250098171E-2</v>
      </c>
      <c r="P402">
        <f t="shared" si="211"/>
        <v>-0.91960310229188547</v>
      </c>
      <c r="Q402">
        <f t="shared" si="212"/>
        <v>-0.64043401217934237</v>
      </c>
      <c r="R402">
        <f t="shared" si="213"/>
        <v>-1.0433360415703539</v>
      </c>
      <c r="S402">
        <f t="shared" si="214"/>
        <v>-0.94261053422260099</v>
      </c>
      <c r="T402">
        <f t="shared" si="215"/>
        <v>-1.7196888417596377</v>
      </c>
      <c r="U402">
        <f t="shared" si="216"/>
        <v>5.0546225567071803E-3</v>
      </c>
      <c r="V402">
        <f t="shared" si="217"/>
        <v>4.2582015317955055E-5</v>
      </c>
      <c r="W402">
        <f t="shared" si="218"/>
        <v>1.6740578955036711E-7</v>
      </c>
      <c r="X402">
        <f t="shared" si="219"/>
        <v>-3699408.9315793184</v>
      </c>
      <c r="Y402">
        <f t="shared" si="220"/>
        <v>-2.1938095346019284E-3</v>
      </c>
      <c r="Z402">
        <f t="shared" si="221"/>
        <v>1.2767267333028404E-6</v>
      </c>
      <c r="AA402">
        <f t="shared" si="222"/>
        <v>-2.3324539323739648E-2</v>
      </c>
      <c r="AB402">
        <f t="shared" si="223"/>
        <v>-0.58572829715811781</v>
      </c>
      <c r="AC402">
        <f t="shared" si="224"/>
        <v>-2.3326654272196934E-2</v>
      </c>
      <c r="AD402">
        <f t="shared" si="225"/>
        <v>-2.7985470778321517E-2</v>
      </c>
      <c r="AE402">
        <f t="shared" si="226"/>
        <v>-0.58554789639090721</v>
      </c>
      <c r="AF402">
        <f t="shared" si="227"/>
        <v>-0.58555732756896028</v>
      </c>
      <c r="AG402" s="10">
        <f t="shared" si="228"/>
        <v>-33.549963532660868</v>
      </c>
      <c r="AH402" s="10">
        <f t="shared" si="229"/>
        <v>-70.603449363284511</v>
      </c>
      <c r="AI402" s="17">
        <f t="shared" si="230"/>
        <v>-70</v>
      </c>
      <c r="AJ402" s="18">
        <f t="shared" si="231"/>
        <v>-36</v>
      </c>
      <c r="AK402" s="19">
        <f t="shared" si="232"/>
        <v>-12.417999999999999</v>
      </c>
      <c r="AL402" s="17">
        <f t="shared" si="233"/>
        <v>-33</v>
      </c>
      <c r="AM402" s="18">
        <f t="shared" si="234"/>
        <v>-32</v>
      </c>
      <c r="AN402" s="19">
        <f t="shared" si="235"/>
        <v>-59.869</v>
      </c>
      <c r="AO402" s="20" t="str">
        <f t="shared" si="236"/>
        <v>33°32 ' 59,869 "S</v>
      </c>
      <c r="AP402" s="20" t="str">
        <f t="shared" si="237"/>
        <v xml:space="preserve">70°36 ' 12,418 " </v>
      </c>
      <c r="AQ402" s="22"/>
      <c r="AR402" s="22"/>
    </row>
    <row r="403" spans="1:46" x14ac:dyDescent="0.3">
      <c r="A403" s="15">
        <v>725</v>
      </c>
      <c r="B403" s="15" t="s">
        <v>992</v>
      </c>
      <c r="C403" s="15" t="s">
        <v>915</v>
      </c>
      <c r="D403" s="16" t="s">
        <v>946</v>
      </c>
      <c r="E403" s="16">
        <v>351699.15</v>
      </c>
      <c r="F403" s="16">
        <v>6283042.5599999996</v>
      </c>
      <c r="G403" s="16" t="s">
        <v>323</v>
      </c>
      <c r="H403" t="str">
        <f t="shared" si="205"/>
        <v>19</v>
      </c>
      <c r="I403" t="str">
        <f t="shared" si="204"/>
        <v>H</v>
      </c>
      <c r="J403" t="s">
        <v>324</v>
      </c>
      <c r="K403">
        <f t="shared" si="206"/>
        <v>-69</v>
      </c>
      <c r="L403">
        <f t="shared" si="207"/>
        <v>-3716957.4400000004</v>
      </c>
      <c r="M403">
        <f t="shared" si="208"/>
        <v>-0.58409194610920812</v>
      </c>
      <c r="N403">
        <f t="shared" si="209"/>
        <v>6382085.0061896769</v>
      </c>
      <c r="O403">
        <f t="shared" si="210"/>
        <v>-2.3237053385558187E-2</v>
      </c>
      <c r="P403">
        <f t="shared" si="211"/>
        <v>-0.92004052218451571</v>
      </c>
      <c r="Q403">
        <f t="shared" si="212"/>
        <v>-0.64026688211958338</v>
      </c>
      <c r="R403">
        <f t="shared" si="213"/>
        <v>-1.0441122072014659</v>
      </c>
      <c r="S403">
        <f t="shared" si="214"/>
        <v>-0.94315087593099523</v>
      </c>
      <c r="T403">
        <f t="shared" si="215"/>
        <v>-1.7204411790529333</v>
      </c>
      <c r="U403">
        <f t="shared" si="216"/>
        <v>5.0546225567071803E-3</v>
      </c>
      <c r="V403">
        <f t="shared" si="217"/>
        <v>4.2582015317955055E-5</v>
      </c>
      <c r="W403">
        <f t="shared" si="218"/>
        <v>1.6740578955036711E-7</v>
      </c>
      <c r="X403">
        <f t="shared" si="219"/>
        <v>-3702950.0438146414</v>
      </c>
      <c r="Y403">
        <f t="shared" si="220"/>
        <v>-2.1947993754037882E-3</v>
      </c>
      <c r="Z403">
        <f t="shared" si="221"/>
        <v>1.2662331122965696E-6</v>
      </c>
      <c r="AA403">
        <f t="shared" si="222"/>
        <v>-2.3237043577716044E-2</v>
      </c>
      <c r="AB403">
        <f t="shared" si="223"/>
        <v>-0.58628674270548431</v>
      </c>
      <c r="AC403">
        <f t="shared" si="224"/>
        <v>-2.3239134813935081E-2</v>
      </c>
      <c r="AD403">
        <f t="shared" si="225"/>
        <v>-2.7890857960915581E-2</v>
      </c>
      <c r="AE403">
        <f t="shared" si="226"/>
        <v>-0.58610747535289431</v>
      </c>
      <c r="AF403">
        <f t="shared" si="227"/>
        <v>-0.58611690948275597</v>
      </c>
      <c r="AG403" s="10">
        <f t="shared" si="228"/>
        <v>-33.582025214613218</v>
      </c>
      <c r="AH403" s="10">
        <f t="shared" si="229"/>
        <v>-70.598028448159312</v>
      </c>
      <c r="AI403" s="17">
        <f t="shared" si="230"/>
        <v>-70</v>
      </c>
      <c r="AJ403" s="18">
        <f t="shared" si="231"/>
        <v>-35</v>
      </c>
      <c r="AK403" s="19">
        <f t="shared" si="232"/>
        <v>-52.902000000000001</v>
      </c>
      <c r="AL403" s="17">
        <f t="shared" si="233"/>
        <v>-33</v>
      </c>
      <c r="AM403" s="18">
        <f t="shared" si="234"/>
        <v>-34</v>
      </c>
      <c r="AN403" s="19">
        <f t="shared" si="235"/>
        <v>-55.290999999999997</v>
      </c>
      <c r="AO403" s="20" t="str">
        <f t="shared" si="236"/>
        <v>33°34 ' 55,291 "S</v>
      </c>
      <c r="AP403" s="20" t="str">
        <f t="shared" si="237"/>
        <v xml:space="preserve">70°35 ' 52,902 " </v>
      </c>
      <c r="AQ403" s="22"/>
      <c r="AR403" s="22"/>
    </row>
    <row r="404" spans="1:46" x14ac:dyDescent="0.3">
      <c r="A404" s="15">
        <v>726</v>
      </c>
      <c r="B404" s="15" t="s">
        <v>993</v>
      </c>
      <c r="C404" s="15" t="s">
        <v>915</v>
      </c>
      <c r="D404" s="16" t="s">
        <v>916</v>
      </c>
      <c r="E404" s="16">
        <v>350813.99996748602</v>
      </c>
      <c r="F404" s="16">
        <v>6302088.01344069</v>
      </c>
      <c r="G404" s="16" t="s">
        <v>323</v>
      </c>
      <c r="H404" t="str">
        <f t="shared" si="205"/>
        <v>19</v>
      </c>
      <c r="I404" t="str">
        <f t="shared" si="204"/>
        <v>H</v>
      </c>
      <c r="J404" t="s">
        <v>324</v>
      </c>
      <c r="K404">
        <f t="shared" si="206"/>
        <v>-69</v>
      </c>
      <c r="L404">
        <f t="shared" si="207"/>
        <v>-3697911.98655931</v>
      </c>
      <c r="M404">
        <f t="shared" si="208"/>
        <v>-0.58109909613869426</v>
      </c>
      <c r="N404">
        <f t="shared" si="209"/>
        <v>6382026.1411640411</v>
      </c>
      <c r="O404">
        <f t="shared" si="210"/>
        <v>-2.3375961917527246E-2</v>
      </c>
      <c r="P404">
        <f t="shared" si="211"/>
        <v>-0.91767871811640223</v>
      </c>
      <c r="Q404">
        <f t="shared" si="212"/>
        <v>-0.64114690750223713</v>
      </c>
      <c r="R404">
        <f t="shared" si="213"/>
        <v>-1.0399384551968953</v>
      </c>
      <c r="S404">
        <f t="shared" si="214"/>
        <v>-0.94024056827323066</v>
      </c>
      <c r="T404">
        <f t="shared" si="215"/>
        <v>-1.7163825279246183</v>
      </c>
      <c r="U404">
        <f t="shared" si="216"/>
        <v>5.0546225567071803E-3</v>
      </c>
      <c r="V404">
        <f t="shared" si="217"/>
        <v>4.2582015317955055E-5</v>
      </c>
      <c r="W404">
        <f t="shared" si="218"/>
        <v>1.6740578955036711E-7</v>
      </c>
      <c r="X404">
        <f t="shared" si="219"/>
        <v>-3683938.8495778153</v>
      </c>
      <c r="Y404">
        <f t="shared" si="220"/>
        <v>-2.1894515428835448E-3</v>
      </c>
      <c r="Z404">
        <f t="shared" si="221"/>
        <v>1.2864809094229301E-6</v>
      </c>
      <c r="AA404">
        <f t="shared" si="222"/>
        <v>-2.3375951893284331E-2</v>
      </c>
      <c r="AB404">
        <f t="shared" si="223"/>
        <v>-0.58328854486489023</v>
      </c>
      <c r="AC404">
        <f t="shared" si="224"/>
        <v>-2.3378080858323824E-2</v>
      </c>
      <c r="AD404">
        <f t="shared" si="225"/>
        <v>-2.8001922012808933E-2</v>
      </c>
      <c r="AE404">
        <f t="shared" si="226"/>
        <v>-0.58310830615691789</v>
      </c>
      <c r="AF404">
        <f t="shared" si="227"/>
        <v>-0.5831177480536468</v>
      </c>
      <c r="AG404" s="10">
        <f t="shared" si="228"/>
        <v>-33.410185922646832</v>
      </c>
      <c r="AH404" s="10">
        <f t="shared" si="229"/>
        <v>-70.604391949588432</v>
      </c>
      <c r="AI404" s="17">
        <f t="shared" si="230"/>
        <v>-70</v>
      </c>
      <c r="AJ404" s="18">
        <f t="shared" si="231"/>
        <v>-36</v>
      </c>
      <c r="AK404" s="19">
        <f t="shared" si="232"/>
        <v>-15.811</v>
      </c>
      <c r="AL404" s="17">
        <f t="shared" si="233"/>
        <v>-33</v>
      </c>
      <c r="AM404" s="18">
        <f t="shared" si="234"/>
        <v>-24</v>
      </c>
      <c r="AN404" s="19">
        <f t="shared" si="235"/>
        <v>-36.668999999999997</v>
      </c>
      <c r="AO404" s="20" t="str">
        <f t="shared" si="236"/>
        <v>33°24 ' 36,669 "S</v>
      </c>
      <c r="AP404" s="20" t="str">
        <f t="shared" si="237"/>
        <v xml:space="preserve">70°36 ' 15,811 " </v>
      </c>
      <c r="AQ404" s="22"/>
      <c r="AR404" s="22"/>
    </row>
    <row r="405" spans="1:46" x14ac:dyDescent="0.3">
      <c r="A405" s="15">
        <v>774</v>
      </c>
      <c r="B405" s="15" t="s">
        <v>994</v>
      </c>
      <c r="C405" s="15" t="s">
        <v>995</v>
      </c>
      <c r="D405" s="16" t="s">
        <v>725</v>
      </c>
      <c r="E405" s="16">
        <v>262711.18</v>
      </c>
      <c r="F405" s="16">
        <v>6337382.8300000001</v>
      </c>
      <c r="G405" s="16" t="s">
        <v>323</v>
      </c>
      <c r="H405" t="str">
        <f t="shared" si="205"/>
        <v>19</v>
      </c>
      <c r="I405" t="str">
        <f t="shared" si="204"/>
        <v>H</v>
      </c>
      <c r="J405" t="s">
        <v>324</v>
      </c>
      <c r="K405">
        <f t="shared" si="206"/>
        <v>-69</v>
      </c>
      <c r="L405">
        <f t="shared" si="207"/>
        <v>-3662617.17</v>
      </c>
      <c r="M405">
        <f t="shared" si="208"/>
        <v>-0.57555278079221162</v>
      </c>
      <c r="N405">
        <f t="shared" si="209"/>
        <v>6381917.4618286043</v>
      </c>
      <c r="O405">
        <f t="shared" si="210"/>
        <v>-3.7181430411669707E-2</v>
      </c>
      <c r="P405">
        <f t="shared" si="211"/>
        <v>-0.91321499037058584</v>
      </c>
      <c r="Q405">
        <f t="shared" si="212"/>
        <v>-0.64266503821767584</v>
      </c>
      <c r="R405">
        <f t="shared" si="213"/>
        <v>-1.0321602759775046</v>
      </c>
      <c r="S405">
        <f t="shared" si="214"/>
        <v>-0.93478646653754738</v>
      </c>
      <c r="T405">
        <f t="shared" si="215"/>
        <v>-1.7087336026740101</v>
      </c>
      <c r="U405">
        <f t="shared" si="216"/>
        <v>5.0546225567071803E-3</v>
      </c>
      <c r="V405">
        <f t="shared" si="217"/>
        <v>4.2582015317955055E-5</v>
      </c>
      <c r="W405">
        <f t="shared" si="218"/>
        <v>1.6740578955036711E-7</v>
      </c>
      <c r="X405">
        <f t="shared" si="219"/>
        <v>-3648708.9096533461</v>
      </c>
      <c r="Y405">
        <f t="shared" si="220"/>
        <v>-2.1793231313068017E-3</v>
      </c>
      <c r="Z405">
        <f t="shared" si="221"/>
        <v>3.2783951741188805E-6</v>
      </c>
      <c r="AA405">
        <f t="shared" si="222"/>
        <v>-3.7181389779862364E-2</v>
      </c>
      <c r="AB405">
        <f t="shared" si="223"/>
        <v>-0.57773209677883597</v>
      </c>
      <c r="AC405">
        <f t="shared" si="224"/>
        <v>-3.7189957309709754E-2</v>
      </c>
      <c r="AD405">
        <f t="shared" si="225"/>
        <v>-4.4366006979223153E-2</v>
      </c>
      <c r="AE405">
        <f t="shared" si="226"/>
        <v>-0.57728178881770353</v>
      </c>
      <c r="AF405">
        <f t="shared" si="227"/>
        <v>-0.57728997543888361</v>
      </c>
      <c r="AG405" s="10">
        <f t="shared" si="228"/>
        <v>-33.076279147858983</v>
      </c>
      <c r="AH405" s="10">
        <f t="shared" si="229"/>
        <v>-71.541984953757435</v>
      </c>
      <c r="AI405" s="17">
        <f t="shared" si="230"/>
        <v>-71</v>
      </c>
      <c r="AJ405" s="18">
        <f t="shared" si="231"/>
        <v>-32</v>
      </c>
      <c r="AK405" s="19">
        <f t="shared" si="232"/>
        <v>-31.146000000000001</v>
      </c>
      <c r="AL405" s="17">
        <f t="shared" si="233"/>
        <v>-33</v>
      </c>
      <c r="AM405" s="18">
        <f t="shared" si="234"/>
        <v>-4</v>
      </c>
      <c r="AN405" s="19">
        <f t="shared" si="235"/>
        <v>-34.604999999999997</v>
      </c>
      <c r="AO405" s="20" t="str">
        <f t="shared" si="236"/>
        <v>33°4 ' 34,605 "S</v>
      </c>
      <c r="AP405" s="20" t="str">
        <f t="shared" si="237"/>
        <v xml:space="preserve">71°32 ' 31,146 " </v>
      </c>
      <c r="AQ405" s="21">
        <v>-33.077377120000001</v>
      </c>
      <c r="AR405" s="21">
        <v>-71.541118890000007</v>
      </c>
      <c r="AS405" t="s">
        <v>325</v>
      </c>
      <c r="AT405" s="24" t="s">
        <v>996</v>
      </c>
    </row>
    <row r="406" spans="1:46" x14ac:dyDescent="0.3">
      <c r="A406" s="15">
        <v>775</v>
      </c>
      <c r="B406" s="15" t="s">
        <v>997</v>
      </c>
      <c r="C406" s="15" t="s">
        <v>995</v>
      </c>
      <c r="D406" s="16" t="s">
        <v>998</v>
      </c>
      <c r="E406" s="16">
        <v>257938</v>
      </c>
      <c r="F406" s="16">
        <v>6308458.3899999997</v>
      </c>
      <c r="G406" s="16" t="s">
        <v>323</v>
      </c>
      <c r="H406" t="str">
        <f t="shared" si="205"/>
        <v>19</v>
      </c>
      <c r="I406" t="str">
        <f t="shared" si="204"/>
        <v>H</v>
      </c>
      <c r="J406" t="s">
        <v>324</v>
      </c>
      <c r="K406">
        <f t="shared" si="206"/>
        <v>-69</v>
      </c>
      <c r="L406">
        <f t="shared" si="207"/>
        <v>-3691541.6100000003</v>
      </c>
      <c r="M406">
        <f t="shared" si="208"/>
        <v>-0.58009803930604575</v>
      </c>
      <c r="N406">
        <f t="shared" si="209"/>
        <v>6382006.4860873437</v>
      </c>
      <c r="O406">
        <f t="shared" si="210"/>
        <v>-3.7928823878147208E-2</v>
      </c>
      <c r="P406">
        <f t="shared" si="211"/>
        <v>-0.91688139308786143</v>
      </c>
      <c r="Q406">
        <f t="shared" si="212"/>
        <v>-0.64143177323131584</v>
      </c>
      <c r="R406">
        <f t="shared" si="213"/>
        <v>-1.0385387358499765</v>
      </c>
      <c r="S406">
        <f t="shared" si="214"/>
        <v>-0.93926199519531128</v>
      </c>
      <c r="T406">
        <f t="shared" si="215"/>
        <v>-1.715014245906368</v>
      </c>
      <c r="U406">
        <f t="shared" si="216"/>
        <v>5.0546225567071803E-3</v>
      </c>
      <c r="V406">
        <f t="shared" si="217"/>
        <v>4.2582015317955055E-5</v>
      </c>
      <c r="W406">
        <f t="shared" si="218"/>
        <v>1.6740578955036711E-7</v>
      </c>
      <c r="X406">
        <f t="shared" si="219"/>
        <v>-3677580.049451706</v>
      </c>
      <c r="Y406">
        <f t="shared" si="220"/>
        <v>-2.1876443683863812E-3</v>
      </c>
      <c r="Z406">
        <f t="shared" si="221"/>
        <v>3.3913571893183038E-6</v>
      </c>
      <c r="AA406">
        <f t="shared" si="222"/>
        <v>-3.7928781001417361E-2</v>
      </c>
      <c r="AB406">
        <f t="shared" si="223"/>
        <v>-0.58228567625534866</v>
      </c>
      <c r="AC406">
        <f t="shared" si="224"/>
        <v>-3.7937875665095377E-2</v>
      </c>
      <c r="AD406">
        <f t="shared" si="225"/>
        <v>-4.5392072591171E-2</v>
      </c>
      <c r="AE406">
        <f t="shared" si="226"/>
        <v>-0.58181242019306334</v>
      </c>
      <c r="AF406">
        <f t="shared" si="227"/>
        <v>-0.58182048956279409</v>
      </c>
      <c r="AG406" s="10">
        <f t="shared" si="228"/>
        <v>-33.335858486183469</v>
      </c>
      <c r="AH406" s="10">
        <f t="shared" si="229"/>
        <v>-71.60077418282556</v>
      </c>
      <c r="AI406" s="17">
        <f t="shared" si="230"/>
        <v>-71</v>
      </c>
      <c r="AJ406" s="18">
        <f t="shared" si="231"/>
        <v>-36</v>
      </c>
      <c r="AK406" s="19">
        <f t="shared" si="232"/>
        <v>-2.7869999999999999</v>
      </c>
      <c r="AL406" s="17">
        <f t="shared" si="233"/>
        <v>-33</v>
      </c>
      <c r="AM406" s="18">
        <f t="shared" si="234"/>
        <v>-20</v>
      </c>
      <c r="AN406" s="19">
        <f t="shared" si="235"/>
        <v>-9.0909999999999993</v>
      </c>
      <c r="AO406" s="20" t="str">
        <f t="shared" si="236"/>
        <v>33°20 ' 9,091 "S</v>
      </c>
      <c r="AP406" s="20" t="str">
        <f t="shared" si="237"/>
        <v xml:space="preserve">71°36 ' 2,787 " </v>
      </c>
      <c r="AQ406" s="22"/>
      <c r="AR406" s="22"/>
    </row>
    <row r="407" spans="1:46" x14ac:dyDescent="0.3">
      <c r="A407" s="15">
        <v>776</v>
      </c>
      <c r="B407" s="15" t="s">
        <v>999</v>
      </c>
      <c r="C407" s="15" t="s">
        <v>995</v>
      </c>
      <c r="D407" s="16" t="s">
        <v>862</v>
      </c>
      <c r="E407" s="16">
        <v>292609.25</v>
      </c>
      <c r="F407" s="16">
        <v>6269816.0099999998</v>
      </c>
      <c r="G407" s="16" t="s">
        <v>323</v>
      </c>
      <c r="H407" t="str">
        <f t="shared" si="205"/>
        <v>19</v>
      </c>
      <c r="I407" t="str">
        <f t="shared" si="204"/>
        <v>H</v>
      </c>
      <c r="J407" t="s">
        <v>324</v>
      </c>
      <c r="K407">
        <f t="shared" si="206"/>
        <v>-69</v>
      </c>
      <c r="L407">
        <f t="shared" si="207"/>
        <v>-3730183.99</v>
      </c>
      <c r="M407">
        <f t="shared" si="208"/>
        <v>-0.58617039910591784</v>
      </c>
      <c r="N407">
        <f t="shared" si="209"/>
        <v>6382125.9758424163</v>
      </c>
      <c r="O407">
        <f t="shared" si="210"/>
        <v>-3.2495558813005913E-2</v>
      </c>
      <c r="P407">
        <f t="shared" si="211"/>
        <v>-0.92166134071717332</v>
      </c>
      <c r="Q407">
        <f t="shared" si="212"/>
        <v>-0.63963081655272935</v>
      </c>
      <c r="R407">
        <f t="shared" si="213"/>
        <v>-1.0470010694645044</v>
      </c>
      <c r="S407">
        <f t="shared" si="214"/>
        <v>-0.94515850623656072</v>
      </c>
      <c r="T407">
        <f t="shared" si="215"/>
        <v>-1.7232316076884564</v>
      </c>
      <c r="U407">
        <f t="shared" si="216"/>
        <v>5.0546225567071803E-3</v>
      </c>
      <c r="V407">
        <f t="shared" si="217"/>
        <v>4.2582015317955055E-5</v>
      </c>
      <c r="W407">
        <f t="shared" si="218"/>
        <v>1.6740578955036711E-7</v>
      </c>
      <c r="X407">
        <f t="shared" si="219"/>
        <v>-3716153.1115688523</v>
      </c>
      <c r="Y407">
        <f t="shared" si="220"/>
        <v>-2.1984646627561865E-3</v>
      </c>
      <c r="Z407">
        <f t="shared" si="221"/>
        <v>2.4694685500558786E-6</v>
      </c>
      <c r="AA407">
        <f t="shared" si="222"/>
        <v>-3.2495532064085744E-2</v>
      </c>
      <c r="AB407">
        <f t="shared" si="223"/>
        <v>-0.5883688583396347</v>
      </c>
      <c r="AC407">
        <f t="shared" si="224"/>
        <v>-3.2501251360907146E-2</v>
      </c>
      <c r="AD407">
        <f t="shared" si="225"/>
        <v>-3.9051322111990701E-2</v>
      </c>
      <c r="AE407">
        <f t="shared" si="226"/>
        <v>-0.58801678868480978</v>
      </c>
      <c r="AF407">
        <f t="shared" si="227"/>
        <v>-0.58802540872683784</v>
      </c>
      <c r="AG407" s="10">
        <f t="shared" si="228"/>
        <v>-33.691374166503017</v>
      </c>
      <c r="AH407" s="10">
        <f t="shared" si="229"/>
        <v>-71.237475941422971</v>
      </c>
      <c r="AI407" s="17">
        <f t="shared" si="230"/>
        <v>-71</v>
      </c>
      <c r="AJ407" s="18">
        <f t="shared" si="231"/>
        <v>-14</v>
      </c>
      <c r="AK407" s="19">
        <f t="shared" si="232"/>
        <v>-14.913</v>
      </c>
      <c r="AL407" s="17">
        <f t="shared" si="233"/>
        <v>-33</v>
      </c>
      <c r="AM407" s="18">
        <f t="shared" si="234"/>
        <v>-41</v>
      </c>
      <c r="AN407" s="19">
        <f t="shared" si="235"/>
        <v>-28.946999999999999</v>
      </c>
      <c r="AO407" s="20" t="str">
        <f t="shared" si="236"/>
        <v>33°41 ' 28,947 "S</v>
      </c>
      <c r="AP407" s="20" t="str">
        <f t="shared" si="237"/>
        <v xml:space="preserve">71°14 ' 14,913 " </v>
      </c>
      <c r="AQ407" s="22"/>
      <c r="AR407" s="22"/>
    </row>
    <row r="408" spans="1:46" x14ac:dyDescent="0.3">
      <c r="A408" s="15">
        <v>777</v>
      </c>
      <c r="B408" s="15" t="s">
        <v>1000</v>
      </c>
      <c r="C408" s="15" t="s">
        <v>995</v>
      </c>
      <c r="D408" s="16" t="s">
        <v>1001</v>
      </c>
      <c r="E408" s="16">
        <v>274921.64</v>
      </c>
      <c r="F408" s="16">
        <v>6311130.1900000004</v>
      </c>
      <c r="G408" s="16" t="s">
        <v>323</v>
      </c>
      <c r="H408" t="str">
        <f t="shared" si="205"/>
        <v>19</v>
      </c>
      <c r="I408" t="str">
        <f t="shared" si="204"/>
        <v>H</v>
      </c>
      <c r="J408" t="s">
        <v>324</v>
      </c>
      <c r="K408">
        <f t="shared" si="206"/>
        <v>-69</v>
      </c>
      <c r="L408">
        <f t="shared" si="207"/>
        <v>-3688869.8099999996</v>
      </c>
      <c r="M408">
        <f t="shared" si="208"/>
        <v>-0.57967818600215237</v>
      </c>
      <c r="N408">
        <f t="shared" si="209"/>
        <v>6381998.2476970851</v>
      </c>
      <c r="O408">
        <f t="shared" si="210"/>
        <v>-3.5267693794998847E-2</v>
      </c>
      <c r="P408">
        <f t="shared" si="211"/>
        <v>-0.91654589279255438</v>
      </c>
      <c r="Q408">
        <f t="shared" si="212"/>
        <v>-0.64154982899299573</v>
      </c>
      <c r="R408">
        <f t="shared" si="213"/>
        <v>-1.0379511323984296</v>
      </c>
      <c r="S408">
        <f t="shared" si="214"/>
        <v>-0.93885080654707109</v>
      </c>
      <c r="T408">
        <f t="shared" si="215"/>
        <v>-1.7144387689983993</v>
      </c>
      <c r="U408">
        <f t="shared" si="216"/>
        <v>5.0546225567071803E-3</v>
      </c>
      <c r="V408">
        <f t="shared" si="217"/>
        <v>4.2582015317955055E-5</v>
      </c>
      <c r="W408">
        <f t="shared" si="218"/>
        <v>1.6740578955036711E-7</v>
      </c>
      <c r="X408">
        <f t="shared" si="219"/>
        <v>-3674913.1222070791</v>
      </c>
      <c r="Y408">
        <f t="shared" si="220"/>
        <v>-2.1868836767475947E-3</v>
      </c>
      <c r="Z408">
        <f t="shared" si="221"/>
        <v>2.9337815491128232E-6</v>
      </c>
      <c r="AA408">
        <f t="shared" si="222"/>
        <v>-3.5267659305762401E-2</v>
      </c>
      <c r="AB408">
        <f t="shared" si="223"/>
        <v>-0.58186506326306098</v>
      </c>
      <c r="AC408">
        <f t="shared" si="224"/>
        <v>-3.5274970792032068E-2</v>
      </c>
      <c r="AD408">
        <f t="shared" si="225"/>
        <v>-4.2198205166964486E-2</v>
      </c>
      <c r="AE408">
        <f t="shared" si="226"/>
        <v>-0.5814562185388249</v>
      </c>
      <c r="AF408">
        <f t="shared" si="227"/>
        <v>-0.58146459160161301</v>
      </c>
      <c r="AG408" s="10">
        <f t="shared" si="228"/>
        <v>-33.315467035070483</v>
      </c>
      <c r="AH408" s="10">
        <f t="shared" si="229"/>
        <v>-71.417779059094215</v>
      </c>
      <c r="AI408" s="17">
        <f t="shared" si="230"/>
        <v>-71</v>
      </c>
      <c r="AJ408" s="18">
        <f t="shared" si="231"/>
        <v>-25</v>
      </c>
      <c r="AK408" s="19">
        <f t="shared" si="232"/>
        <v>-4.0049999999999999</v>
      </c>
      <c r="AL408" s="17">
        <f t="shared" si="233"/>
        <v>-33</v>
      </c>
      <c r="AM408" s="18">
        <f t="shared" si="234"/>
        <v>-18</v>
      </c>
      <c r="AN408" s="19">
        <f t="shared" si="235"/>
        <v>-55.680999999999997</v>
      </c>
      <c r="AO408" s="20" t="str">
        <f t="shared" si="236"/>
        <v>33°18 ' 55,681 "S</v>
      </c>
      <c r="AP408" s="20" t="str">
        <f t="shared" si="237"/>
        <v xml:space="preserve">71°25 ' 4,005 " </v>
      </c>
      <c r="AQ408" s="22"/>
      <c r="AR408" s="22"/>
    </row>
    <row r="409" spans="1:46" x14ac:dyDescent="0.3">
      <c r="A409" s="15">
        <v>778</v>
      </c>
      <c r="B409" s="15" t="s">
        <v>1002</v>
      </c>
      <c r="C409" s="15" t="s">
        <v>995</v>
      </c>
      <c r="D409" s="16" t="s">
        <v>1003</v>
      </c>
      <c r="E409" s="16">
        <v>316364.77</v>
      </c>
      <c r="F409" s="16">
        <v>6371895.1699999999</v>
      </c>
      <c r="G409" s="16" t="s">
        <v>323</v>
      </c>
      <c r="H409" t="str">
        <f t="shared" si="205"/>
        <v>19</v>
      </c>
      <c r="I409" t="str">
        <f t="shared" si="204"/>
        <v>H</v>
      </c>
      <c r="J409" t="s">
        <v>324</v>
      </c>
      <c r="K409">
        <f t="shared" si="206"/>
        <v>-69</v>
      </c>
      <c r="L409">
        <f t="shared" si="207"/>
        <v>-3628104.83</v>
      </c>
      <c r="M409">
        <f t="shared" si="208"/>
        <v>-0.57012942576036529</v>
      </c>
      <c r="N409">
        <f t="shared" si="209"/>
        <v>6381811.7159982044</v>
      </c>
      <c r="O409">
        <f t="shared" si="210"/>
        <v>-2.8774780293134496E-2</v>
      </c>
      <c r="P409">
        <f t="shared" si="211"/>
        <v>-0.90874156064598544</v>
      </c>
      <c r="Q409">
        <f t="shared" si="212"/>
        <v>-0.64400664605393942</v>
      </c>
      <c r="R409">
        <f t="shared" si="213"/>
        <v>-1.0245002060833581</v>
      </c>
      <c r="S409">
        <f t="shared" si="214"/>
        <v>-0.92937681607600342</v>
      </c>
      <c r="T409">
        <f t="shared" si="215"/>
        <v>-1.7010928270998276</v>
      </c>
      <c r="U409">
        <f t="shared" si="216"/>
        <v>5.0546225567071803E-3</v>
      </c>
      <c r="V409">
        <f t="shared" si="217"/>
        <v>4.2582015317955055E-5</v>
      </c>
      <c r="W409">
        <f t="shared" si="218"/>
        <v>1.6740578955036711E-7</v>
      </c>
      <c r="X409">
        <f t="shared" si="219"/>
        <v>-3614261.7440992035</v>
      </c>
      <c r="Y409">
        <f t="shared" si="220"/>
        <v>-2.1691467120683182E-3</v>
      </c>
      <c r="Z409">
        <f t="shared" si="221"/>
        <v>1.977294977645091E-6</v>
      </c>
      <c r="AA409">
        <f t="shared" si="222"/>
        <v>-2.8774761327724975E-2</v>
      </c>
      <c r="AB409">
        <f t="shared" si="223"/>
        <v>-0.57229856818339075</v>
      </c>
      <c r="AC409">
        <f t="shared" si="224"/>
        <v>-2.877873234630679E-2</v>
      </c>
      <c r="AD409">
        <f t="shared" si="225"/>
        <v>-3.4220200435855726E-2</v>
      </c>
      <c r="AE409">
        <f t="shared" si="226"/>
        <v>-0.57203198174454462</v>
      </c>
      <c r="AF409">
        <f t="shared" si="227"/>
        <v>-0.57204105199956601</v>
      </c>
      <c r="AG409" s="10">
        <f t="shared" si="228"/>
        <v>-32.775537987798792</v>
      </c>
      <c r="AH409" s="10">
        <f t="shared" si="229"/>
        <v>-70.960673059066266</v>
      </c>
      <c r="AI409" s="17">
        <f t="shared" si="230"/>
        <v>-70</v>
      </c>
      <c r="AJ409" s="18">
        <f t="shared" si="231"/>
        <v>-57</v>
      </c>
      <c r="AK409" s="19">
        <f t="shared" si="232"/>
        <v>-38.423000000000002</v>
      </c>
      <c r="AL409" s="17">
        <f t="shared" si="233"/>
        <v>-32</v>
      </c>
      <c r="AM409" s="18">
        <f t="shared" si="234"/>
        <v>-46</v>
      </c>
      <c r="AN409" s="19">
        <f t="shared" si="235"/>
        <v>-31.937000000000001</v>
      </c>
      <c r="AO409" s="20" t="str">
        <f t="shared" si="236"/>
        <v>32°46 ' 31,937 "S</v>
      </c>
      <c r="AP409" s="20" t="str">
        <f t="shared" si="237"/>
        <v xml:space="preserve">70°57 ' 38,423 " </v>
      </c>
      <c r="AQ409" s="22"/>
      <c r="AR409" s="22"/>
    </row>
    <row r="410" spans="1:46" x14ac:dyDescent="0.3">
      <c r="A410" s="15">
        <v>779</v>
      </c>
      <c r="B410" s="15" t="s">
        <v>1004</v>
      </c>
      <c r="C410" s="15" t="s">
        <v>995</v>
      </c>
      <c r="D410" s="16" t="s">
        <v>1003</v>
      </c>
      <c r="E410" s="16">
        <v>317067.28000000003</v>
      </c>
      <c r="F410" s="16">
        <v>6368714.4900000002</v>
      </c>
      <c r="G410" s="16" t="s">
        <v>323</v>
      </c>
      <c r="H410" t="str">
        <f t="shared" si="205"/>
        <v>19</v>
      </c>
      <c r="I410" t="str">
        <f t="shared" si="204"/>
        <v>H</v>
      </c>
      <c r="J410" t="s">
        <v>324</v>
      </c>
      <c r="K410">
        <f t="shared" si="206"/>
        <v>-69</v>
      </c>
      <c r="L410">
        <f t="shared" si="207"/>
        <v>-3631285.51</v>
      </c>
      <c r="M410">
        <f t="shared" si="208"/>
        <v>-0.57062924573440044</v>
      </c>
      <c r="N410">
        <f t="shared" si="209"/>
        <v>6381821.4395905817</v>
      </c>
      <c r="O410">
        <f t="shared" si="210"/>
        <v>-2.8664656592418826E-2</v>
      </c>
      <c r="P410">
        <f t="shared" si="211"/>
        <v>-0.90915831555068449</v>
      </c>
      <c r="Q410">
        <f t="shared" si="212"/>
        <v>-0.64388895080963715</v>
      </c>
      <c r="R410">
        <f t="shared" si="213"/>
        <v>-1.0252084035097426</v>
      </c>
      <c r="S410">
        <f t="shared" si="214"/>
        <v>-0.92987854033471629</v>
      </c>
      <c r="T410">
        <f t="shared" si="215"/>
        <v>-1.7018037227654401</v>
      </c>
      <c r="U410">
        <f t="shared" si="216"/>
        <v>5.0546225567071803E-3</v>
      </c>
      <c r="V410">
        <f t="shared" si="217"/>
        <v>4.2582015317955055E-5</v>
      </c>
      <c r="W410">
        <f t="shared" si="218"/>
        <v>1.6740578955036711E-7</v>
      </c>
      <c r="X410">
        <f t="shared" si="219"/>
        <v>-3617436.3459945307</v>
      </c>
      <c r="Y410">
        <f t="shared" si="220"/>
        <v>-2.1700958161495571E-3</v>
      </c>
      <c r="Z410">
        <f t="shared" si="221"/>
        <v>1.9609314674782069E-6</v>
      </c>
      <c r="AA410">
        <f t="shared" si="222"/>
        <v>-2.8664637855943118E-2</v>
      </c>
      <c r="AB410">
        <f t="shared" si="223"/>
        <v>-0.57279933729514088</v>
      </c>
      <c r="AC410">
        <f t="shared" si="224"/>
        <v>-2.8668563455263418E-2</v>
      </c>
      <c r="AD410">
        <f t="shared" si="225"/>
        <v>-3.4100299155267841E-2</v>
      </c>
      <c r="AE410">
        <f t="shared" si="226"/>
        <v>-0.57253449554679781</v>
      </c>
      <c r="AF410">
        <f t="shared" si="227"/>
        <v>-0.57254357277961676</v>
      </c>
      <c r="AG410" s="10">
        <f t="shared" si="228"/>
        <v>-32.804330307613327</v>
      </c>
      <c r="AH410" s="10">
        <f t="shared" si="229"/>
        <v>-70.953803221730368</v>
      </c>
      <c r="AI410" s="17">
        <f t="shared" si="230"/>
        <v>-70</v>
      </c>
      <c r="AJ410" s="18">
        <f t="shared" si="231"/>
        <v>-57</v>
      </c>
      <c r="AK410" s="19">
        <f t="shared" si="232"/>
        <v>-13.692</v>
      </c>
      <c r="AL410" s="17">
        <f t="shared" si="233"/>
        <v>-32</v>
      </c>
      <c r="AM410" s="18">
        <f t="shared" si="234"/>
        <v>-48</v>
      </c>
      <c r="AN410" s="19">
        <f t="shared" si="235"/>
        <v>-15.589</v>
      </c>
      <c r="AO410" s="20" t="str">
        <f t="shared" si="236"/>
        <v>32°48 ' 15,589 "S</v>
      </c>
      <c r="AP410" s="20" t="str">
        <f t="shared" si="237"/>
        <v xml:space="preserve">70°57 ' 13,692 " </v>
      </c>
      <c r="AQ410" s="22"/>
      <c r="AR410" s="22"/>
    </row>
    <row r="411" spans="1:46" x14ac:dyDescent="0.3">
      <c r="A411" s="15">
        <v>780</v>
      </c>
      <c r="B411" s="15" t="s">
        <v>1005</v>
      </c>
      <c r="C411" s="15" t="s">
        <v>995</v>
      </c>
      <c r="D411" s="16" t="s">
        <v>341</v>
      </c>
      <c r="E411" s="16">
        <v>264739.33</v>
      </c>
      <c r="F411" s="16">
        <v>6353165.6699999999</v>
      </c>
      <c r="G411" s="16" t="s">
        <v>323</v>
      </c>
      <c r="H411" t="str">
        <f t="shared" si="205"/>
        <v>19</v>
      </c>
      <c r="I411" t="str">
        <f t="shared" si="204"/>
        <v>H</v>
      </c>
      <c r="J411" t="s">
        <v>324</v>
      </c>
      <c r="K411">
        <f t="shared" si="206"/>
        <v>-69</v>
      </c>
      <c r="L411">
        <f t="shared" si="207"/>
        <v>-3646834.33</v>
      </c>
      <c r="M411">
        <f t="shared" si="208"/>
        <v>-0.57307262602059006</v>
      </c>
      <c r="N411">
        <f t="shared" si="209"/>
        <v>6381869.0381314633</v>
      </c>
      <c r="O411">
        <f t="shared" si="210"/>
        <v>-3.6863913783614956E-2</v>
      </c>
      <c r="P411">
        <f t="shared" si="211"/>
        <v>-0.91118254662248377</v>
      </c>
      <c r="Q411">
        <f t="shared" si="212"/>
        <v>-0.64329618648104792</v>
      </c>
      <c r="R411">
        <f t="shared" si="213"/>
        <v>-1.028663899331832</v>
      </c>
      <c r="S411">
        <f t="shared" si="214"/>
        <v>-0.93232197111913595</v>
      </c>
      <c r="T411">
        <f t="shared" si="215"/>
        <v>-1.7052592957001582</v>
      </c>
      <c r="U411">
        <f t="shared" si="216"/>
        <v>5.0546225567071803E-3</v>
      </c>
      <c r="V411">
        <f t="shared" si="217"/>
        <v>4.2582015317955055E-5</v>
      </c>
      <c r="W411">
        <f t="shared" si="218"/>
        <v>1.6740578955036711E-7</v>
      </c>
      <c r="X411">
        <f t="shared" si="219"/>
        <v>-3632955.6620844137</v>
      </c>
      <c r="Y411">
        <f t="shared" si="220"/>
        <v>-2.1747027136818048E-3</v>
      </c>
      <c r="Z411">
        <f t="shared" si="221"/>
        <v>3.233001751661024E-6</v>
      </c>
      <c r="AA411">
        <f t="shared" si="222"/>
        <v>-3.6863874056582341E-2</v>
      </c>
      <c r="AB411">
        <f t="shared" si="223"/>
        <v>-0.57524732170345416</v>
      </c>
      <c r="AC411">
        <f t="shared" si="224"/>
        <v>-3.6872223954762862E-2</v>
      </c>
      <c r="AD411">
        <f t="shared" si="225"/>
        <v>-4.3916542254001066E-2</v>
      </c>
      <c r="AE411">
        <f t="shared" si="226"/>
        <v>-0.57480706602951348</v>
      </c>
      <c r="AF411">
        <f t="shared" si="227"/>
        <v>-0.57481530480357368</v>
      </c>
      <c r="AG411" s="10">
        <f t="shared" si="228"/>
        <v>-32.934490964770767</v>
      </c>
      <c r="AH411" s="10">
        <f t="shared" si="229"/>
        <v>-71.516232521962209</v>
      </c>
      <c r="AI411" s="17">
        <f t="shared" si="230"/>
        <v>-71</v>
      </c>
      <c r="AJ411" s="18">
        <f t="shared" si="231"/>
        <v>-30</v>
      </c>
      <c r="AK411" s="19">
        <f t="shared" si="232"/>
        <v>-58.436999999999998</v>
      </c>
      <c r="AL411" s="17">
        <f t="shared" si="233"/>
        <v>-32</v>
      </c>
      <c r="AM411" s="18">
        <f t="shared" si="234"/>
        <v>-56</v>
      </c>
      <c r="AN411" s="19">
        <f t="shared" si="235"/>
        <v>-4.1669999999999998</v>
      </c>
      <c r="AO411" s="20" t="str">
        <f t="shared" si="236"/>
        <v>32°56 ' 4,167 "S</v>
      </c>
      <c r="AP411" s="20" t="str">
        <f t="shared" si="237"/>
        <v xml:space="preserve">71°30 ' 58,437 " </v>
      </c>
      <c r="AQ411" s="22"/>
      <c r="AR411" s="22"/>
    </row>
    <row r="412" spans="1:46" x14ac:dyDescent="0.3">
      <c r="A412" s="15">
        <v>781</v>
      </c>
      <c r="B412" s="15" t="s">
        <v>1006</v>
      </c>
      <c r="C412" s="15" t="s">
        <v>995</v>
      </c>
      <c r="D412" s="16" t="s">
        <v>836</v>
      </c>
      <c r="E412" s="16">
        <v>293654.40000000002</v>
      </c>
      <c r="F412" s="16">
        <v>6380348.1399999997</v>
      </c>
      <c r="G412" s="16" t="s">
        <v>323</v>
      </c>
      <c r="H412" t="str">
        <f t="shared" si="205"/>
        <v>19</v>
      </c>
      <c r="I412" t="str">
        <f t="shared" si="204"/>
        <v>H</v>
      </c>
      <c r="J412" t="s">
        <v>324</v>
      </c>
      <c r="K412">
        <f t="shared" si="206"/>
        <v>-69</v>
      </c>
      <c r="L412">
        <f t="shared" si="207"/>
        <v>-3619651.8600000003</v>
      </c>
      <c r="M412">
        <f t="shared" si="208"/>
        <v>-0.56880110500948178</v>
      </c>
      <c r="N412">
        <f t="shared" si="209"/>
        <v>6381785.8965284918</v>
      </c>
      <c r="O412">
        <f t="shared" si="210"/>
        <v>-3.2333519698967972E-2</v>
      </c>
      <c r="P412">
        <f t="shared" si="211"/>
        <v>-0.90762958111163516</v>
      </c>
      <c r="Q412">
        <f t="shared" si="212"/>
        <v>-0.64431353903717681</v>
      </c>
      <c r="R412">
        <f t="shared" si="213"/>
        <v>-1.0226158955652993</v>
      </c>
      <c r="S412">
        <f t="shared" si="214"/>
        <v>-0.92804030643326874</v>
      </c>
      <c r="T412">
        <f t="shared" si="215"/>
        <v>-1.6991968991849653</v>
      </c>
      <c r="U412">
        <f t="shared" si="216"/>
        <v>5.0546225567071803E-3</v>
      </c>
      <c r="V412">
        <f t="shared" si="217"/>
        <v>4.2582015317955055E-5</v>
      </c>
      <c r="W412">
        <f t="shared" si="218"/>
        <v>1.6740578955036711E-7</v>
      </c>
      <c r="X412">
        <f t="shared" si="219"/>
        <v>-3605824.9977515484</v>
      </c>
      <c r="Y412">
        <f t="shared" si="220"/>
        <v>-2.1666133074087195E-3</v>
      </c>
      <c r="Z412">
        <f t="shared" si="221"/>
        <v>2.5008753913410047E-6</v>
      </c>
      <c r="AA412">
        <f t="shared" si="222"/>
        <v>-3.2333492744933391E-2</v>
      </c>
      <c r="AB412">
        <f t="shared" si="223"/>
        <v>-0.5709677128984606</v>
      </c>
      <c r="AC412">
        <f t="shared" si="224"/>
        <v>-3.2339126906717419E-2</v>
      </c>
      <c r="AD412">
        <f t="shared" si="225"/>
        <v>-3.8416979831287952E-2</v>
      </c>
      <c r="AE412">
        <f t="shared" si="226"/>
        <v>-0.5706321293339448</v>
      </c>
      <c r="AF412">
        <f t="shared" si="227"/>
        <v>-0.57064087407576569</v>
      </c>
      <c r="AG412" s="10">
        <f t="shared" si="228"/>
        <v>-32.695313702197645</v>
      </c>
      <c r="AH412" s="10">
        <f t="shared" si="229"/>
        <v>-71.201130805971999</v>
      </c>
      <c r="AI412" s="17">
        <f t="shared" si="230"/>
        <v>-71</v>
      </c>
      <c r="AJ412" s="18">
        <f t="shared" si="231"/>
        <v>-12</v>
      </c>
      <c r="AK412" s="19">
        <f t="shared" si="232"/>
        <v>-4.0709999999999997</v>
      </c>
      <c r="AL412" s="17">
        <f t="shared" si="233"/>
        <v>-32</v>
      </c>
      <c r="AM412" s="18">
        <f t="shared" si="234"/>
        <v>-41</v>
      </c>
      <c r="AN412" s="19">
        <f t="shared" si="235"/>
        <v>-43.128999999999998</v>
      </c>
      <c r="AO412" s="20" t="str">
        <f t="shared" si="236"/>
        <v>32°41 ' 43,129 "S</v>
      </c>
      <c r="AP412" s="20" t="str">
        <f t="shared" si="237"/>
        <v xml:space="preserve">71°12 ' 4,071 " </v>
      </c>
      <c r="AQ412" s="22"/>
      <c r="AR412" s="22"/>
    </row>
    <row r="413" spans="1:46" x14ac:dyDescent="0.3">
      <c r="A413" s="15">
        <v>783</v>
      </c>
      <c r="B413" s="15" t="s">
        <v>1007</v>
      </c>
      <c r="C413" s="15" t="s">
        <v>995</v>
      </c>
      <c r="D413" s="16" t="s">
        <v>478</v>
      </c>
      <c r="E413" s="16">
        <v>392480.99999433203</v>
      </c>
      <c r="F413" s="16">
        <v>6362645.0128229596</v>
      </c>
      <c r="G413" s="16" t="s">
        <v>323</v>
      </c>
      <c r="H413" t="str">
        <f t="shared" si="205"/>
        <v>19</v>
      </c>
      <c r="I413" t="str">
        <f t="shared" si="204"/>
        <v>H</v>
      </c>
      <c r="J413" t="s">
        <v>324</v>
      </c>
      <c r="K413">
        <f t="shared" si="206"/>
        <v>-69</v>
      </c>
      <c r="L413">
        <f t="shared" si="207"/>
        <v>-3637354.9871770404</v>
      </c>
      <c r="M413">
        <f t="shared" si="208"/>
        <v>-0.57158301848897974</v>
      </c>
      <c r="N413">
        <f t="shared" si="209"/>
        <v>6381840.0069388896</v>
      </c>
      <c r="O413">
        <f t="shared" si="210"/>
        <v>-1.6847648936476625E-2</v>
      </c>
      <c r="P413">
        <f t="shared" si="211"/>
        <v>-0.90995105957649591</v>
      </c>
      <c r="Q413">
        <f t="shared" si="212"/>
        <v>-0.6436610017115777</v>
      </c>
      <c r="R413">
        <f t="shared" si="213"/>
        <v>-1.0265585482772277</v>
      </c>
      <c r="S413">
        <f t="shared" si="214"/>
        <v>-0.93083416163581523</v>
      </c>
      <c r="T413">
        <f t="shared" si="215"/>
        <v>-1.7031564846431702</v>
      </c>
      <c r="U413">
        <f t="shared" si="216"/>
        <v>5.0546225567071803E-3</v>
      </c>
      <c r="V413">
        <f t="shared" si="217"/>
        <v>4.2582015317955055E-5</v>
      </c>
      <c r="W413">
        <f t="shared" si="218"/>
        <v>1.6740578955036711E-7</v>
      </c>
      <c r="X413">
        <f t="shared" si="219"/>
        <v>-3623494.2650139355</v>
      </c>
      <c r="Y413">
        <f t="shared" si="220"/>
        <v>-2.171900603593061E-3</v>
      </c>
      <c r="Z413">
        <f t="shared" si="221"/>
        <v>6.7657390358533672E-7</v>
      </c>
      <c r="AA413">
        <f t="shared" si="222"/>
        <v>-1.6847645136916757E-2</v>
      </c>
      <c r="AB413">
        <f t="shared" si="223"/>
        <v>-0.57375491762312159</v>
      </c>
      <c r="AC413">
        <f t="shared" si="224"/>
        <v>-1.6848442162996413E-2</v>
      </c>
      <c r="AD413">
        <f t="shared" si="225"/>
        <v>-2.0058112830921272E-2</v>
      </c>
      <c r="AE413">
        <f t="shared" si="226"/>
        <v>-0.57366321026193212</v>
      </c>
      <c r="AF413">
        <f t="shared" si="227"/>
        <v>-0.57367310712375441</v>
      </c>
      <c r="AG413" s="10">
        <f t="shared" si="228"/>
        <v>-32.869047858347486</v>
      </c>
      <c r="AH413" s="10">
        <f t="shared" si="229"/>
        <v>-70.149245210208989</v>
      </c>
      <c r="AI413" s="17">
        <f t="shared" si="230"/>
        <v>-70</v>
      </c>
      <c r="AJ413" s="18">
        <f t="shared" si="231"/>
        <v>-8</v>
      </c>
      <c r="AK413" s="19">
        <f t="shared" si="232"/>
        <v>-57.283000000000001</v>
      </c>
      <c r="AL413" s="17">
        <f t="shared" si="233"/>
        <v>-32</v>
      </c>
      <c r="AM413" s="18">
        <f t="shared" si="234"/>
        <v>-52</v>
      </c>
      <c r="AN413" s="19">
        <f t="shared" si="235"/>
        <v>-8.5719999999999992</v>
      </c>
      <c r="AO413" s="20" t="str">
        <f t="shared" si="236"/>
        <v>32°52 ' 8,572 "S</v>
      </c>
      <c r="AP413" s="20" t="str">
        <f t="shared" si="237"/>
        <v xml:space="preserve">70°8 ' 57,283 " </v>
      </c>
      <c r="AQ413" s="22"/>
      <c r="AR413" s="22"/>
    </row>
    <row r="414" spans="1:46" x14ac:dyDescent="0.3">
      <c r="A414" s="15">
        <v>784</v>
      </c>
      <c r="B414" s="15" t="s">
        <v>1008</v>
      </c>
      <c r="C414" s="15" t="s">
        <v>995</v>
      </c>
      <c r="D414" s="16" t="s">
        <v>482</v>
      </c>
      <c r="E414" s="16">
        <v>294388.34000000003</v>
      </c>
      <c r="F414" s="16">
        <v>6369165.1900000004</v>
      </c>
      <c r="G414" s="16" t="s">
        <v>323</v>
      </c>
      <c r="H414" t="str">
        <f t="shared" si="205"/>
        <v>19</v>
      </c>
      <c r="I414" t="str">
        <f t="shared" si="204"/>
        <v>H</v>
      </c>
      <c r="J414" t="s">
        <v>324</v>
      </c>
      <c r="K414">
        <f t="shared" si="206"/>
        <v>-69</v>
      </c>
      <c r="L414">
        <f t="shared" si="207"/>
        <v>-3630834.8099999996</v>
      </c>
      <c r="M414">
        <f t="shared" si="208"/>
        <v>-0.57055842161430725</v>
      </c>
      <c r="N414">
        <f t="shared" si="209"/>
        <v>6381820.0614910023</v>
      </c>
      <c r="O414">
        <f t="shared" si="210"/>
        <v>-3.2218341792601773E-2</v>
      </c>
      <c r="P414">
        <f t="shared" si="211"/>
        <v>-0.90909931692613133</v>
      </c>
      <c r="Q414">
        <f t="shared" si="212"/>
        <v>-0.64390570180190665</v>
      </c>
      <c r="R414">
        <f t="shared" si="213"/>
        <v>-1.0251080800773729</v>
      </c>
      <c r="S414">
        <f t="shared" si="214"/>
        <v>-0.92980748550850634</v>
      </c>
      <c r="T414">
        <f t="shared" si="215"/>
        <v>-1.7017030725342439</v>
      </c>
      <c r="U414">
        <f t="shared" si="216"/>
        <v>5.0546225567071803E-3</v>
      </c>
      <c r="V414">
        <f t="shared" si="217"/>
        <v>4.2582015317955055E-5</v>
      </c>
      <c r="W414">
        <f t="shared" si="218"/>
        <v>1.6740578955036711E-7</v>
      </c>
      <c r="X414">
        <f t="shared" si="219"/>
        <v>-3616986.5063750003</v>
      </c>
      <c r="Y414">
        <f t="shared" si="220"/>
        <v>-2.1699614673504012E-3</v>
      </c>
      <c r="Z414">
        <f t="shared" si="221"/>
        <v>2.4775063732347066E-6</v>
      </c>
      <c r="AA414">
        <f t="shared" si="222"/>
        <v>-3.221831518555273E-2</v>
      </c>
      <c r="AB414">
        <f t="shared" si="223"/>
        <v>-0.57272837770556428</v>
      </c>
      <c r="AC414">
        <f t="shared" si="224"/>
        <v>-3.2223889349876411E-2</v>
      </c>
      <c r="AD414">
        <f t="shared" si="225"/>
        <v>-3.8323576812735329E-2</v>
      </c>
      <c r="AE414">
        <f t="shared" si="226"/>
        <v>-0.57239388809084202</v>
      </c>
      <c r="AF414">
        <f t="shared" si="227"/>
        <v>-0.57240263423914439</v>
      </c>
      <c r="AG414" s="10">
        <f t="shared" si="228"/>
        <v>-32.796255124073525</v>
      </c>
      <c r="AH414" s="10">
        <f t="shared" si="229"/>
        <v>-71.195779207215153</v>
      </c>
      <c r="AI414" s="17">
        <f t="shared" si="230"/>
        <v>-71</v>
      </c>
      <c r="AJ414" s="18">
        <f t="shared" si="231"/>
        <v>-11</v>
      </c>
      <c r="AK414" s="19">
        <f t="shared" si="232"/>
        <v>-44.805</v>
      </c>
      <c r="AL414" s="17">
        <f t="shared" si="233"/>
        <v>-32</v>
      </c>
      <c r="AM414" s="18">
        <f t="shared" si="234"/>
        <v>-47</v>
      </c>
      <c r="AN414" s="19">
        <f t="shared" si="235"/>
        <v>-46.518000000000001</v>
      </c>
      <c r="AO414" s="20" t="str">
        <f t="shared" si="236"/>
        <v>32°47 ' 46,518 "S</v>
      </c>
      <c r="AP414" s="20" t="str">
        <f t="shared" si="237"/>
        <v xml:space="preserve">71°11 ' 44,805 " </v>
      </c>
      <c r="AQ414" s="22"/>
      <c r="AR414" s="22"/>
    </row>
    <row r="415" spans="1:46" x14ac:dyDescent="0.3">
      <c r="A415" s="15">
        <v>785</v>
      </c>
      <c r="B415" s="15" t="s">
        <v>1009</v>
      </c>
      <c r="C415" s="15" t="s">
        <v>995</v>
      </c>
      <c r="D415" s="16" t="s">
        <v>328</v>
      </c>
      <c r="E415" s="16">
        <v>311734</v>
      </c>
      <c r="F415" s="16">
        <v>6364271</v>
      </c>
      <c r="G415" s="16" t="s">
        <v>323</v>
      </c>
      <c r="H415" t="str">
        <f t="shared" si="205"/>
        <v>19</v>
      </c>
      <c r="I415" t="str">
        <f t="shared" si="204"/>
        <v>H</v>
      </c>
      <c r="J415" t="s">
        <v>324</v>
      </c>
      <c r="K415">
        <f t="shared" si="206"/>
        <v>-69</v>
      </c>
      <c r="L415">
        <f t="shared" si="207"/>
        <v>-3635729</v>
      </c>
      <c r="M415">
        <f t="shared" si="208"/>
        <v>-0.57132750681581246</v>
      </c>
      <c r="N415">
        <f t="shared" si="209"/>
        <v>6381835.0312227458</v>
      </c>
      <c r="O415">
        <f t="shared" si="210"/>
        <v>-2.9500292483105543E-2</v>
      </c>
      <c r="P415">
        <f t="shared" si="211"/>
        <v>-0.90973901139268765</v>
      </c>
      <c r="Q415">
        <f t="shared" si="212"/>
        <v>-0.64372250028552169</v>
      </c>
      <c r="R415">
        <f t="shared" si="213"/>
        <v>-1.0261970125121562</v>
      </c>
      <c r="S415">
        <f t="shared" si="214"/>
        <v>-0.93057838445549756</v>
      </c>
      <c r="T415">
        <f t="shared" si="215"/>
        <v>-1.7027945731927387</v>
      </c>
      <c r="U415">
        <f t="shared" si="216"/>
        <v>5.0546225567071803E-3</v>
      </c>
      <c r="V415">
        <f t="shared" si="217"/>
        <v>4.2582015317955055E-5</v>
      </c>
      <c r="W415">
        <f t="shared" si="218"/>
        <v>1.6740578955036711E-7</v>
      </c>
      <c r="X415">
        <f t="shared" si="219"/>
        <v>-3621871.3690328025</v>
      </c>
      <c r="Y415">
        <f t="shared" si="220"/>
        <v>-2.1714179228074439E-3</v>
      </c>
      <c r="Z415">
        <f t="shared" si="221"/>
        <v>2.0750663448365981E-6</v>
      </c>
      <c r="AA415">
        <f t="shared" si="222"/>
        <v>-2.9500272078084179E-2</v>
      </c>
      <c r="AB415">
        <f t="shared" si="223"/>
        <v>-0.5734989202327837</v>
      </c>
      <c r="AC415">
        <f t="shared" si="224"/>
        <v>-2.950455111183059E-2</v>
      </c>
      <c r="AD415">
        <f t="shared" si="225"/>
        <v>-3.5109710202285732E-2</v>
      </c>
      <c r="AE415">
        <f t="shared" si="226"/>
        <v>-0.57321798817540293</v>
      </c>
      <c r="AF415">
        <f t="shared" si="227"/>
        <v>-0.57322698707341446</v>
      </c>
      <c r="AG415" s="10">
        <f t="shared" si="228"/>
        <v>-32.843487062306842</v>
      </c>
      <c r="AH415" s="10">
        <f t="shared" si="229"/>
        <v>-71.011638214518385</v>
      </c>
      <c r="AI415" s="17">
        <f t="shared" si="230"/>
        <v>-71</v>
      </c>
      <c r="AJ415" s="18">
        <f t="shared" si="231"/>
        <v>0</v>
      </c>
      <c r="AK415" s="19">
        <f t="shared" si="232"/>
        <v>-41.898000000000003</v>
      </c>
      <c r="AL415" s="17">
        <f t="shared" si="233"/>
        <v>-32</v>
      </c>
      <c r="AM415" s="18">
        <f t="shared" si="234"/>
        <v>-50</v>
      </c>
      <c r="AN415" s="19">
        <f t="shared" si="235"/>
        <v>-36.552999999999997</v>
      </c>
      <c r="AO415" s="20" t="str">
        <f t="shared" si="236"/>
        <v>32°50 ' 36,553 "S</v>
      </c>
      <c r="AP415" s="20" t="str">
        <f t="shared" si="237"/>
        <v xml:space="preserve">71°0 ' 41,898 " </v>
      </c>
      <c r="AQ415" s="21">
        <v>-32.843486929999997</v>
      </c>
      <c r="AR415" s="21">
        <v>-71.011638239999996</v>
      </c>
      <c r="AS415" t="s">
        <v>325</v>
      </c>
      <c r="AT415" t="s">
        <v>194</v>
      </c>
    </row>
    <row r="416" spans="1:46" x14ac:dyDescent="0.3">
      <c r="A416" s="15">
        <v>786</v>
      </c>
      <c r="B416" s="15" t="s">
        <v>1010</v>
      </c>
      <c r="C416" s="15" t="s">
        <v>1011</v>
      </c>
      <c r="D416" s="16" t="s">
        <v>603</v>
      </c>
      <c r="E416" s="16">
        <v>317604.34000000003</v>
      </c>
      <c r="F416" s="16">
        <v>6391446.1699999999</v>
      </c>
      <c r="G416" s="16" t="s">
        <v>323</v>
      </c>
      <c r="H416" t="str">
        <f t="shared" si="205"/>
        <v>19</v>
      </c>
      <c r="I416" t="str">
        <f t="shared" si="204"/>
        <v>H</v>
      </c>
      <c r="J416" t="s">
        <v>324</v>
      </c>
      <c r="K416">
        <f t="shared" si="206"/>
        <v>-69</v>
      </c>
      <c r="L416">
        <f t="shared" si="207"/>
        <v>-3608553.83</v>
      </c>
      <c r="M416">
        <f t="shared" si="208"/>
        <v>-0.56705713294487881</v>
      </c>
      <c r="N416">
        <f t="shared" si="209"/>
        <v>6381752.0464040274</v>
      </c>
      <c r="O416">
        <f t="shared" si="210"/>
        <v>-2.8580812710010537E-2</v>
      </c>
      <c r="P416">
        <f t="shared" si="211"/>
        <v>-0.90615992175593285</v>
      </c>
      <c r="Q416">
        <f t="shared" si="212"/>
        <v>-0.64470343160631405</v>
      </c>
      <c r="R416">
        <f t="shared" si="213"/>
        <v>-1.0201370938228451</v>
      </c>
      <c r="S416">
        <f t="shared" si="214"/>
        <v>-0.92627867826871235</v>
      </c>
      <c r="T416">
        <f t="shared" si="215"/>
        <v>-1.6966929998066078</v>
      </c>
      <c r="U416">
        <f t="shared" si="216"/>
        <v>5.0546225567071803E-3</v>
      </c>
      <c r="V416">
        <f t="shared" si="217"/>
        <v>4.2582015317955055E-5</v>
      </c>
      <c r="W416">
        <f t="shared" si="218"/>
        <v>1.6740578955036711E-7</v>
      </c>
      <c r="X416">
        <f t="shared" si="219"/>
        <v>-3594748.4233860271</v>
      </c>
      <c r="Y416">
        <f t="shared" si="220"/>
        <v>-2.1632627707232847E-3</v>
      </c>
      <c r="Z416">
        <f t="shared" si="221"/>
        <v>1.9584015849859146E-6</v>
      </c>
      <c r="AA416">
        <f t="shared" si="222"/>
        <v>-2.8580794052440902E-2</v>
      </c>
      <c r="AB416">
        <f t="shared" si="223"/>
        <v>-0.56922039147906489</v>
      </c>
      <c r="AC416">
        <f t="shared" si="224"/>
        <v>-2.8584685304460122E-2</v>
      </c>
      <c r="AD416">
        <f t="shared" si="225"/>
        <v>-3.3922584918227125E-2</v>
      </c>
      <c r="AE416">
        <f t="shared" si="226"/>
        <v>-0.56895915988119639</v>
      </c>
      <c r="AF416">
        <f t="shared" si="227"/>
        <v>-0.56896826340393825</v>
      </c>
      <c r="AG416" s="10">
        <f t="shared" si="228"/>
        <v>-32.599480169933393</v>
      </c>
      <c r="AH416" s="10">
        <f t="shared" si="229"/>
        <v>-70.943620945988556</v>
      </c>
      <c r="AI416" s="17">
        <f t="shared" si="230"/>
        <v>-70</v>
      </c>
      <c r="AJ416" s="18">
        <f t="shared" si="231"/>
        <v>-56</v>
      </c>
      <c r="AK416" s="19">
        <f t="shared" si="232"/>
        <v>-37.034999999999997</v>
      </c>
      <c r="AL416" s="17">
        <f t="shared" si="233"/>
        <v>-32</v>
      </c>
      <c r="AM416" s="18">
        <f t="shared" si="234"/>
        <v>-35</v>
      </c>
      <c r="AN416" s="19">
        <f t="shared" si="235"/>
        <v>-58.128999999999998</v>
      </c>
      <c r="AO416" s="20" t="str">
        <f t="shared" si="236"/>
        <v>32°35 ' 58,129 "S</v>
      </c>
      <c r="AP416" s="20" t="str">
        <f t="shared" si="237"/>
        <v xml:space="preserve">70°56 ' 37,035 " </v>
      </c>
      <c r="AQ416" s="22"/>
      <c r="AR416" s="22"/>
    </row>
    <row r="417" spans="1:46" x14ac:dyDescent="0.3">
      <c r="A417" s="15">
        <v>787</v>
      </c>
      <c r="B417" s="15" t="s">
        <v>1012</v>
      </c>
      <c r="C417" s="15" t="s">
        <v>995</v>
      </c>
      <c r="D417" s="16" t="s">
        <v>328</v>
      </c>
      <c r="E417" s="16">
        <v>259215.15</v>
      </c>
      <c r="F417" s="16">
        <v>6340313.7300000004</v>
      </c>
      <c r="G417" s="16" t="s">
        <v>323</v>
      </c>
      <c r="H417" t="str">
        <f t="shared" si="205"/>
        <v>19</v>
      </c>
      <c r="I417" t="str">
        <f t="shared" si="204"/>
        <v>H</v>
      </c>
      <c r="J417" t="s">
        <v>324</v>
      </c>
      <c r="K417">
        <f t="shared" si="206"/>
        <v>-69</v>
      </c>
      <c r="L417">
        <f t="shared" si="207"/>
        <v>-3659686.2699999996</v>
      </c>
      <c r="M417">
        <f t="shared" si="208"/>
        <v>-0.57509221186924542</v>
      </c>
      <c r="N417">
        <f t="shared" si="209"/>
        <v>6381908.4612349616</v>
      </c>
      <c r="O417">
        <f t="shared" si="210"/>
        <v>-3.7729286068983472E-2</v>
      </c>
      <c r="P417">
        <f t="shared" si="211"/>
        <v>-0.91283925951855227</v>
      </c>
      <c r="Q417">
        <f t="shared" si="212"/>
        <v>-0.642784481565988</v>
      </c>
      <c r="R417">
        <f t="shared" si="213"/>
        <v>-1.0315118416285216</v>
      </c>
      <c r="S417">
        <f t="shared" si="214"/>
        <v>-0.93433000161288815</v>
      </c>
      <c r="T417">
        <f t="shared" si="215"/>
        <v>-1.7080909463003409</v>
      </c>
      <c r="U417">
        <f t="shared" si="216"/>
        <v>5.0546225567071803E-3</v>
      </c>
      <c r="V417">
        <f t="shared" si="217"/>
        <v>4.2582015317955055E-5</v>
      </c>
      <c r="W417">
        <f t="shared" si="218"/>
        <v>1.6740578955036711E-7</v>
      </c>
      <c r="X417">
        <f t="shared" si="219"/>
        <v>-3645783.4778987532</v>
      </c>
      <c r="Y417">
        <f t="shared" si="220"/>
        <v>-2.1784693694205663E-3</v>
      </c>
      <c r="Z417">
        <f t="shared" si="221"/>
        <v>3.3777361354799913E-6</v>
      </c>
      <c r="AA417">
        <f t="shared" si="222"/>
        <v>-3.7729243589125834E-2</v>
      </c>
      <c r="AB417">
        <f t="shared" si="223"/>
        <v>-0.57727067388037123</v>
      </c>
      <c r="AC417">
        <f t="shared" si="224"/>
        <v>-3.7738195463018043E-2</v>
      </c>
      <c r="AD417">
        <f t="shared" si="225"/>
        <v>-4.5005639045450761E-2</v>
      </c>
      <c r="AE417">
        <f t="shared" si="226"/>
        <v>-0.57680747522727138</v>
      </c>
      <c r="AF417">
        <f t="shared" si="227"/>
        <v>-0.57681560174482915</v>
      </c>
      <c r="AG417" s="10">
        <f t="shared" si="228"/>
        <v>-33.049099537277634</v>
      </c>
      <c r="AH417" s="10">
        <f t="shared" si="229"/>
        <v>-71.578633171593509</v>
      </c>
      <c r="AI417" s="17">
        <f t="shared" si="230"/>
        <v>-71</v>
      </c>
      <c r="AJ417" s="18">
        <f t="shared" si="231"/>
        <v>-34</v>
      </c>
      <c r="AK417" s="19">
        <f t="shared" si="232"/>
        <v>-43.079000000000001</v>
      </c>
      <c r="AL417" s="17">
        <f t="shared" si="233"/>
        <v>-33</v>
      </c>
      <c r="AM417" s="18">
        <f t="shared" si="234"/>
        <v>-2</v>
      </c>
      <c r="AN417" s="19">
        <f t="shared" si="235"/>
        <v>-56.758000000000003</v>
      </c>
      <c r="AO417" s="20" t="str">
        <f t="shared" si="236"/>
        <v>33°2 ' 56,758 "S</v>
      </c>
      <c r="AP417" s="20" t="str">
        <f t="shared" si="237"/>
        <v xml:space="preserve">71°34 ' 43,079 " </v>
      </c>
      <c r="AQ417" s="22"/>
      <c r="AR417" s="22"/>
    </row>
    <row r="418" spans="1:46" x14ac:dyDescent="0.3">
      <c r="A418" s="15">
        <v>788</v>
      </c>
      <c r="B418" s="15" t="s">
        <v>1013</v>
      </c>
      <c r="C418" s="15" t="s">
        <v>995</v>
      </c>
      <c r="D418" s="16" t="s">
        <v>725</v>
      </c>
      <c r="E418" s="16">
        <v>264142.12</v>
      </c>
      <c r="F418" s="16">
        <v>6342043.3200000003</v>
      </c>
      <c r="G418" s="16" t="s">
        <v>323</v>
      </c>
      <c r="H418" t="str">
        <f t="shared" si="205"/>
        <v>19</v>
      </c>
      <c r="I418" t="str">
        <f t="shared" si="204"/>
        <v>H</v>
      </c>
      <c r="J418" t="s">
        <v>324</v>
      </c>
      <c r="K418">
        <f t="shared" si="206"/>
        <v>-69</v>
      </c>
      <c r="L418">
        <f t="shared" si="207"/>
        <v>-3657956.6799999997</v>
      </c>
      <c r="M418">
        <f t="shared" si="208"/>
        <v>-0.57482041979054166</v>
      </c>
      <c r="N418">
        <f t="shared" si="209"/>
        <v>6381903.15153924</v>
      </c>
      <c r="O418">
        <f t="shared" si="210"/>
        <v>-3.6957295402252205E-2</v>
      </c>
      <c r="P418">
        <f t="shared" si="211"/>
        <v>-0.91261716887174293</v>
      </c>
      <c r="Q418">
        <f t="shared" si="212"/>
        <v>-0.6428544893606507</v>
      </c>
      <c r="R418">
        <f t="shared" si="213"/>
        <v>-1.0311290042264132</v>
      </c>
      <c r="S418">
        <f t="shared" si="214"/>
        <v>-0.93406037550997256</v>
      </c>
      <c r="T418">
        <f t="shared" si="215"/>
        <v>-1.7077111598127888</v>
      </c>
      <c r="U418">
        <f t="shared" si="216"/>
        <v>5.0546225567071803E-3</v>
      </c>
      <c r="V418">
        <f t="shared" si="217"/>
        <v>4.2582015317955055E-5</v>
      </c>
      <c r="W418">
        <f t="shared" si="218"/>
        <v>1.6740578955036711E-7</v>
      </c>
      <c r="X418">
        <f t="shared" si="219"/>
        <v>-3644057.1206397573</v>
      </c>
      <c r="Y418">
        <f t="shared" si="220"/>
        <v>-2.177964633777001E-3</v>
      </c>
      <c r="Z418">
        <f t="shared" si="221"/>
        <v>3.2420662186547183E-6</v>
      </c>
      <c r="AA418">
        <f t="shared" si="222"/>
        <v>-3.6957255462919218E-2</v>
      </c>
      <c r="AB418">
        <f t="shared" si="223"/>
        <v>-0.57699837736321313</v>
      </c>
      <c r="AC418">
        <f t="shared" si="224"/>
        <v>-3.6965668979293265E-2</v>
      </c>
      <c r="AD418">
        <f t="shared" si="225"/>
        <v>-4.407774376767027E-2</v>
      </c>
      <c r="AE418">
        <f t="shared" si="226"/>
        <v>-0.57655419118467588</v>
      </c>
      <c r="AF418">
        <f t="shared" si="227"/>
        <v>-0.57656240814296744</v>
      </c>
      <c r="AG418" s="10">
        <f t="shared" si="228"/>
        <v>-33.034592612491245</v>
      </c>
      <c r="AH418" s="10">
        <f t="shared" si="229"/>
        <v>-71.525468688346578</v>
      </c>
      <c r="AI418" s="17">
        <f t="shared" si="230"/>
        <v>-71</v>
      </c>
      <c r="AJ418" s="18">
        <f t="shared" si="231"/>
        <v>-31</v>
      </c>
      <c r="AK418" s="19">
        <f t="shared" si="232"/>
        <v>-31.687000000000001</v>
      </c>
      <c r="AL418" s="17">
        <f t="shared" si="233"/>
        <v>-33</v>
      </c>
      <c r="AM418" s="18">
        <f t="shared" si="234"/>
        <v>-2</v>
      </c>
      <c r="AN418" s="19">
        <f t="shared" si="235"/>
        <v>-4.5330000000000004</v>
      </c>
      <c r="AO418" s="20" t="str">
        <f t="shared" si="236"/>
        <v>33°2 ' 4,533 "S</v>
      </c>
      <c r="AP418" s="20" t="str">
        <f t="shared" si="237"/>
        <v xml:space="preserve">71°31 ' 31,687 " </v>
      </c>
      <c r="AQ418" s="21">
        <v>-33.034813970000002</v>
      </c>
      <c r="AR418" s="21">
        <v>-71.525358580000002</v>
      </c>
      <c r="AS418" t="s">
        <v>325</v>
      </c>
      <c r="AT418" t="s">
        <v>199</v>
      </c>
    </row>
    <row r="419" spans="1:46" x14ac:dyDescent="0.3">
      <c r="A419" s="15">
        <v>789</v>
      </c>
      <c r="B419" s="15" t="s">
        <v>1014</v>
      </c>
      <c r="C419" s="15" t="s">
        <v>995</v>
      </c>
      <c r="D419" s="16" t="s">
        <v>1015</v>
      </c>
      <c r="E419" s="16">
        <v>328634</v>
      </c>
      <c r="F419" s="16">
        <v>6370304</v>
      </c>
      <c r="G419" s="16" t="s">
        <v>323</v>
      </c>
      <c r="H419" t="str">
        <f t="shared" si="205"/>
        <v>19</v>
      </c>
      <c r="I419" t="str">
        <f t="shared" si="204"/>
        <v>H</v>
      </c>
      <c r="J419" t="s">
        <v>324</v>
      </c>
      <c r="K419">
        <f t="shared" si="206"/>
        <v>-69</v>
      </c>
      <c r="L419">
        <f t="shared" si="207"/>
        <v>-3629696</v>
      </c>
      <c r="M419">
        <f t="shared" si="208"/>
        <v>-0.57037946617564927</v>
      </c>
      <c r="N419">
        <f t="shared" si="209"/>
        <v>6381816.5797689287</v>
      </c>
      <c r="O419">
        <f t="shared" si="210"/>
        <v>-2.6852228963027448E-2</v>
      </c>
      <c r="P419">
        <f t="shared" si="211"/>
        <v>-0.90895016038765608</v>
      </c>
      <c r="Q419">
        <f t="shared" si="212"/>
        <v>-0.64394791915582572</v>
      </c>
      <c r="R419">
        <f t="shared" si="213"/>
        <v>-1.0248545463694774</v>
      </c>
      <c r="S419">
        <f t="shared" si="214"/>
        <v>-0.92962788956606457</v>
      </c>
      <c r="T419">
        <f t="shared" si="215"/>
        <v>-1.7014486313954222</v>
      </c>
      <c r="U419">
        <f t="shared" si="216"/>
        <v>5.0546225567071803E-3</v>
      </c>
      <c r="V419">
        <f t="shared" si="217"/>
        <v>4.2582015317955055E-5</v>
      </c>
      <c r="W419">
        <f t="shared" si="218"/>
        <v>1.6740578955036711E-7</v>
      </c>
      <c r="X419">
        <f t="shared" si="219"/>
        <v>-3615849.8716469249</v>
      </c>
      <c r="Y419">
        <f t="shared" si="220"/>
        <v>-2.1696217965538052E-3</v>
      </c>
      <c r="Z419">
        <f t="shared" si="221"/>
        <v>1.7213485931662759E-6</v>
      </c>
      <c r="AA419">
        <f t="shared" si="222"/>
        <v>-2.6852213555678597E-2</v>
      </c>
      <c r="AB419">
        <f t="shared" si="223"/>
        <v>-0.57254908423752771</v>
      </c>
      <c r="AC419">
        <f t="shared" si="224"/>
        <v>-2.6855440598172298E-2</v>
      </c>
      <c r="AD419">
        <f t="shared" si="225"/>
        <v>-3.1940016003283549E-2</v>
      </c>
      <c r="AE419">
        <f t="shared" si="226"/>
        <v>-0.57231679031465854</v>
      </c>
      <c r="AF419">
        <f t="shared" si="227"/>
        <v>-0.57232602304311841</v>
      </c>
      <c r="AG419" s="10">
        <f t="shared" si="228"/>
        <v>-32.791865625877783</v>
      </c>
      <c r="AH419" s="10">
        <f t="shared" si="229"/>
        <v>-70.830028114568449</v>
      </c>
      <c r="AI419" s="17">
        <f t="shared" si="230"/>
        <v>-70</v>
      </c>
      <c r="AJ419" s="18">
        <f t="shared" si="231"/>
        <v>-49</v>
      </c>
      <c r="AK419" s="19">
        <f t="shared" si="232"/>
        <v>-48.100999999999999</v>
      </c>
      <c r="AL419" s="17">
        <f t="shared" si="233"/>
        <v>-32</v>
      </c>
      <c r="AM419" s="18">
        <f t="shared" si="234"/>
        <v>-47</v>
      </c>
      <c r="AN419" s="19">
        <f t="shared" si="235"/>
        <v>-30.716000000000001</v>
      </c>
      <c r="AO419" s="20" t="str">
        <f t="shared" si="236"/>
        <v>32°47 ' 30,716 "S</v>
      </c>
      <c r="AP419" s="20" t="str">
        <f t="shared" si="237"/>
        <v xml:space="preserve">70°49 ' 48,101 " </v>
      </c>
      <c r="AQ419" s="22"/>
      <c r="AR419" s="22"/>
    </row>
    <row r="420" spans="1:46" x14ac:dyDescent="0.3">
      <c r="A420" s="15">
        <v>790</v>
      </c>
      <c r="B420" s="15" t="s">
        <v>1016</v>
      </c>
      <c r="C420" s="15" t="s">
        <v>995</v>
      </c>
      <c r="D420" s="16" t="s">
        <v>328</v>
      </c>
      <c r="E420" s="16">
        <v>261209.2</v>
      </c>
      <c r="F420" s="16">
        <v>6333777.8600000003</v>
      </c>
      <c r="G420" s="16" t="s">
        <v>323</v>
      </c>
      <c r="H420" t="str">
        <f t="shared" si="205"/>
        <v>19</v>
      </c>
      <c r="I420" t="str">
        <f t="shared" si="204"/>
        <v>H</v>
      </c>
      <c r="J420" t="s">
        <v>324</v>
      </c>
      <c r="K420">
        <f t="shared" si="206"/>
        <v>-69</v>
      </c>
      <c r="L420">
        <f t="shared" si="207"/>
        <v>-3666222.1399999997</v>
      </c>
      <c r="M420">
        <f t="shared" si="208"/>
        <v>-0.57611927475318769</v>
      </c>
      <c r="N420">
        <f t="shared" si="209"/>
        <v>6381928.5375710735</v>
      </c>
      <c r="O420">
        <f t="shared" si="210"/>
        <v>-3.7416714805597377E-2</v>
      </c>
      <c r="P420">
        <f t="shared" si="211"/>
        <v>-0.91367607187945266</v>
      </c>
      <c r="Q420">
        <f t="shared" si="212"/>
        <v>-0.64251672714594643</v>
      </c>
      <c r="R420">
        <f t="shared" si="213"/>
        <v>-1.032957310692914</v>
      </c>
      <c r="S420">
        <f t="shared" si="214"/>
        <v>-0.93534716480617219</v>
      </c>
      <c r="T420">
        <f t="shared" si="215"/>
        <v>-1.7095224831494422</v>
      </c>
      <c r="U420">
        <f t="shared" si="216"/>
        <v>5.0546225567071803E-3</v>
      </c>
      <c r="V420">
        <f t="shared" si="217"/>
        <v>4.2582015317955055E-5</v>
      </c>
      <c r="W420">
        <f t="shared" si="218"/>
        <v>1.6740578955036711E-7</v>
      </c>
      <c r="X420">
        <f t="shared" si="219"/>
        <v>-3652307.1707594269</v>
      </c>
      <c r="Y420">
        <f t="shared" si="220"/>
        <v>-2.1803705821295091E-3</v>
      </c>
      <c r="Z420">
        <f t="shared" si="221"/>
        <v>3.3175766566413677E-6</v>
      </c>
      <c r="AA420">
        <f t="shared" si="222"/>
        <v>-3.7416673427990842E-2</v>
      </c>
      <c r="AB420">
        <f t="shared" si="223"/>
        <v>-0.57829963810177065</v>
      </c>
      <c r="AC420">
        <f t="shared" si="224"/>
        <v>-3.7425404642751514E-2</v>
      </c>
      <c r="AD420">
        <f t="shared" si="225"/>
        <v>-4.4663023978279169E-2</v>
      </c>
      <c r="AE420">
        <f t="shared" si="226"/>
        <v>-0.57784305143917802</v>
      </c>
      <c r="AF420">
        <f t="shared" si="227"/>
        <v>-0.57785120731381712</v>
      </c>
      <c r="AG420" s="10">
        <f t="shared" si="228"/>
        <v>-33.108435365620892</v>
      </c>
      <c r="AH420" s="10">
        <f t="shared" si="229"/>
        <v>-71.559002774246991</v>
      </c>
      <c r="AI420" s="17">
        <f t="shared" si="230"/>
        <v>-71</v>
      </c>
      <c r="AJ420" s="18">
        <f t="shared" si="231"/>
        <v>-33</v>
      </c>
      <c r="AK420" s="19">
        <f t="shared" si="232"/>
        <v>-32.409999999999997</v>
      </c>
      <c r="AL420" s="17">
        <f t="shared" si="233"/>
        <v>-33</v>
      </c>
      <c r="AM420" s="18">
        <f t="shared" si="234"/>
        <v>-6</v>
      </c>
      <c r="AN420" s="19">
        <f t="shared" si="235"/>
        <v>-30.367000000000001</v>
      </c>
      <c r="AO420" s="20" t="str">
        <f t="shared" si="236"/>
        <v>33°6 ' 30,367 "S</v>
      </c>
      <c r="AP420" s="20" t="str">
        <f t="shared" si="237"/>
        <v xml:space="preserve">71°33 ' 32,41 " </v>
      </c>
      <c r="AQ420" s="22"/>
      <c r="AR420" s="22"/>
    </row>
    <row r="421" spans="1:46" x14ac:dyDescent="0.3">
      <c r="A421" s="15">
        <v>791</v>
      </c>
      <c r="B421" s="15" t="s">
        <v>1017</v>
      </c>
      <c r="C421" s="15" t="s">
        <v>995</v>
      </c>
      <c r="D421" s="16" t="s">
        <v>328</v>
      </c>
      <c r="E421" s="16">
        <v>252717.7</v>
      </c>
      <c r="F421" s="16">
        <v>6340804.1600000001</v>
      </c>
      <c r="G421" s="16" t="s">
        <v>323</v>
      </c>
      <c r="H421" t="str">
        <f t="shared" si="205"/>
        <v>19</v>
      </c>
      <c r="I421" t="str">
        <f t="shared" si="204"/>
        <v>H</v>
      </c>
      <c r="J421" t="s">
        <v>324</v>
      </c>
      <c r="K421">
        <f t="shared" si="206"/>
        <v>-69</v>
      </c>
      <c r="L421">
        <f t="shared" si="207"/>
        <v>-3659195.84</v>
      </c>
      <c r="M421">
        <f t="shared" si="208"/>
        <v>-0.57501514447803792</v>
      </c>
      <c r="N421">
        <f t="shared" si="209"/>
        <v>6381906.9555235719</v>
      </c>
      <c r="O421">
        <f t="shared" si="210"/>
        <v>-3.874739975423426E-2</v>
      </c>
      <c r="P421">
        <f t="shared" si="211"/>
        <v>-0.91277631249997937</v>
      </c>
      <c r="Q421">
        <f t="shared" si="212"/>
        <v>-0.6428043685495417</v>
      </c>
      <c r="R421">
        <f t="shared" si="213"/>
        <v>-1.0314033007280277</v>
      </c>
      <c r="S421">
        <f t="shared" si="214"/>
        <v>-0.93425356768340628</v>
      </c>
      <c r="T421">
        <f t="shared" si="215"/>
        <v>-1.7079832975604772</v>
      </c>
      <c r="U421">
        <f t="shared" si="216"/>
        <v>5.0546225567071803E-3</v>
      </c>
      <c r="V421">
        <f t="shared" si="217"/>
        <v>4.2582015317955055E-5</v>
      </c>
      <c r="W421">
        <f t="shared" si="218"/>
        <v>1.6740578955036711E-7</v>
      </c>
      <c r="X421">
        <f t="shared" si="219"/>
        <v>-3645293.9641136625</v>
      </c>
      <c r="Y421">
        <f t="shared" si="220"/>
        <v>-2.178326318954748E-3</v>
      </c>
      <c r="Z421">
        <f t="shared" si="221"/>
        <v>3.5628460519480483E-6</v>
      </c>
      <c r="AA421">
        <f t="shared" si="222"/>
        <v>-3.8747353737227513E-2</v>
      </c>
      <c r="AB421">
        <f t="shared" si="223"/>
        <v>-0.57719346303595132</v>
      </c>
      <c r="AC421">
        <f t="shared" si="224"/>
        <v>-3.8757050069598897E-2</v>
      </c>
      <c r="AD421">
        <f t="shared" si="225"/>
        <v>-4.6216672302034606E-2</v>
      </c>
      <c r="AE421">
        <f t="shared" si="226"/>
        <v>-0.57670503090929137</v>
      </c>
      <c r="AF421">
        <f t="shared" si="227"/>
        <v>-0.57671303819685893</v>
      </c>
      <c r="AG421" s="10">
        <f t="shared" si="228"/>
        <v>-33.043223078847056</v>
      </c>
      <c r="AH421" s="10">
        <f t="shared" si="229"/>
        <v>-71.648020266045748</v>
      </c>
      <c r="AI421" s="17">
        <f t="shared" si="230"/>
        <v>-71</v>
      </c>
      <c r="AJ421" s="18">
        <f t="shared" si="231"/>
        <v>-38</v>
      </c>
      <c r="AK421" s="19">
        <f t="shared" si="232"/>
        <v>-52.872999999999998</v>
      </c>
      <c r="AL421" s="17">
        <f t="shared" si="233"/>
        <v>-33</v>
      </c>
      <c r="AM421" s="18">
        <f t="shared" si="234"/>
        <v>-2</v>
      </c>
      <c r="AN421" s="19">
        <f t="shared" si="235"/>
        <v>-35.603000000000002</v>
      </c>
      <c r="AO421" s="20" t="str">
        <f t="shared" si="236"/>
        <v>33°2 ' 35,603 "S</v>
      </c>
      <c r="AP421" s="20" t="str">
        <f t="shared" si="237"/>
        <v xml:space="preserve">71°38 ' 52,873 " </v>
      </c>
      <c r="AQ421" s="22"/>
      <c r="AR421" s="22"/>
    </row>
    <row r="422" spans="1:46" x14ac:dyDescent="0.3">
      <c r="A422" s="15">
        <v>792</v>
      </c>
      <c r="B422" s="15" t="s">
        <v>1018</v>
      </c>
      <c r="C422" s="15" t="s">
        <v>995</v>
      </c>
      <c r="D422" s="16" t="s">
        <v>1019</v>
      </c>
      <c r="E422" s="16">
        <v>273633.48</v>
      </c>
      <c r="F422" s="16">
        <v>6341734</v>
      </c>
      <c r="G422" s="16" t="s">
        <v>323</v>
      </c>
      <c r="H422" t="str">
        <f t="shared" si="205"/>
        <v>19</v>
      </c>
      <c r="I422" t="str">
        <f t="shared" si="204"/>
        <v>H</v>
      </c>
      <c r="J422" t="s">
        <v>324</v>
      </c>
      <c r="K422">
        <f t="shared" si="206"/>
        <v>-69</v>
      </c>
      <c r="L422">
        <f t="shared" si="207"/>
        <v>-3658266</v>
      </c>
      <c r="M422">
        <f t="shared" si="208"/>
        <v>-0.57486902710544563</v>
      </c>
      <c r="N422">
        <f t="shared" si="209"/>
        <v>6381904.10102975</v>
      </c>
      <c r="O422">
        <f t="shared" si="210"/>
        <v>-3.5470059784112822E-2</v>
      </c>
      <c r="P422">
        <f t="shared" si="211"/>
        <v>-0.9126569073817804</v>
      </c>
      <c r="Q422">
        <f t="shared" si="212"/>
        <v>-0.64284199524665431</v>
      </c>
      <c r="R422">
        <f t="shared" si="213"/>
        <v>-1.0311974807963358</v>
      </c>
      <c r="S422">
        <f t="shared" si="214"/>
        <v>-0.93410860940891538</v>
      </c>
      <c r="T422">
        <f t="shared" si="215"/>
        <v>-1.7077791103252233</v>
      </c>
      <c r="U422">
        <f t="shared" si="216"/>
        <v>5.0546225567071803E-3</v>
      </c>
      <c r="V422">
        <f t="shared" si="217"/>
        <v>4.2582015317955055E-5</v>
      </c>
      <c r="W422">
        <f t="shared" si="218"/>
        <v>1.6740578955036711E-7</v>
      </c>
      <c r="X422">
        <f t="shared" si="219"/>
        <v>-3644365.8621797347</v>
      </c>
      <c r="Y422">
        <f t="shared" si="220"/>
        <v>-2.1780549504061652E-3</v>
      </c>
      <c r="Z422">
        <f t="shared" si="221"/>
        <v>2.9861939296833542E-6</v>
      </c>
      <c r="AA422">
        <f t="shared" si="222"/>
        <v>-3.5470024477287081E-2</v>
      </c>
      <c r="AB422">
        <f t="shared" si="223"/>
        <v>-0.57704707555175727</v>
      </c>
      <c r="AC422">
        <f t="shared" si="224"/>
        <v>-3.5477462551956995E-2</v>
      </c>
      <c r="AD422">
        <f t="shared" si="225"/>
        <v>-4.2306711551474037E-2</v>
      </c>
      <c r="AE422">
        <f t="shared" si="226"/>
        <v>-0.57663785327658024</v>
      </c>
      <c r="AF422">
        <f t="shared" si="227"/>
        <v>-0.57664623555642514</v>
      </c>
      <c r="AG422" s="10">
        <f t="shared" si="228"/>
        <v>-33.039395569489869</v>
      </c>
      <c r="AH422" s="10">
        <f t="shared" si="229"/>
        <v>-71.42399601697683</v>
      </c>
      <c r="AI422" s="17">
        <f t="shared" si="230"/>
        <v>-71</v>
      </c>
      <c r="AJ422" s="18">
        <f t="shared" si="231"/>
        <v>-25</v>
      </c>
      <c r="AK422" s="19">
        <f t="shared" si="232"/>
        <v>-26.385999999999999</v>
      </c>
      <c r="AL422" s="17">
        <f t="shared" si="233"/>
        <v>-33</v>
      </c>
      <c r="AM422" s="18">
        <f t="shared" si="234"/>
        <v>-2</v>
      </c>
      <c r="AN422" s="19">
        <f t="shared" si="235"/>
        <v>-21.824000000000002</v>
      </c>
      <c r="AO422" s="20" t="str">
        <f t="shared" si="236"/>
        <v>33°2 ' 21,824 "S</v>
      </c>
      <c r="AP422" s="20" t="str">
        <f t="shared" si="237"/>
        <v xml:space="preserve">71°25 ' 26,386 " </v>
      </c>
      <c r="AQ422" s="22"/>
      <c r="AR422" s="22"/>
    </row>
    <row r="423" spans="1:46" x14ac:dyDescent="0.3">
      <c r="A423" s="15">
        <v>793</v>
      </c>
      <c r="B423" s="15" t="s">
        <v>1020</v>
      </c>
      <c r="C423" s="15" t="s">
        <v>995</v>
      </c>
      <c r="D423" s="16" t="s">
        <v>1001</v>
      </c>
      <c r="E423" s="16">
        <v>252105.02</v>
      </c>
      <c r="F423" s="16">
        <v>6322311.8300000001</v>
      </c>
      <c r="G423" s="16" t="s">
        <v>323</v>
      </c>
      <c r="H423" t="str">
        <f t="shared" si="205"/>
        <v>19</v>
      </c>
      <c r="I423" t="str">
        <f t="shared" si="204"/>
        <v>H</v>
      </c>
      <c r="J423" t="s">
        <v>324</v>
      </c>
      <c r="K423">
        <f t="shared" si="206"/>
        <v>-69</v>
      </c>
      <c r="L423">
        <f t="shared" si="207"/>
        <v>-3677688.17</v>
      </c>
      <c r="M423">
        <f t="shared" si="208"/>
        <v>-0.57792107525398828</v>
      </c>
      <c r="N423">
        <f t="shared" si="209"/>
        <v>6381963.8027071776</v>
      </c>
      <c r="O423">
        <f t="shared" si="210"/>
        <v>-3.8843056410762619E-2</v>
      </c>
      <c r="P423">
        <f t="shared" si="211"/>
        <v>-0.91513479519352559</v>
      </c>
      <c r="Q423">
        <f t="shared" si="212"/>
        <v>-0.64203477694291922</v>
      </c>
      <c r="R423">
        <f t="shared" si="213"/>
        <v>-1.035488472850751</v>
      </c>
      <c r="S423">
        <f t="shared" si="214"/>
        <v>-0.937125048873793</v>
      </c>
      <c r="T423">
        <f t="shared" si="215"/>
        <v>-1.7120200498876201</v>
      </c>
      <c r="U423">
        <f t="shared" si="216"/>
        <v>5.0546225567071803E-3</v>
      </c>
      <c r="V423">
        <f t="shared" si="217"/>
        <v>4.2582015317955055E-5</v>
      </c>
      <c r="W423">
        <f t="shared" si="218"/>
        <v>1.6740578955036711E-7</v>
      </c>
      <c r="X423">
        <f t="shared" si="219"/>
        <v>-3663751.9869674644</v>
      </c>
      <c r="Y423">
        <f t="shared" si="220"/>
        <v>-2.1836825565547499E-3</v>
      </c>
      <c r="Z423">
        <f t="shared" si="221"/>
        <v>3.5669559641835438E-6</v>
      </c>
      <c r="AA423">
        <f t="shared" si="222"/>
        <v>-3.8843010226938708E-2</v>
      </c>
      <c r="AB423">
        <f t="shared" si="223"/>
        <v>-0.58010475002144346</v>
      </c>
      <c r="AC423">
        <f t="shared" si="224"/>
        <v>-3.885277855304764E-2</v>
      </c>
      <c r="AD423">
        <f t="shared" si="225"/>
        <v>-4.6418730245188729E-2</v>
      </c>
      <c r="AE423">
        <f t="shared" si="226"/>
        <v>-0.57961077525612248</v>
      </c>
      <c r="AF423">
        <f t="shared" si="227"/>
        <v>-0.57961875138308416</v>
      </c>
      <c r="AG423" s="10">
        <f t="shared" si="228"/>
        <v>-33.209708180893273</v>
      </c>
      <c r="AH423" s="10">
        <f t="shared" si="229"/>
        <v>-71.659597333405586</v>
      </c>
      <c r="AI423" s="17">
        <f t="shared" si="230"/>
        <v>-71</v>
      </c>
      <c r="AJ423" s="18">
        <f t="shared" si="231"/>
        <v>-39</v>
      </c>
      <c r="AK423" s="19">
        <f t="shared" si="232"/>
        <v>-34.549999999999997</v>
      </c>
      <c r="AL423" s="17">
        <f t="shared" si="233"/>
        <v>-33</v>
      </c>
      <c r="AM423" s="18">
        <f t="shared" si="234"/>
        <v>-12</v>
      </c>
      <c r="AN423" s="19">
        <f t="shared" si="235"/>
        <v>-34.948999999999998</v>
      </c>
      <c r="AO423" s="20" t="str">
        <f t="shared" si="236"/>
        <v>33°12 ' 34,949 "S</v>
      </c>
      <c r="AP423" s="20" t="str">
        <f t="shared" si="237"/>
        <v xml:space="preserve">71°39 ' 34,55 " </v>
      </c>
      <c r="AQ423" s="22"/>
      <c r="AR423" s="22"/>
    </row>
    <row r="424" spans="1:46" x14ac:dyDescent="0.3">
      <c r="A424" s="15">
        <v>794</v>
      </c>
      <c r="B424" s="15" t="s">
        <v>1021</v>
      </c>
      <c r="C424" s="15" t="s">
        <v>995</v>
      </c>
      <c r="D424" s="16" t="s">
        <v>344</v>
      </c>
      <c r="E424" s="16">
        <v>267283.89</v>
      </c>
      <c r="F424" s="16">
        <v>6373519.5999999996</v>
      </c>
      <c r="G424" s="16" t="s">
        <v>323</v>
      </c>
      <c r="H424" t="str">
        <f t="shared" si="205"/>
        <v>19</v>
      </c>
      <c r="I424" t="str">
        <f t="shared" si="204"/>
        <v>H</v>
      </c>
      <c r="J424" t="s">
        <v>324</v>
      </c>
      <c r="K424">
        <f t="shared" si="206"/>
        <v>-69</v>
      </c>
      <c r="L424">
        <f t="shared" si="207"/>
        <v>-3626480.4000000004</v>
      </c>
      <c r="M424">
        <f t="shared" si="208"/>
        <v>-0.569874158785875</v>
      </c>
      <c r="N424">
        <f t="shared" si="209"/>
        <v>6381806.7517244639</v>
      </c>
      <c r="O424">
        <f t="shared" si="210"/>
        <v>-3.6465552633212599E-2</v>
      </c>
      <c r="P424">
        <f t="shared" si="211"/>
        <v>-0.90852836613995247</v>
      </c>
      <c r="Q424">
        <f t="shared" si="212"/>
        <v>-0.64406628760761475</v>
      </c>
      <c r="R424">
        <f t="shared" si="213"/>
        <v>-1.0241383418558512</v>
      </c>
      <c r="S424">
        <f t="shared" si="214"/>
        <v>-0.9291203282937921</v>
      </c>
      <c r="T424">
        <f t="shared" si="215"/>
        <v>-1.7007292322594976</v>
      </c>
      <c r="U424">
        <f t="shared" si="216"/>
        <v>5.0546225567071803E-3</v>
      </c>
      <c r="V424">
        <f t="shared" si="217"/>
        <v>4.2582015317955055E-5</v>
      </c>
      <c r="W424">
        <f t="shared" si="218"/>
        <v>1.6740578955036711E-7</v>
      </c>
      <c r="X424">
        <f t="shared" si="219"/>
        <v>-3612640.423892709</v>
      </c>
      <c r="Y424">
        <f t="shared" si="220"/>
        <v>-2.1686611089487525E-3</v>
      </c>
      <c r="Z424">
        <f t="shared" si="221"/>
        <v>3.1765459897270243E-6</v>
      </c>
      <c r="AA424">
        <f t="shared" si="222"/>
        <v>-3.6465514021710943E-2</v>
      </c>
      <c r="AB424">
        <f t="shared" si="223"/>
        <v>-0.57204281300597204</v>
      </c>
      <c r="AC424">
        <f t="shared" si="224"/>
        <v>-3.6473596129603381E-2</v>
      </c>
      <c r="AD424">
        <f t="shared" si="225"/>
        <v>-4.3352616142408325E-2</v>
      </c>
      <c r="AE424">
        <f t="shared" si="226"/>
        <v>-0.57161503149224746</v>
      </c>
      <c r="AF424">
        <f t="shared" si="227"/>
        <v>-0.5716233349550609</v>
      </c>
      <c r="AG424" s="10">
        <f t="shared" si="228"/>
        <v>-32.751604564117976</v>
      </c>
      <c r="AH424" s="10">
        <f t="shared" si="229"/>
        <v>-71.483921935810727</v>
      </c>
      <c r="AI424" s="17">
        <f t="shared" si="230"/>
        <v>-71</v>
      </c>
      <c r="AJ424" s="18">
        <f t="shared" si="231"/>
        <v>-29</v>
      </c>
      <c r="AK424" s="19">
        <f t="shared" si="232"/>
        <v>-2.1190000000000002</v>
      </c>
      <c r="AL424" s="17">
        <f t="shared" si="233"/>
        <v>-32</v>
      </c>
      <c r="AM424" s="18">
        <f t="shared" si="234"/>
        <v>-45</v>
      </c>
      <c r="AN424" s="19">
        <f t="shared" si="235"/>
        <v>-5.7759999999999998</v>
      </c>
      <c r="AO424" s="20" t="str">
        <f t="shared" si="236"/>
        <v>32°45 ' 5,776 "S</v>
      </c>
      <c r="AP424" s="20" t="str">
        <f t="shared" si="237"/>
        <v xml:space="preserve">71°29 ' 2,119 " </v>
      </c>
      <c r="AQ424" s="22"/>
      <c r="AR424" s="22"/>
    </row>
    <row r="425" spans="1:46" x14ac:dyDescent="0.3">
      <c r="A425" s="15">
        <v>795</v>
      </c>
      <c r="B425" s="15" t="s">
        <v>1022</v>
      </c>
      <c r="C425" s="15" t="s">
        <v>995</v>
      </c>
      <c r="D425" s="16" t="s">
        <v>725</v>
      </c>
      <c r="E425" s="16">
        <v>263663.78999999998</v>
      </c>
      <c r="F425" s="16">
        <v>6348091.0599999996</v>
      </c>
      <c r="G425" s="16" t="s">
        <v>323</v>
      </c>
      <c r="H425" t="str">
        <f t="shared" si="205"/>
        <v>19</v>
      </c>
      <c r="I425" t="str">
        <f t="shared" si="204"/>
        <v>H</v>
      </c>
      <c r="J425" t="s">
        <v>324</v>
      </c>
      <c r="K425">
        <f t="shared" si="206"/>
        <v>-69</v>
      </c>
      <c r="L425">
        <f t="shared" si="207"/>
        <v>-3651908.9400000004</v>
      </c>
      <c r="M425">
        <f t="shared" si="208"/>
        <v>-0.57387006287008091</v>
      </c>
      <c r="N425">
        <f t="shared" si="209"/>
        <v>6381884.595763986</v>
      </c>
      <c r="O425">
        <f t="shared" si="210"/>
        <v>-3.7032354072474079E-2</v>
      </c>
      <c r="P425">
        <f t="shared" si="211"/>
        <v>-0.91183848003695889</v>
      </c>
      <c r="Q425">
        <f t="shared" si="212"/>
        <v>-0.64309648634783556</v>
      </c>
      <c r="R425">
        <f t="shared" si="213"/>
        <v>-1.0297893028885603</v>
      </c>
      <c r="S425">
        <f t="shared" si="214"/>
        <v>-0.93311609875337909</v>
      </c>
      <c r="T425">
        <f t="shared" si="215"/>
        <v>-1.7063800292387397</v>
      </c>
      <c r="U425">
        <f t="shared" si="216"/>
        <v>5.0546225567071803E-3</v>
      </c>
      <c r="V425">
        <f t="shared" si="217"/>
        <v>4.2582015317955055E-5</v>
      </c>
      <c r="W425">
        <f t="shared" si="218"/>
        <v>1.6740578955036711E-7</v>
      </c>
      <c r="X425">
        <f t="shared" si="219"/>
        <v>-3638020.7182096685</v>
      </c>
      <c r="Y425">
        <f t="shared" si="220"/>
        <v>-2.1761944425554595E-3</v>
      </c>
      <c r="Z425">
        <f t="shared" si="221"/>
        <v>3.2592549473445548E-6</v>
      </c>
      <c r="AA425">
        <f t="shared" si="222"/>
        <v>-3.7032313839846336E-2</v>
      </c>
      <c r="AB425">
        <f t="shared" si="223"/>
        <v>-0.57604625021986389</v>
      </c>
      <c r="AC425">
        <f t="shared" si="224"/>
        <v>-3.7040778725072498E-2</v>
      </c>
      <c r="AD425">
        <f t="shared" si="225"/>
        <v>-4.4139888929884651E-2</v>
      </c>
      <c r="AE425">
        <f t="shared" si="226"/>
        <v>-0.57560118721321762</v>
      </c>
      <c r="AF425">
        <f t="shared" si="227"/>
        <v>-0.57560940177366304</v>
      </c>
      <c r="AG425" s="10">
        <f t="shared" si="228"/>
        <v>-32.979989369681014</v>
      </c>
      <c r="AH425" s="10">
        <f t="shared" si="229"/>
        <v>-71.52902934385861</v>
      </c>
      <c r="AI425" s="17">
        <f t="shared" si="230"/>
        <v>-71</v>
      </c>
      <c r="AJ425" s="18">
        <f t="shared" si="231"/>
        <v>-31</v>
      </c>
      <c r="AK425" s="19">
        <f t="shared" si="232"/>
        <v>-44.506</v>
      </c>
      <c r="AL425" s="17">
        <f t="shared" si="233"/>
        <v>-32</v>
      </c>
      <c r="AM425" s="18">
        <f t="shared" si="234"/>
        <v>-58</v>
      </c>
      <c r="AN425" s="19">
        <f t="shared" si="235"/>
        <v>-47.962000000000003</v>
      </c>
      <c r="AO425" s="20" t="str">
        <f t="shared" si="236"/>
        <v>32°58 ' 47,962 "S</v>
      </c>
      <c r="AP425" s="20" t="str">
        <f t="shared" si="237"/>
        <v xml:space="preserve">71°31 ' 44,506 " </v>
      </c>
      <c r="AQ425" s="22"/>
      <c r="AR425" s="22"/>
    </row>
    <row r="426" spans="1:46" x14ac:dyDescent="0.3">
      <c r="A426" s="15">
        <v>796</v>
      </c>
      <c r="B426" s="15" t="s">
        <v>1023</v>
      </c>
      <c r="C426" s="15" t="s">
        <v>995</v>
      </c>
      <c r="D426" s="16" t="s">
        <v>478</v>
      </c>
      <c r="E426" s="16">
        <v>375038.96155200002</v>
      </c>
      <c r="F426" s="16">
        <v>6356681.0048099998</v>
      </c>
      <c r="G426" s="16" t="s">
        <v>323</v>
      </c>
      <c r="H426" t="str">
        <f t="shared" si="205"/>
        <v>19</v>
      </c>
      <c r="I426" t="str">
        <f t="shared" si="204"/>
        <v>H</v>
      </c>
      <c r="J426" t="s">
        <v>324</v>
      </c>
      <c r="K426">
        <f t="shared" si="206"/>
        <v>-69</v>
      </c>
      <c r="L426">
        <f t="shared" si="207"/>
        <v>-3643318.9951900002</v>
      </c>
      <c r="M426">
        <f t="shared" si="208"/>
        <v>-0.57252021755653237</v>
      </c>
      <c r="N426">
        <f t="shared" si="209"/>
        <v>6381858.2675317889</v>
      </c>
      <c r="O426">
        <f t="shared" si="210"/>
        <v>-1.9580666509588469E-2</v>
      </c>
      <c r="P426">
        <f t="shared" si="211"/>
        <v>-0.91072680286344132</v>
      </c>
      <c r="Q426">
        <f t="shared" si="212"/>
        <v>-0.64343272587650002</v>
      </c>
      <c r="R426">
        <f t="shared" si="213"/>
        <v>-1.027883618988253</v>
      </c>
      <c r="S426">
        <f t="shared" si="214"/>
        <v>-0.93177089571031479</v>
      </c>
      <c r="T426">
        <f t="shared" si="215"/>
        <v>-1.7044808982394137</v>
      </c>
      <c r="U426">
        <f t="shared" si="216"/>
        <v>5.0546225567071803E-3</v>
      </c>
      <c r="V426">
        <f t="shared" si="217"/>
        <v>4.2582015317955055E-5</v>
      </c>
      <c r="W426">
        <f t="shared" si="218"/>
        <v>1.6740578955036711E-7</v>
      </c>
      <c r="X426">
        <f t="shared" si="219"/>
        <v>-3629446.9672423061</v>
      </c>
      <c r="Y426">
        <f t="shared" si="220"/>
        <v>-2.1736659396322084E-3</v>
      </c>
      <c r="Z426">
        <f t="shared" si="221"/>
        <v>9.1278278629717938E-7</v>
      </c>
      <c r="AA426">
        <f t="shared" si="222"/>
        <v>-1.9580660551956692E-2</v>
      </c>
      <c r="AB426">
        <f t="shared" si="223"/>
        <v>-0.57469388151207967</v>
      </c>
      <c r="AC426">
        <f t="shared" si="224"/>
        <v>-1.9581911787552364E-2</v>
      </c>
      <c r="AD426">
        <f t="shared" si="225"/>
        <v>-2.3325378495676279E-2</v>
      </c>
      <c r="AE426">
        <f t="shared" si="226"/>
        <v>-0.57456975858554593</v>
      </c>
      <c r="AF426">
        <f t="shared" si="227"/>
        <v>-0.57457949810905418</v>
      </c>
      <c r="AG426" s="10">
        <f t="shared" si="228"/>
        <v>-32.920980236393866</v>
      </c>
      <c r="AH426" s="10">
        <f t="shared" si="229"/>
        <v>-70.336445743347454</v>
      </c>
      <c r="AI426" s="17">
        <f t="shared" si="230"/>
        <v>-70</v>
      </c>
      <c r="AJ426" s="18">
        <f t="shared" si="231"/>
        <v>-20</v>
      </c>
      <c r="AK426" s="19">
        <f t="shared" si="232"/>
        <v>-11.205</v>
      </c>
      <c r="AL426" s="17">
        <f t="shared" si="233"/>
        <v>-32</v>
      </c>
      <c r="AM426" s="18">
        <f t="shared" si="234"/>
        <v>-55</v>
      </c>
      <c r="AN426" s="19">
        <f t="shared" si="235"/>
        <v>-15.529</v>
      </c>
      <c r="AO426" s="20" t="str">
        <f t="shared" si="236"/>
        <v>32°55 ' 15,529 "S</v>
      </c>
      <c r="AP426" s="20" t="str">
        <f t="shared" si="237"/>
        <v xml:space="preserve">70°20 ' 11,205 " </v>
      </c>
      <c r="AQ426" s="22"/>
      <c r="AR426" s="22"/>
    </row>
    <row r="427" spans="1:46" x14ac:dyDescent="0.3">
      <c r="A427" s="15">
        <v>797</v>
      </c>
      <c r="B427" s="15" t="s">
        <v>1024</v>
      </c>
      <c r="C427" s="15" t="s">
        <v>995</v>
      </c>
      <c r="D427" s="16" t="s">
        <v>478</v>
      </c>
      <c r="E427" s="16">
        <v>378311.78</v>
      </c>
      <c r="F427" s="16">
        <v>6357831.6200000001</v>
      </c>
      <c r="G427" s="16" t="s">
        <v>323</v>
      </c>
      <c r="H427" t="str">
        <f t="shared" si="205"/>
        <v>19</v>
      </c>
      <c r="I427" t="str">
        <f t="shared" si="204"/>
        <v>H</v>
      </c>
      <c r="J427" t="s">
        <v>324</v>
      </c>
      <c r="K427">
        <f t="shared" si="206"/>
        <v>-69</v>
      </c>
      <c r="L427">
        <f t="shared" si="207"/>
        <v>-3642168.38</v>
      </c>
      <c r="M427">
        <f t="shared" si="208"/>
        <v>-0.57233940702092656</v>
      </c>
      <c r="N427">
        <f t="shared" si="209"/>
        <v>6381854.743356376</v>
      </c>
      <c r="O427">
        <f t="shared" si="210"/>
        <v>-1.9067845460863798E-2</v>
      </c>
      <c r="P427">
        <f t="shared" si="211"/>
        <v>-0.91057739044963915</v>
      </c>
      <c r="Q427">
        <f t="shared" si="212"/>
        <v>-0.64347709688168686</v>
      </c>
      <c r="R427">
        <f t="shared" si="213"/>
        <v>-1.0276281022457461</v>
      </c>
      <c r="S427">
        <f t="shared" si="214"/>
        <v>-0.9315903509047313</v>
      </c>
      <c r="T427">
        <f t="shared" si="215"/>
        <v>-1.7042257570173482</v>
      </c>
      <c r="U427">
        <f t="shared" si="216"/>
        <v>5.0546225567071803E-3</v>
      </c>
      <c r="V427">
        <f t="shared" si="217"/>
        <v>4.2582015317955055E-5</v>
      </c>
      <c r="W427">
        <f t="shared" si="218"/>
        <v>1.6740578955036711E-7</v>
      </c>
      <c r="X427">
        <f t="shared" si="219"/>
        <v>-3628298.5292592691</v>
      </c>
      <c r="Y427">
        <f t="shared" si="220"/>
        <v>-2.1733259841380005E-3</v>
      </c>
      <c r="Z427">
        <f t="shared" si="221"/>
        <v>8.6579874132022983E-7</v>
      </c>
      <c r="AA427">
        <f t="shared" si="222"/>
        <v>-1.9067839957891599E-2</v>
      </c>
      <c r="AB427">
        <f t="shared" si="223"/>
        <v>-0.57451273112340162</v>
      </c>
      <c r="AC427">
        <f t="shared" si="224"/>
        <v>-1.9068995434449565E-2</v>
      </c>
      <c r="AD427">
        <f t="shared" si="225"/>
        <v>-2.2711957910511772E-2</v>
      </c>
      <c r="AE427">
        <f t="shared" si="226"/>
        <v>-0.57439507016481417</v>
      </c>
      <c r="AF427">
        <f t="shared" si="227"/>
        <v>-0.57440484100734179</v>
      </c>
      <c r="AG427" s="10">
        <f t="shared" si="228"/>
        <v>-32.910973121603767</v>
      </c>
      <c r="AH427" s="10">
        <f t="shared" si="229"/>
        <v>-70.301299332751086</v>
      </c>
      <c r="AI427" s="17">
        <f t="shared" si="230"/>
        <v>-70</v>
      </c>
      <c r="AJ427" s="18">
        <f t="shared" si="231"/>
        <v>-18</v>
      </c>
      <c r="AK427" s="19">
        <f t="shared" si="232"/>
        <v>-4.6779999999999999</v>
      </c>
      <c r="AL427" s="17">
        <f t="shared" si="233"/>
        <v>-32</v>
      </c>
      <c r="AM427" s="18">
        <f t="shared" si="234"/>
        <v>-54</v>
      </c>
      <c r="AN427" s="19">
        <f t="shared" si="235"/>
        <v>-39.503</v>
      </c>
      <c r="AO427" s="20" t="str">
        <f t="shared" si="236"/>
        <v>32°54 ' 39,503 "S</v>
      </c>
      <c r="AP427" s="20" t="str">
        <f t="shared" si="237"/>
        <v xml:space="preserve">70°18 ' 4,678 " </v>
      </c>
      <c r="AQ427" s="22"/>
      <c r="AR427" s="22"/>
    </row>
    <row r="428" spans="1:46" x14ac:dyDescent="0.3">
      <c r="A428" s="15">
        <v>798</v>
      </c>
      <c r="B428" s="15" t="s">
        <v>1025</v>
      </c>
      <c r="C428" s="15" t="s">
        <v>995</v>
      </c>
      <c r="D428" s="16" t="s">
        <v>884</v>
      </c>
      <c r="E428" s="16">
        <v>258438.17</v>
      </c>
      <c r="F428" s="16">
        <v>6279002.8600000003</v>
      </c>
      <c r="G428" s="16" t="s">
        <v>323</v>
      </c>
      <c r="H428" t="str">
        <f t="shared" si="205"/>
        <v>19</v>
      </c>
      <c r="I428" t="str">
        <f t="shared" si="204"/>
        <v>H</v>
      </c>
      <c r="J428" t="s">
        <v>324</v>
      </c>
      <c r="K428">
        <f t="shared" si="206"/>
        <v>-69</v>
      </c>
      <c r="L428">
        <f t="shared" si="207"/>
        <v>-3720997.1399999997</v>
      </c>
      <c r="M428">
        <f t="shared" si="208"/>
        <v>-0.58472675462471713</v>
      </c>
      <c r="N428">
        <f t="shared" si="209"/>
        <v>6382097.5115494672</v>
      </c>
      <c r="O428">
        <f t="shared" si="210"/>
        <v>-3.7849912127298851E-2</v>
      </c>
      <c r="P428">
        <f t="shared" si="211"/>
        <v>-0.92053724596789133</v>
      </c>
      <c r="Q428">
        <f t="shared" si="212"/>
        <v>-0.64007477339004493</v>
      </c>
      <c r="R428">
        <f t="shared" si="213"/>
        <v>-1.0449953776086627</v>
      </c>
      <c r="S428">
        <f t="shared" si="214"/>
        <v>-0.94376522655400819</v>
      </c>
      <c r="T428">
        <f t="shared" si="215"/>
        <v>-1.7212958877413245</v>
      </c>
      <c r="U428">
        <f t="shared" si="216"/>
        <v>5.0546225567071803E-3</v>
      </c>
      <c r="V428">
        <f t="shared" si="217"/>
        <v>4.2582015317955055E-5</v>
      </c>
      <c r="W428">
        <f t="shared" si="218"/>
        <v>1.6740578955036711E-7</v>
      </c>
      <c r="X428">
        <f t="shared" si="219"/>
        <v>-3706982.5448162444</v>
      </c>
      <c r="Y428">
        <f t="shared" si="220"/>
        <v>-2.1959230736279928E-3</v>
      </c>
      <c r="Z428">
        <f t="shared" si="221"/>
        <v>3.3567312297753647E-6</v>
      </c>
      <c r="AA428">
        <f t="shared" si="222"/>
        <v>-3.7849869776638158E-2</v>
      </c>
      <c r="AB428">
        <f t="shared" si="223"/>
        <v>-0.58692267032722156</v>
      </c>
      <c r="AC428">
        <f t="shared" si="224"/>
        <v>-3.7858907791003205E-2</v>
      </c>
      <c r="AD428">
        <f t="shared" si="225"/>
        <v>-4.5436742126136999E-2</v>
      </c>
      <c r="AE428">
        <f t="shared" si="226"/>
        <v>-0.58644660891592548</v>
      </c>
      <c r="AF428">
        <f t="shared" si="227"/>
        <v>-0.58645465465975155</v>
      </c>
      <c r="AG428" s="10">
        <f t="shared" si="228"/>
        <v>-33.601376587805959</v>
      </c>
      <c r="AH428" s="10">
        <f t="shared" si="229"/>
        <v>-71.603333558651926</v>
      </c>
      <c r="AI428" s="17">
        <f t="shared" si="230"/>
        <v>-71</v>
      </c>
      <c r="AJ428" s="18">
        <f t="shared" si="231"/>
        <v>-36</v>
      </c>
      <c r="AK428" s="19">
        <f t="shared" si="232"/>
        <v>-12.000999999999999</v>
      </c>
      <c r="AL428" s="17">
        <f t="shared" si="233"/>
        <v>-33</v>
      </c>
      <c r="AM428" s="18">
        <f t="shared" si="234"/>
        <v>-36</v>
      </c>
      <c r="AN428" s="19">
        <f t="shared" si="235"/>
        <v>-4.9560000000000004</v>
      </c>
      <c r="AO428" s="20" t="str">
        <f t="shared" si="236"/>
        <v>33°36 ' 4,956 "S</v>
      </c>
      <c r="AP428" s="20" t="str">
        <f t="shared" si="237"/>
        <v xml:space="preserve">71°36 ' 12,001 " </v>
      </c>
      <c r="AQ428" s="22"/>
      <c r="AR428" s="22"/>
    </row>
    <row r="429" spans="1:46" x14ac:dyDescent="0.3">
      <c r="A429" s="15">
        <v>799</v>
      </c>
      <c r="B429" s="15" t="s">
        <v>1026</v>
      </c>
      <c r="C429" s="15" t="s">
        <v>995</v>
      </c>
      <c r="D429" s="16" t="s">
        <v>1027</v>
      </c>
      <c r="E429" s="16">
        <v>339328.48</v>
      </c>
      <c r="F429" s="16">
        <v>6373897.0199999996</v>
      </c>
      <c r="G429" s="16" t="s">
        <v>323</v>
      </c>
      <c r="H429" t="str">
        <f t="shared" si="205"/>
        <v>19</v>
      </c>
      <c r="I429" t="str">
        <f t="shared" si="204"/>
        <v>H</v>
      </c>
      <c r="J429" t="s">
        <v>324</v>
      </c>
      <c r="K429">
        <f t="shared" si="206"/>
        <v>-69</v>
      </c>
      <c r="L429">
        <f t="shared" si="207"/>
        <v>-3626102.9800000004</v>
      </c>
      <c r="M429">
        <f t="shared" si="208"/>
        <v>-0.56981485006742472</v>
      </c>
      <c r="N429">
        <f t="shared" si="209"/>
        <v>6381805.5984937586</v>
      </c>
      <c r="O429">
        <f t="shared" si="210"/>
        <v>-2.5176498644509306E-2</v>
      </c>
      <c r="P429">
        <f t="shared" si="211"/>
        <v>-0.90847879863409786</v>
      </c>
      <c r="Q429">
        <f t="shared" si="212"/>
        <v>-0.64408009944938061</v>
      </c>
      <c r="R429">
        <f t="shared" si="213"/>
        <v>-1.0240542493844735</v>
      </c>
      <c r="S429">
        <f t="shared" si="214"/>
        <v>-0.92906071190070028</v>
      </c>
      <c r="T429">
        <f t="shared" si="215"/>
        <v>-1.7006447035432222</v>
      </c>
      <c r="U429">
        <f t="shared" si="216"/>
        <v>5.0546225567071803E-3</v>
      </c>
      <c r="V429">
        <f t="shared" si="217"/>
        <v>4.2582015317955055E-5</v>
      </c>
      <c r="W429">
        <f t="shared" si="218"/>
        <v>1.6740578955036711E-7</v>
      </c>
      <c r="X429">
        <f t="shared" si="219"/>
        <v>-3612263.7269636341</v>
      </c>
      <c r="Y429">
        <f t="shared" si="220"/>
        <v>-2.1685481989035622E-3</v>
      </c>
      <c r="Z429">
        <f t="shared" si="221"/>
        <v>1.5143045226448842E-6</v>
      </c>
      <c r="AA429">
        <f t="shared" si="222"/>
        <v>-2.5176485936214049E-2</v>
      </c>
      <c r="AB429">
        <f t="shared" si="223"/>
        <v>-0.57198339498248596</v>
      </c>
      <c r="AC429">
        <f t="shared" si="224"/>
        <v>-2.5179145729287811E-2</v>
      </c>
      <c r="AD429">
        <f t="shared" si="225"/>
        <v>-2.9936673094768902E-2</v>
      </c>
      <c r="AE429">
        <f t="shared" si="226"/>
        <v>-0.57177943356556837</v>
      </c>
      <c r="AF429">
        <f t="shared" si="227"/>
        <v>-0.57178880276069499</v>
      </c>
      <c r="AG429" s="10">
        <f t="shared" si="228"/>
        <v>-32.761085171026096</v>
      </c>
      <c r="AH429" s="10">
        <f t="shared" si="229"/>
        <v>-70.715245020993109</v>
      </c>
      <c r="AI429" s="17">
        <f t="shared" si="230"/>
        <v>-70</v>
      </c>
      <c r="AJ429" s="18">
        <f t="shared" si="231"/>
        <v>-42</v>
      </c>
      <c r="AK429" s="19">
        <f t="shared" si="232"/>
        <v>-54.881999999999998</v>
      </c>
      <c r="AL429" s="17">
        <f t="shared" si="233"/>
        <v>-32</v>
      </c>
      <c r="AM429" s="18">
        <f t="shared" si="234"/>
        <v>-45</v>
      </c>
      <c r="AN429" s="19">
        <f t="shared" si="235"/>
        <v>-39.906999999999996</v>
      </c>
      <c r="AO429" s="20" t="str">
        <f t="shared" si="236"/>
        <v>32°45 ' 39,907 "S</v>
      </c>
      <c r="AP429" s="20" t="str">
        <f t="shared" si="237"/>
        <v xml:space="preserve">70°42 ' 54,882 " </v>
      </c>
      <c r="AQ429" s="22"/>
      <c r="AR429" s="22"/>
    </row>
    <row r="430" spans="1:46" x14ac:dyDescent="0.3">
      <c r="A430" s="15">
        <v>800</v>
      </c>
      <c r="B430" s="15" t="s">
        <v>1028</v>
      </c>
      <c r="C430" s="15" t="s">
        <v>995</v>
      </c>
      <c r="D430" s="16" t="s">
        <v>334</v>
      </c>
      <c r="E430" s="16">
        <v>288290</v>
      </c>
      <c r="F430" s="16">
        <v>6353544</v>
      </c>
      <c r="G430" s="16" t="s">
        <v>323</v>
      </c>
      <c r="H430" t="str">
        <f t="shared" si="205"/>
        <v>19</v>
      </c>
      <c r="I430" t="str">
        <f t="shared" si="204"/>
        <v>H</v>
      </c>
      <c r="J430" t="s">
        <v>324</v>
      </c>
      <c r="K430">
        <f t="shared" si="206"/>
        <v>-69</v>
      </c>
      <c r="L430">
        <f t="shared" si="207"/>
        <v>-3646456</v>
      </c>
      <c r="M430">
        <f t="shared" si="208"/>
        <v>-0.57301317430247423</v>
      </c>
      <c r="N430">
        <f t="shared" si="209"/>
        <v>6381867.878708615</v>
      </c>
      <c r="O430">
        <f t="shared" si="210"/>
        <v>-3.3173673291845084E-2</v>
      </c>
      <c r="P430">
        <f t="shared" si="211"/>
        <v>-0.9111335516241913</v>
      </c>
      <c r="Q430">
        <f t="shared" si="212"/>
        <v>-0.64331095196580101</v>
      </c>
      <c r="R430">
        <f t="shared" si="213"/>
        <v>-1.0285799501145698</v>
      </c>
      <c r="S430">
        <f t="shared" si="214"/>
        <v>-0.93226270057737759</v>
      </c>
      <c r="T430">
        <f t="shared" si="215"/>
        <v>-1.7051756023141653</v>
      </c>
      <c r="U430">
        <f t="shared" si="216"/>
        <v>5.0546225567071803E-3</v>
      </c>
      <c r="V430">
        <f t="shared" si="217"/>
        <v>4.2582015317955055E-5</v>
      </c>
      <c r="W430">
        <f t="shared" si="218"/>
        <v>1.6740578955036711E-7</v>
      </c>
      <c r="X430">
        <f t="shared" si="219"/>
        <v>-3632578.0458428971</v>
      </c>
      <c r="Y430">
        <f t="shared" si="220"/>
        <v>-2.1745912671434194E-3</v>
      </c>
      <c r="Z430">
        <f t="shared" si="221"/>
        <v>2.6183247089745532E-6</v>
      </c>
      <c r="AA430">
        <f t="shared" si="222"/>
        <v>-3.3173644338695595E-2</v>
      </c>
      <c r="AB430">
        <f t="shared" si="223"/>
        <v>-0.57518775987583159</v>
      </c>
      <c r="AC430">
        <f t="shared" si="224"/>
        <v>-3.3179729221232745E-2</v>
      </c>
      <c r="AD430">
        <f t="shared" si="225"/>
        <v>-3.9521916644189657E-2</v>
      </c>
      <c r="AE430">
        <f t="shared" si="226"/>
        <v>-0.57483123384037227</v>
      </c>
      <c r="AF430">
        <f t="shared" si="227"/>
        <v>-0.57483986978043855</v>
      </c>
      <c r="AG430" s="10">
        <f t="shared" si="228"/>
        <v>-32.935898434268964</v>
      </c>
      <c r="AH430" s="10">
        <f t="shared" si="229"/>
        <v>-71.264439021979911</v>
      </c>
      <c r="AI430" s="17">
        <f t="shared" si="230"/>
        <v>-71</v>
      </c>
      <c r="AJ430" s="18">
        <f t="shared" si="231"/>
        <v>-15</v>
      </c>
      <c r="AK430" s="19">
        <f t="shared" si="232"/>
        <v>-51.98</v>
      </c>
      <c r="AL430" s="17">
        <f t="shared" si="233"/>
        <v>-32</v>
      </c>
      <c r="AM430" s="18">
        <f t="shared" si="234"/>
        <v>-56</v>
      </c>
      <c r="AN430" s="19">
        <f t="shared" si="235"/>
        <v>-9.234</v>
      </c>
      <c r="AO430" s="20" t="str">
        <f t="shared" si="236"/>
        <v>32°56 ' 9,234 "S</v>
      </c>
      <c r="AP430" s="20" t="str">
        <f t="shared" si="237"/>
        <v xml:space="preserve">71°15 ' 51,98 " </v>
      </c>
      <c r="AQ430" s="22"/>
      <c r="AR430" s="22"/>
    </row>
    <row r="431" spans="1:46" x14ac:dyDescent="0.3">
      <c r="A431" s="15">
        <v>801</v>
      </c>
      <c r="B431" s="15" t="s">
        <v>1029</v>
      </c>
      <c r="C431" s="15" t="s">
        <v>995</v>
      </c>
      <c r="D431" s="16" t="s">
        <v>478</v>
      </c>
      <c r="E431" s="16">
        <v>349032.57</v>
      </c>
      <c r="F431" s="16">
        <v>6367050.5999999996</v>
      </c>
      <c r="G431" s="16" t="s">
        <v>323</v>
      </c>
      <c r="H431" t="str">
        <f t="shared" si="205"/>
        <v>19</v>
      </c>
      <c r="I431" t="str">
        <f t="shared" si="204"/>
        <v>H</v>
      </c>
      <c r="J431" t="s">
        <v>324</v>
      </c>
      <c r="K431">
        <f t="shared" si="206"/>
        <v>-69</v>
      </c>
      <c r="L431">
        <f t="shared" si="207"/>
        <v>-3632949.4000000004</v>
      </c>
      <c r="M431">
        <f t="shared" si="208"/>
        <v>-0.57089071355153309</v>
      </c>
      <c r="N431">
        <f t="shared" si="209"/>
        <v>6381826.5280275196</v>
      </c>
      <c r="O431">
        <f t="shared" si="210"/>
        <v>-2.3655834162364903E-2</v>
      </c>
      <c r="P431">
        <f t="shared" si="211"/>
        <v>-0.90937596812398092</v>
      </c>
      <c r="Q431">
        <f t="shared" si="212"/>
        <v>-0.64382689910457425</v>
      </c>
      <c r="R431">
        <f t="shared" si="213"/>
        <v>-1.0255786976135235</v>
      </c>
      <c r="S431">
        <f t="shared" si="214"/>
        <v>-0.9301407479862861</v>
      </c>
      <c r="T431">
        <f t="shared" si="215"/>
        <v>-1.7021750646392946</v>
      </c>
      <c r="U431">
        <f t="shared" si="216"/>
        <v>5.0546225567071803E-3</v>
      </c>
      <c r="V431">
        <f t="shared" si="217"/>
        <v>4.2582015317955055E-5</v>
      </c>
      <c r="W431">
        <f t="shared" si="218"/>
        <v>1.6740578955036711E-7</v>
      </c>
      <c r="X431">
        <f t="shared" si="219"/>
        <v>-3619097.0621741074</v>
      </c>
      <c r="Y431">
        <f t="shared" si="220"/>
        <v>-2.170591407500136E-3</v>
      </c>
      <c r="Z431">
        <f t="shared" si="221"/>
        <v>1.3350565150951646E-6</v>
      </c>
      <c r="AA431">
        <f t="shared" si="222"/>
        <v>-2.3655823635073063E-2</v>
      </c>
      <c r="AB431">
        <f t="shared" si="223"/>
        <v>-0.57306130206117101</v>
      </c>
      <c r="AC431">
        <f t="shared" si="224"/>
        <v>-2.3658029988706086E-2</v>
      </c>
      <c r="AD431">
        <f t="shared" si="225"/>
        <v>-2.814867046954846E-2</v>
      </c>
      <c r="AE431">
        <f t="shared" si="226"/>
        <v>-0.57288080147008091</v>
      </c>
      <c r="AF431">
        <f t="shared" si="227"/>
        <v>-0.57289027893046529</v>
      </c>
      <c r="AG431" s="10">
        <f t="shared" si="228"/>
        <v>-32.824195106788167</v>
      </c>
      <c r="AH431" s="10">
        <f t="shared" si="229"/>
        <v>-70.612800016809658</v>
      </c>
      <c r="AI431" s="17">
        <f t="shared" si="230"/>
        <v>-70</v>
      </c>
      <c r="AJ431" s="18">
        <f t="shared" si="231"/>
        <v>-36</v>
      </c>
      <c r="AK431" s="19">
        <f t="shared" si="232"/>
        <v>-46.08</v>
      </c>
      <c r="AL431" s="17">
        <f t="shared" si="233"/>
        <v>-32</v>
      </c>
      <c r="AM431" s="18">
        <f t="shared" si="234"/>
        <v>-49</v>
      </c>
      <c r="AN431" s="19">
        <f t="shared" si="235"/>
        <v>-27.102</v>
      </c>
      <c r="AO431" s="20" t="str">
        <f t="shared" si="236"/>
        <v>32°49 ' 27,102 "S</v>
      </c>
      <c r="AP431" s="20" t="str">
        <f t="shared" si="237"/>
        <v xml:space="preserve">70°36 ' 46,08 " </v>
      </c>
      <c r="AQ431" s="22"/>
      <c r="AR431" s="22"/>
    </row>
    <row r="432" spans="1:46" x14ac:dyDescent="0.3">
      <c r="A432" s="15">
        <v>802</v>
      </c>
      <c r="B432" s="15" t="s">
        <v>1030</v>
      </c>
      <c r="C432" s="15" t="s">
        <v>995</v>
      </c>
      <c r="D432" s="16" t="s">
        <v>1031</v>
      </c>
      <c r="E432" s="16">
        <v>258708.83</v>
      </c>
      <c r="F432" s="16">
        <v>6288265.0599999996</v>
      </c>
      <c r="G432" s="16" t="s">
        <v>323</v>
      </c>
      <c r="H432" t="str">
        <f t="shared" si="205"/>
        <v>19</v>
      </c>
      <c r="I432" t="str">
        <f t="shared" si="204"/>
        <v>H</v>
      </c>
      <c r="J432" t="s">
        <v>324</v>
      </c>
      <c r="K432">
        <f t="shared" si="206"/>
        <v>-69</v>
      </c>
      <c r="L432">
        <f t="shared" si="207"/>
        <v>-3711734.9400000004</v>
      </c>
      <c r="M432">
        <f t="shared" si="208"/>
        <v>-0.58327126945692032</v>
      </c>
      <c r="N432">
        <f t="shared" si="209"/>
        <v>6382068.8494655043</v>
      </c>
      <c r="O432">
        <f t="shared" si="210"/>
        <v>-3.7807672667180339E-2</v>
      </c>
      <c r="P432">
        <f t="shared" si="211"/>
        <v>-0.91939616281952485</v>
      </c>
      <c r="Q432">
        <f t="shared" si="212"/>
        <v>-0.64051241740117515</v>
      </c>
      <c r="R432">
        <f t="shared" si="213"/>
        <v>-1.0429693508666826</v>
      </c>
      <c r="S432">
        <f t="shared" si="214"/>
        <v>-0.94235511750030576</v>
      </c>
      <c r="T432">
        <f t="shared" si="215"/>
        <v>-1.7193330230708559</v>
      </c>
      <c r="U432">
        <f t="shared" si="216"/>
        <v>5.0546225567071803E-3</v>
      </c>
      <c r="V432">
        <f t="shared" si="217"/>
        <v>4.2582015317955055E-5</v>
      </c>
      <c r="W432">
        <f t="shared" si="218"/>
        <v>1.6740578955036711E-7</v>
      </c>
      <c r="X432">
        <f t="shared" si="219"/>
        <v>-3697736.8857564102</v>
      </c>
      <c r="Y432">
        <f t="shared" si="220"/>
        <v>-2.1933411521817959E-3</v>
      </c>
      <c r="Z432">
        <f t="shared" si="221"/>
        <v>3.3556930419010613E-6</v>
      </c>
      <c r="AA432">
        <f t="shared" si="222"/>
        <v>-3.7807630376865638E-2</v>
      </c>
      <c r="AB432">
        <f t="shared" si="223"/>
        <v>-0.58546460324892247</v>
      </c>
      <c r="AC432">
        <f t="shared" si="224"/>
        <v>-3.7816638165030114E-2</v>
      </c>
      <c r="AD432">
        <f t="shared" si="225"/>
        <v>-4.5342218361467602E-2</v>
      </c>
      <c r="AE432">
        <f t="shared" si="226"/>
        <v>-0.5849911030120476</v>
      </c>
      <c r="AF432">
        <f t="shared" si="227"/>
        <v>-0.5849991641961777</v>
      </c>
      <c r="AG432" s="10">
        <f t="shared" si="228"/>
        <v>-33.517983127121639</v>
      </c>
      <c r="AH432" s="10">
        <f t="shared" si="229"/>
        <v>-71.597917745872678</v>
      </c>
      <c r="AI432" s="17">
        <f t="shared" si="230"/>
        <v>-71</v>
      </c>
      <c r="AJ432" s="18">
        <f t="shared" si="231"/>
        <v>-35</v>
      </c>
      <c r="AK432" s="19">
        <f t="shared" si="232"/>
        <v>-52.503999999999998</v>
      </c>
      <c r="AL432" s="17">
        <f t="shared" si="233"/>
        <v>-33</v>
      </c>
      <c r="AM432" s="18">
        <f t="shared" si="234"/>
        <v>-31</v>
      </c>
      <c r="AN432" s="19">
        <f t="shared" si="235"/>
        <v>-4.7389999999999999</v>
      </c>
      <c r="AO432" s="20" t="str">
        <f t="shared" si="236"/>
        <v>33°31 ' 4,739 "S</v>
      </c>
      <c r="AP432" s="20" t="str">
        <f t="shared" si="237"/>
        <v xml:space="preserve">71°35 ' 52,504 " </v>
      </c>
      <c r="AQ432" s="22"/>
      <c r="AR432" s="22"/>
    </row>
    <row r="433" spans="1:44" x14ac:dyDescent="0.3">
      <c r="A433" s="15">
        <v>803</v>
      </c>
      <c r="B433" s="15" t="s">
        <v>1032</v>
      </c>
      <c r="C433" s="15" t="s">
        <v>995</v>
      </c>
      <c r="D433" s="16" t="s">
        <v>836</v>
      </c>
      <c r="E433" s="16">
        <v>290758.3</v>
      </c>
      <c r="F433" s="16">
        <v>6387540.8600000003</v>
      </c>
      <c r="G433" s="16" t="s">
        <v>323</v>
      </c>
      <c r="H433" t="str">
        <f t="shared" si="205"/>
        <v>19</v>
      </c>
      <c r="I433" t="str">
        <f t="shared" si="204"/>
        <v>H</v>
      </c>
      <c r="J433" t="s">
        <v>324</v>
      </c>
      <c r="K433">
        <f t="shared" si="206"/>
        <v>-69</v>
      </c>
      <c r="L433">
        <f t="shared" si="207"/>
        <v>-3612459.1399999997</v>
      </c>
      <c r="M433">
        <f t="shared" si="208"/>
        <v>-0.56767082308120154</v>
      </c>
      <c r="N433">
        <f t="shared" si="209"/>
        <v>6381763.9516792037</v>
      </c>
      <c r="O433">
        <f t="shared" si="210"/>
        <v>-3.2787439583211661E-2</v>
      </c>
      <c r="P433">
        <f t="shared" si="211"/>
        <v>-0.90667834141745529</v>
      </c>
      <c r="Q433">
        <f t="shared" si="212"/>
        <v>-0.64456792100950733</v>
      </c>
      <c r="R433">
        <f t="shared" si="213"/>
        <v>-1.0210099937899293</v>
      </c>
      <c r="S433">
        <f t="shared" si="214"/>
        <v>-0.92689947559482377</v>
      </c>
      <c r="T433">
        <f t="shared" si="215"/>
        <v>-1.697576008981283</v>
      </c>
      <c r="U433">
        <f t="shared" si="216"/>
        <v>5.0546225567071803E-3</v>
      </c>
      <c r="V433">
        <f t="shared" si="217"/>
        <v>4.2582015317955055E-5</v>
      </c>
      <c r="W433">
        <f t="shared" si="218"/>
        <v>1.6740578955036711E-7</v>
      </c>
      <c r="X433">
        <f t="shared" si="219"/>
        <v>-3598646.163218671</v>
      </c>
      <c r="Y433">
        <f t="shared" si="220"/>
        <v>-2.1644449537645671E-3</v>
      </c>
      <c r="Z433">
        <f t="shared" si="221"/>
        <v>2.5753005753971591E-6</v>
      </c>
      <c r="AA433">
        <f t="shared" si="222"/>
        <v>-3.278741143737432E-2</v>
      </c>
      <c r="AB433">
        <f t="shared" si="223"/>
        <v>-0.5698352624608698</v>
      </c>
      <c r="AC433">
        <f t="shared" si="224"/>
        <v>-3.2793286242766118E-2</v>
      </c>
      <c r="AD433">
        <f t="shared" si="225"/>
        <v>-3.8927689598603044E-2</v>
      </c>
      <c r="AE433">
        <f t="shared" si="226"/>
        <v>-0.56949105432659619</v>
      </c>
      <c r="AF433">
        <f t="shared" si="227"/>
        <v>-0.56949976020639137</v>
      </c>
      <c r="AG433" s="10">
        <f t="shared" si="228"/>
        <v>-32.629932693538649</v>
      </c>
      <c r="AH433" s="10">
        <f t="shared" si="229"/>
        <v>-71.230392320195264</v>
      </c>
      <c r="AI433" s="17">
        <f t="shared" si="230"/>
        <v>-71</v>
      </c>
      <c r="AJ433" s="18">
        <f t="shared" si="231"/>
        <v>-13</v>
      </c>
      <c r="AK433" s="19">
        <f t="shared" si="232"/>
        <v>-49.411999999999999</v>
      </c>
      <c r="AL433" s="17">
        <f t="shared" si="233"/>
        <v>-32</v>
      </c>
      <c r="AM433" s="18">
        <f t="shared" si="234"/>
        <v>-37</v>
      </c>
      <c r="AN433" s="19">
        <f t="shared" si="235"/>
        <v>-47.758000000000003</v>
      </c>
      <c r="AO433" s="20" t="str">
        <f t="shared" si="236"/>
        <v>32°37 ' 47,758 "S</v>
      </c>
      <c r="AP433" s="20" t="str">
        <f t="shared" si="237"/>
        <v xml:space="preserve">71°13 ' 49,412 " </v>
      </c>
      <c r="AQ433" s="22"/>
      <c r="AR433" s="22"/>
    </row>
    <row r="434" spans="1:44" x14ac:dyDescent="0.3">
      <c r="A434" s="15">
        <v>804</v>
      </c>
      <c r="B434" s="15" t="s">
        <v>1033</v>
      </c>
      <c r="C434" s="15" t="s">
        <v>995</v>
      </c>
      <c r="D434" s="16" t="s">
        <v>328</v>
      </c>
      <c r="E434" s="16">
        <v>255173.07</v>
      </c>
      <c r="F434" s="16">
        <v>6339518.4500000002</v>
      </c>
      <c r="G434" s="16" t="s">
        <v>323</v>
      </c>
      <c r="H434" t="str">
        <f t="shared" si="205"/>
        <v>19</v>
      </c>
      <c r="I434" t="str">
        <f t="shared" si="204"/>
        <v>H</v>
      </c>
      <c r="J434" t="s">
        <v>324</v>
      </c>
      <c r="K434">
        <f t="shared" si="206"/>
        <v>-69</v>
      </c>
      <c r="L434">
        <f t="shared" si="207"/>
        <v>-3660481.55</v>
      </c>
      <c r="M434">
        <f t="shared" si="208"/>
        <v>-0.57521718414842815</v>
      </c>
      <c r="N434">
        <f t="shared" si="209"/>
        <v>6381910.9031155184</v>
      </c>
      <c r="O434">
        <f t="shared" si="210"/>
        <v>-3.8362636789629964E-2</v>
      </c>
      <c r="P434">
        <f t="shared" si="211"/>
        <v>-0.91294128814068565</v>
      </c>
      <c r="Q434">
        <f t="shared" si="212"/>
        <v>-0.64275217219415881</v>
      </c>
      <c r="R434">
        <f t="shared" si="213"/>
        <v>-1.0316878282187709</v>
      </c>
      <c r="S434">
        <f t="shared" si="214"/>
        <v>-0.93445391421261792</v>
      </c>
      <c r="T434">
        <f t="shared" si="215"/>
        <v>-1.7082654406454338</v>
      </c>
      <c r="U434">
        <f t="shared" si="216"/>
        <v>5.0546225567071803E-3</v>
      </c>
      <c r="V434">
        <f t="shared" si="217"/>
        <v>4.2582015317955055E-5</v>
      </c>
      <c r="W434">
        <f t="shared" si="218"/>
        <v>1.6740578955036711E-7</v>
      </c>
      <c r="X434">
        <f t="shared" si="219"/>
        <v>-3646577.2729035709</v>
      </c>
      <c r="Y434">
        <f t="shared" si="220"/>
        <v>-2.1787012240551845E-3</v>
      </c>
      <c r="Z434">
        <f t="shared" si="221"/>
        <v>3.491524360098018E-6</v>
      </c>
      <c r="AA434">
        <f t="shared" si="222"/>
        <v>-3.8362592141603008E-2</v>
      </c>
      <c r="AB434">
        <f t="shared" si="223"/>
        <v>-0.57739587776549495</v>
      </c>
      <c r="AC434">
        <f t="shared" si="224"/>
        <v>-3.8372002464822474E-2</v>
      </c>
      <c r="AD434">
        <f t="shared" si="225"/>
        <v>-4.576418240647135E-2</v>
      </c>
      <c r="AE434">
        <f t="shared" si="226"/>
        <v>-0.57691687843083783</v>
      </c>
      <c r="AF434">
        <f t="shared" si="227"/>
        <v>-0.57692492999949407</v>
      </c>
      <c r="AG434" s="10">
        <f t="shared" si="228"/>
        <v>-33.055363584851463</v>
      </c>
      <c r="AH434" s="10">
        <f t="shared" si="229"/>
        <v>-71.622094504757669</v>
      </c>
      <c r="AI434" s="17">
        <f t="shared" si="230"/>
        <v>-71</v>
      </c>
      <c r="AJ434" s="18">
        <f t="shared" si="231"/>
        <v>-37</v>
      </c>
      <c r="AK434" s="19">
        <f t="shared" si="232"/>
        <v>-19.54</v>
      </c>
      <c r="AL434" s="17">
        <f t="shared" si="233"/>
        <v>-33</v>
      </c>
      <c r="AM434" s="18">
        <f t="shared" si="234"/>
        <v>-3</v>
      </c>
      <c r="AN434" s="19">
        <f t="shared" si="235"/>
        <v>-19.309000000000001</v>
      </c>
      <c r="AO434" s="20" t="str">
        <f t="shared" si="236"/>
        <v>33°3 ' 19,309 "S</v>
      </c>
      <c r="AP434" s="20" t="str">
        <f t="shared" si="237"/>
        <v xml:space="preserve">71°37 ' 19,54 " </v>
      </c>
      <c r="AQ434" s="22"/>
      <c r="AR434" s="22"/>
    </row>
    <row r="435" spans="1:44" ht="17.55" customHeight="1" x14ac:dyDescent="0.3">
      <c r="A435" s="15">
        <v>822</v>
      </c>
      <c r="B435" s="15" t="s">
        <v>1034</v>
      </c>
      <c r="C435" s="15" t="s">
        <v>1035</v>
      </c>
      <c r="D435" s="16" t="s">
        <v>613</v>
      </c>
      <c r="E435" s="16">
        <v>310843.21999999997</v>
      </c>
      <c r="F435" s="16">
        <v>6147591.4100000001</v>
      </c>
      <c r="G435" s="16" t="s">
        <v>323</v>
      </c>
      <c r="H435" t="str">
        <f t="shared" si="205"/>
        <v>19</v>
      </c>
      <c r="I435" t="str">
        <f t="shared" si="204"/>
        <v>H</v>
      </c>
      <c r="J435" t="s">
        <v>324</v>
      </c>
      <c r="K435">
        <f t="shared" si="206"/>
        <v>-69</v>
      </c>
      <c r="L435">
        <f t="shared" si="207"/>
        <v>-3852408.59</v>
      </c>
      <c r="M435">
        <f t="shared" si="208"/>
        <v>-0.60537707704851473</v>
      </c>
      <c r="N435">
        <f t="shared" si="209"/>
        <v>6382507.9112291588</v>
      </c>
      <c r="O435">
        <f t="shared" si="210"/>
        <v>-2.9636748223563388E-2</v>
      </c>
      <c r="P435">
        <f t="shared" si="211"/>
        <v>-0.93588196649086963</v>
      </c>
      <c r="Q435">
        <f t="shared" si="212"/>
        <v>-0.63280300348984941</v>
      </c>
      <c r="R435">
        <f t="shared" si="213"/>
        <v>-1.0733180602939496</v>
      </c>
      <c r="S435">
        <f t="shared" si="214"/>
        <v>-0.96318929609292447</v>
      </c>
      <c r="T435">
        <f t="shared" si="215"/>
        <v>-1.7479401888961978</v>
      </c>
      <c r="U435">
        <f t="shared" si="216"/>
        <v>5.0546225567071803E-3</v>
      </c>
      <c r="V435">
        <f t="shared" si="217"/>
        <v>4.2582015317955055E-5</v>
      </c>
      <c r="W435">
        <f t="shared" si="218"/>
        <v>1.6740578955036711E-7</v>
      </c>
      <c r="X435">
        <f t="shared" si="219"/>
        <v>-3838172.8152878601</v>
      </c>
      <c r="Y435">
        <f t="shared" si="220"/>
        <v>-2.230435889800281E-3</v>
      </c>
      <c r="Z435">
        <f t="shared" si="221"/>
        <v>2.0012715717808311E-6</v>
      </c>
      <c r="AA435">
        <f t="shared" si="222"/>
        <v>-2.9636728453169489E-2</v>
      </c>
      <c r="AB435">
        <f t="shared" si="223"/>
        <v>-0.60760750847460709</v>
      </c>
      <c r="AC435">
        <f t="shared" si="224"/>
        <v>-2.9641067143013622E-2</v>
      </c>
      <c r="AD435">
        <f t="shared" si="225"/>
        <v>-3.6087225939116702E-2</v>
      </c>
      <c r="AE435">
        <f t="shared" si="226"/>
        <v>-0.60730227125397163</v>
      </c>
      <c r="AF435">
        <f t="shared" si="227"/>
        <v>-0.60731102674787352</v>
      </c>
      <c r="AG435" s="10">
        <f t="shared" si="228"/>
        <v>-34.796358684409803</v>
      </c>
      <c r="AH435" s="10">
        <f t="shared" si="229"/>
        <v>-71.067645740646412</v>
      </c>
      <c r="AI435" s="17">
        <f t="shared" si="230"/>
        <v>-71</v>
      </c>
      <c r="AJ435" s="18">
        <f t="shared" si="231"/>
        <v>-4</v>
      </c>
      <c r="AK435" s="19">
        <f t="shared" si="232"/>
        <v>-3.5249999999999999</v>
      </c>
      <c r="AL435" s="17">
        <f t="shared" si="233"/>
        <v>-34</v>
      </c>
      <c r="AM435" s="18">
        <f t="shared" si="234"/>
        <v>-47</v>
      </c>
      <c r="AN435" s="19">
        <f t="shared" si="235"/>
        <v>-46.890999999999998</v>
      </c>
      <c r="AO435" s="20" t="str">
        <f t="shared" si="236"/>
        <v>34°47 ' 46,891 "S</v>
      </c>
      <c r="AP435" s="20" t="str">
        <f t="shared" si="237"/>
        <v xml:space="preserve">71°4 ' 3,525 " </v>
      </c>
      <c r="AQ435" s="22"/>
      <c r="AR435" s="22"/>
    </row>
    <row r="436" spans="1:44" ht="16.350000000000001" customHeight="1" x14ac:dyDescent="0.3">
      <c r="A436" s="15">
        <v>825</v>
      </c>
      <c r="B436" s="15" t="s">
        <v>1036</v>
      </c>
      <c r="C436" s="15" t="s">
        <v>1037</v>
      </c>
      <c r="D436" s="16" t="s">
        <v>1038</v>
      </c>
      <c r="E436" s="16">
        <v>752019.28</v>
      </c>
      <c r="F436" s="16">
        <v>5923740.4100000001</v>
      </c>
      <c r="G436" s="16" t="s">
        <v>339</v>
      </c>
      <c r="H436" t="str">
        <f t="shared" si="205"/>
        <v>18</v>
      </c>
      <c r="I436" t="str">
        <f t="shared" si="204"/>
        <v>H</v>
      </c>
      <c r="J436" t="s">
        <v>324</v>
      </c>
      <c r="K436">
        <f t="shared" si="206"/>
        <v>-75</v>
      </c>
      <c r="L436">
        <f t="shared" si="207"/>
        <v>-4076259.59</v>
      </c>
      <c r="M436">
        <f t="shared" si="208"/>
        <v>-0.64055358050304234</v>
      </c>
      <c r="N436">
        <f t="shared" si="209"/>
        <v>6383221.6152792694</v>
      </c>
      <c r="O436">
        <f t="shared" si="210"/>
        <v>3.9481518140738102E-2</v>
      </c>
      <c r="P436">
        <f t="shared" si="211"/>
        <v>-0.95833271295383549</v>
      </c>
      <c r="Q436">
        <f t="shared" si="212"/>
        <v>-0.61604231360481043</v>
      </c>
      <c r="R436">
        <f t="shared" si="213"/>
        <v>-1.1197199369799602</v>
      </c>
      <c r="S436">
        <f t="shared" si="214"/>
        <v>-0.99380053113617273</v>
      </c>
      <c r="T436">
        <f t="shared" si="215"/>
        <v>-1.7883371325871653</v>
      </c>
      <c r="U436">
        <f t="shared" si="216"/>
        <v>5.0546225567071803E-3</v>
      </c>
      <c r="V436">
        <f t="shared" si="217"/>
        <v>4.2582015317955055E-5</v>
      </c>
      <c r="W436">
        <f t="shared" si="218"/>
        <v>1.6740578955036711E-7</v>
      </c>
      <c r="X436">
        <f t="shared" si="219"/>
        <v>-4061706.005919816</v>
      </c>
      <c r="Y436">
        <f t="shared" si="220"/>
        <v>-2.2799747458787157E-3</v>
      </c>
      <c r="Z436">
        <f t="shared" si="221"/>
        <v>3.3765982393522006E-6</v>
      </c>
      <c r="AA436">
        <f t="shared" si="222"/>
        <v>3.9481473702996553E-2</v>
      </c>
      <c r="AB436">
        <f t="shared" si="223"/>
        <v>-0.64283354755036237</v>
      </c>
      <c r="AC436">
        <f t="shared" si="224"/>
        <v>3.9491731702249011E-2</v>
      </c>
      <c r="AD436">
        <f t="shared" si="225"/>
        <v>4.9299992630325008E-2</v>
      </c>
      <c r="AE436">
        <f t="shared" si="226"/>
        <v>-0.64225032130181703</v>
      </c>
      <c r="AF436">
        <f t="shared" si="227"/>
        <v>-0.64225765820015757</v>
      </c>
      <c r="AG436" s="10">
        <f t="shared" si="228"/>
        <v>-36.798653174824814</v>
      </c>
      <c r="AH436" s="10">
        <f t="shared" si="229"/>
        <v>-72.175318492256309</v>
      </c>
      <c r="AI436" s="17">
        <f t="shared" si="230"/>
        <v>-72</v>
      </c>
      <c r="AJ436" s="18">
        <f t="shared" si="231"/>
        <v>-10</v>
      </c>
      <c r="AK436" s="19">
        <f t="shared" si="232"/>
        <v>-31.146999999999998</v>
      </c>
      <c r="AL436" s="17">
        <f t="shared" si="233"/>
        <v>-36</v>
      </c>
      <c r="AM436" s="18">
        <f t="shared" si="234"/>
        <v>-47</v>
      </c>
      <c r="AN436" s="19">
        <f t="shared" si="235"/>
        <v>-55.151000000000003</v>
      </c>
      <c r="AO436" s="20" t="str">
        <f t="shared" si="236"/>
        <v>36°47 ' 55,151 "S</v>
      </c>
      <c r="AP436" s="20" t="str">
        <f t="shared" si="237"/>
        <v xml:space="preserve">72°10 ' 31,147 " </v>
      </c>
      <c r="AQ436" s="22"/>
      <c r="AR436" s="22"/>
    </row>
    <row r="437" spans="1:44" ht="18" customHeight="1" x14ac:dyDescent="0.3">
      <c r="A437" s="15">
        <v>826</v>
      </c>
      <c r="B437" s="15" t="s">
        <v>1039</v>
      </c>
      <c r="C437" s="15" t="s">
        <v>1037</v>
      </c>
      <c r="D437" s="16" t="s">
        <v>711</v>
      </c>
      <c r="E437" s="16">
        <v>764362.42</v>
      </c>
      <c r="F437" s="16">
        <v>5954303.2300000004</v>
      </c>
      <c r="G437" s="16" t="s">
        <v>339</v>
      </c>
      <c r="H437" t="str">
        <f t="shared" si="205"/>
        <v>18</v>
      </c>
      <c r="I437" t="str">
        <f t="shared" si="204"/>
        <v>H</v>
      </c>
      <c r="J437" t="s">
        <v>324</v>
      </c>
      <c r="K437">
        <f t="shared" si="206"/>
        <v>-75</v>
      </c>
      <c r="L437">
        <f t="shared" si="207"/>
        <v>-4045696.7699999996</v>
      </c>
      <c r="M437">
        <f t="shared" si="208"/>
        <v>-0.63575086287698701</v>
      </c>
      <c r="N437">
        <f t="shared" si="209"/>
        <v>6383123.1859735232</v>
      </c>
      <c r="O437">
        <f t="shared" si="210"/>
        <v>4.1415841790570229E-2</v>
      </c>
      <c r="P437">
        <f t="shared" si="211"/>
        <v>-0.95554471107265415</v>
      </c>
      <c r="Q437">
        <f t="shared" si="212"/>
        <v>-0.618641738060277</v>
      </c>
      <c r="R437">
        <f t="shared" si="213"/>
        <v>-1.1135232184133141</v>
      </c>
      <c r="S437">
        <f t="shared" si="214"/>
        <v>-0.98980284832505494</v>
      </c>
      <c r="T437">
        <f t="shared" si="215"/>
        <v>-1.7831790685964906</v>
      </c>
      <c r="U437">
        <f t="shared" si="216"/>
        <v>5.0546225567071803E-3</v>
      </c>
      <c r="V437">
        <f t="shared" si="217"/>
        <v>4.2582015317955055E-5</v>
      </c>
      <c r="W437">
        <f t="shared" si="218"/>
        <v>1.6740578955036711E-7</v>
      </c>
      <c r="X437">
        <f t="shared" si="219"/>
        <v>-4031182.1439129896</v>
      </c>
      <c r="Y437">
        <f t="shared" si="220"/>
        <v>-2.2739066228433138E-3</v>
      </c>
      <c r="Z437">
        <f t="shared" si="221"/>
        <v>3.7421282046621824E-6</v>
      </c>
      <c r="AA437">
        <f t="shared" si="222"/>
        <v>4.1415790129440334E-2</v>
      </c>
      <c r="AB437">
        <f t="shared" si="223"/>
        <v>-0.63802476099058025</v>
      </c>
      <c r="AC437">
        <f t="shared" si="224"/>
        <v>4.1427631005895249E-2</v>
      </c>
      <c r="AD437">
        <f t="shared" si="225"/>
        <v>5.1527834760602208E-2</v>
      </c>
      <c r="AE437">
        <f t="shared" si="226"/>
        <v>-0.63738944802919817</v>
      </c>
      <c r="AF437">
        <f t="shared" si="227"/>
        <v>-0.63739658470949412</v>
      </c>
      <c r="AG437" s="10">
        <f t="shared" si="228"/>
        <v>-36.520134179906876</v>
      </c>
      <c r="AH437" s="10">
        <f t="shared" si="229"/>
        <v>-72.047672540769994</v>
      </c>
      <c r="AI437" s="17">
        <f t="shared" si="230"/>
        <v>-72</v>
      </c>
      <c r="AJ437" s="18">
        <f t="shared" si="231"/>
        <v>-2</v>
      </c>
      <c r="AK437" s="19">
        <f t="shared" si="232"/>
        <v>-51.621000000000002</v>
      </c>
      <c r="AL437" s="17">
        <f t="shared" si="233"/>
        <v>-36</v>
      </c>
      <c r="AM437" s="18">
        <f t="shared" si="234"/>
        <v>-31</v>
      </c>
      <c r="AN437" s="19">
        <f t="shared" si="235"/>
        <v>-12.483000000000001</v>
      </c>
      <c r="AO437" s="20" t="str">
        <f t="shared" si="236"/>
        <v>36°31 ' 12,483 "S</v>
      </c>
      <c r="AP437" s="20" t="str">
        <f t="shared" si="237"/>
        <v xml:space="preserve">72°2 ' 51,621 " </v>
      </c>
      <c r="AQ437" s="22"/>
      <c r="AR437" s="22"/>
    </row>
    <row r="438" spans="1:44" ht="17.55" customHeight="1" x14ac:dyDescent="0.3">
      <c r="A438" s="15">
        <v>827</v>
      </c>
      <c r="B438" s="15" t="s">
        <v>1040</v>
      </c>
      <c r="C438" s="15" t="s">
        <v>1037</v>
      </c>
      <c r="D438" s="16" t="s">
        <v>1041</v>
      </c>
      <c r="E438" s="16">
        <v>756290.94</v>
      </c>
      <c r="F438" s="16">
        <v>5933399.2199999997</v>
      </c>
      <c r="G438" s="16" t="s">
        <v>339</v>
      </c>
      <c r="H438" t="str">
        <f t="shared" si="205"/>
        <v>18</v>
      </c>
      <c r="I438" t="str">
        <f t="shared" si="204"/>
        <v>H</v>
      </c>
      <c r="J438" t="s">
        <v>324</v>
      </c>
      <c r="K438">
        <f t="shared" si="206"/>
        <v>-75</v>
      </c>
      <c r="L438">
        <f t="shared" si="207"/>
        <v>-4066600.7800000003</v>
      </c>
      <c r="M438">
        <f t="shared" si="208"/>
        <v>-0.63903577105241849</v>
      </c>
      <c r="N438">
        <f t="shared" si="209"/>
        <v>6383190.4771050811</v>
      </c>
      <c r="O438">
        <f t="shared" si="210"/>
        <v>4.0150915270232325E-2</v>
      </c>
      <c r="P438">
        <f t="shared" si="211"/>
        <v>-0.95746116101633982</v>
      </c>
      <c r="Q438">
        <f t="shared" si="212"/>
        <v>-0.61687411499317479</v>
      </c>
      <c r="R438">
        <f t="shared" si="213"/>
        <v>-1.1177663515605885</v>
      </c>
      <c r="S438">
        <f t="shared" si="214"/>
        <v>-0.99254329241873507</v>
      </c>
      <c r="T438">
        <f t="shared" si="215"/>
        <v>-1.7867189285923566</v>
      </c>
      <c r="U438">
        <f t="shared" si="216"/>
        <v>5.0546225567071803E-3</v>
      </c>
      <c r="V438">
        <f t="shared" si="217"/>
        <v>4.2582015317955055E-5</v>
      </c>
      <c r="W438">
        <f t="shared" si="218"/>
        <v>1.6740578955036711E-7</v>
      </c>
      <c r="X438">
        <f t="shared" si="219"/>
        <v>-4052059.3552289116</v>
      </c>
      <c r="Y438">
        <f t="shared" si="220"/>
        <v>-2.2780809727118625E-3</v>
      </c>
      <c r="Z438">
        <f t="shared" si="221"/>
        <v>3.4999654124244866E-6</v>
      </c>
      <c r="AA438">
        <f t="shared" si="222"/>
        <v>4.0150868427960749E-2</v>
      </c>
      <c r="AB438">
        <f t="shared" si="223"/>
        <v>-0.64131384405192571</v>
      </c>
      <c r="AC438">
        <f t="shared" si="224"/>
        <v>4.0161657114748894E-2</v>
      </c>
      <c r="AD438">
        <f t="shared" si="225"/>
        <v>5.0078067936190469E-2</v>
      </c>
      <c r="AE438">
        <f t="shared" si="226"/>
        <v>-0.64071259856541185</v>
      </c>
      <c r="AF438">
        <f t="shared" si="227"/>
        <v>-0.64071986596115027</v>
      </c>
      <c r="AG438" s="10">
        <f t="shared" si="228"/>
        <v>-36.710544169761725</v>
      </c>
      <c r="AH438" s="10">
        <f t="shared" si="229"/>
        <v>-72.130738061086873</v>
      </c>
      <c r="AI438" s="17">
        <f t="shared" si="230"/>
        <v>-72</v>
      </c>
      <c r="AJ438" s="18">
        <f t="shared" si="231"/>
        <v>-7</v>
      </c>
      <c r="AK438" s="19">
        <f t="shared" si="232"/>
        <v>-50.656999999999996</v>
      </c>
      <c r="AL438" s="17">
        <f t="shared" si="233"/>
        <v>-36</v>
      </c>
      <c r="AM438" s="18">
        <f t="shared" si="234"/>
        <v>-42</v>
      </c>
      <c r="AN438" s="19">
        <f t="shared" si="235"/>
        <v>-37.959000000000003</v>
      </c>
      <c r="AO438" s="20" t="str">
        <f t="shared" si="236"/>
        <v>36°42 ' 37,959 "S</v>
      </c>
      <c r="AP438" s="20" t="str">
        <f t="shared" si="237"/>
        <v xml:space="preserve">72°7 ' 50,657 " </v>
      </c>
      <c r="AQ438" s="22"/>
      <c r="AR438" s="22"/>
    </row>
    <row r="439" spans="1:44" ht="16.350000000000001" customHeight="1" x14ac:dyDescent="0.3">
      <c r="A439" s="15">
        <v>828</v>
      </c>
      <c r="B439" s="15" t="s">
        <v>1042</v>
      </c>
      <c r="C439" s="15" t="s">
        <v>1037</v>
      </c>
      <c r="D439" s="16" t="s">
        <v>1043</v>
      </c>
      <c r="E439" s="16">
        <v>262389.28999999998</v>
      </c>
      <c r="F439" s="16">
        <v>5919713.3899999997</v>
      </c>
      <c r="G439" s="16" t="s">
        <v>323</v>
      </c>
      <c r="H439" t="str">
        <f t="shared" si="205"/>
        <v>19</v>
      </c>
      <c r="I439" t="str">
        <f t="shared" si="204"/>
        <v>H</v>
      </c>
      <c r="J439" t="s">
        <v>324</v>
      </c>
      <c r="K439">
        <f t="shared" si="206"/>
        <v>-69</v>
      </c>
      <c r="L439">
        <f t="shared" si="207"/>
        <v>-4080286.6100000003</v>
      </c>
      <c r="M439">
        <f t="shared" si="208"/>
        <v>-0.64118639645178266</v>
      </c>
      <c r="N439">
        <f t="shared" si="209"/>
        <v>6383234.6061063409</v>
      </c>
      <c r="O439">
        <f t="shared" si="210"/>
        <v>-3.7224185646051053E-2</v>
      </c>
      <c r="P439">
        <f t="shared" si="211"/>
        <v>-0.95869347858220977</v>
      </c>
      <c r="Q439">
        <f t="shared" si="212"/>
        <v>-0.61569271608566967</v>
      </c>
      <c r="R439">
        <f t="shared" si="213"/>
        <v>-1.1205331357428876</v>
      </c>
      <c r="S439">
        <f t="shared" si="214"/>
        <v>-0.99432303082858309</v>
      </c>
      <c r="T439">
        <f t="shared" si="215"/>
        <v>-1.7890085697838014</v>
      </c>
      <c r="U439">
        <f t="shared" si="216"/>
        <v>5.0546225567071803E-3</v>
      </c>
      <c r="V439">
        <f t="shared" si="217"/>
        <v>4.2582015317955055E-5</v>
      </c>
      <c r="W439">
        <f t="shared" si="218"/>
        <v>1.6740578955036711E-7</v>
      </c>
      <c r="X439">
        <f t="shared" si="219"/>
        <v>-4065727.9980851943</v>
      </c>
      <c r="Y439">
        <f t="shared" si="220"/>
        <v>-2.2807577683074632E-3</v>
      </c>
      <c r="Z439">
        <f t="shared" si="221"/>
        <v>2.9986938265747492E-6</v>
      </c>
      <c r="AA439">
        <f t="shared" si="222"/>
        <v>-3.7224148438072487E-2</v>
      </c>
      <c r="AB439">
        <f t="shared" si="223"/>
        <v>-0.64346714738079591</v>
      </c>
      <c r="AC439">
        <f t="shared" si="224"/>
        <v>-3.7232745561311675E-2</v>
      </c>
      <c r="AD439">
        <f t="shared" si="225"/>
        <v>-4.6506189270572533E-2</v>
      </c>
      <c r="AE439">
        <f t="shared" si="226"/>
        <v>-0.64294797104087786</v>
      </c>
      <c r="AF439">
        <f t="shared" si="227"/>
        <v>-0.64295558052775392</v>
      </c>
      <c r="AG439" s="10">
        <f t="shared" si="228"/>
        <v>-36.838641178624037</v>
      </c>
      <c r="AH439" s="10">
        <f t="shared" si="229"/>
        <v>-71.664608366440405</v>
      </c>
      <c r="AI439" s="17">
        <f t="shared" si="230"/>
        <v>-71</v>
      </c>
      <c r="AJ439" s="18">
        <f t="shared" si="231"/>
        <v>-39</v>
      </c>
      <c r="AK439" s="19">
        <f t="shared" si="232"/>
        <v>-52.59</v>
      </c>
      <c r="AL439" s="17">
        <f t="shared" si="233"/>
        <v>-36</v>
      </c>
      <c r="AM439" s="18">
        <f t="shared" si="234"/>
        <v>-50</v>
      </c>
      <c r="AN439" s="19">
        <f t="shared" si="235"/>
        <v>-19.108000000000001</v>
      </c>
      <c r="AO439" s="20" t="str">
        <f t="shared" si="236"/>
        <v>36°50 ' 19,108 "S</v>
      </c>
      <c r="AP439" s="20" t="str">
        <f t="shared" si="237"/>
        <v xml:space="preserve">71°39 ' 52,59 " </v>
      </c>
      <c r="AQ439" s="22"/>
      <c r="AR439" s="22"/>
    </row>
    <row r="440" spans="1:44" ht="16.350000000000001" customHeight="1" x14ac:dyDescent="0.3">
      <c r="A440" s="15">
        <v>829</v>
      </c>
      <c r="B440" s="15" t="s">
        <v>1044</v>
      </c>
      <c r="C440" s="15" t="s">
        <v>1037</v>
      </c>
      <c r="D440" s="16" t="s">
        <v>1041</v>
      </c>
      <c r="E440" s="16">
        <v>752923.18</v>
      </c>
      <c r="F440" s="16">
        <v>5942914.9199999999</v>
      </c>
      <c r="G440" s="16" t="s">
        <v>339</v>
      </c>
      <c r="H440" t="str">
        <f t="shared" si="205"/>
        <v>18</v>
      </c>
      <c r="I440" t="str">
        <f t="shared" si="204"/>
        <v>H</v>
      </c>
      <c r="J440" t="s">
        <v>324</v>
      </c>
      <c r="K440">
        <f t="shared" si="206"/>
        <v>-75</v>
      </c>
      <c r="L440">
        <f t="shared" si="207"/>
        <v>-4057085.08</v>
      </c>
      <c r="M440">
        <f t="shared" si="208"/>
        <v>-0.63754045026349071</v>
      </c>
      <c r="N440">
        <f t="shared" si="209"/>
        <v>6383159.8285791017</v>
      </c>
      <c r="O440">
        <f t="shared" si="210"/>
        <v>3.9623507289852873E-2</v>
      </c>
      <c r="P440">
        <f t="shared" si="211"/>
        <v>-0.95659389455056987</v>
      </c>
      <c r="Q440">
        <f t="shared" si="212"/>
        <v>-0.61768429891408316</v>
      </c>
      <c r="R440">
        <f t="shared" si="213"/>
        <v>-1.1158373975387756</v>
      </c>
      <c r="S440">
        <f t="shared" si="214"/>
        <v>-0.99129912288260247</v>
      </c>
      <c r="T440">
        <f t="shared" si="215"/>
        <v>-1.7851139567245504</v>
      </c>
      <c r="U440">
        <f t="shared" si="216"/>
        <v>5.0546225567071803E-3</v>
      </c>
      <c r="V440">
        <f t="shared" si="217"/>
        <v>4.2582015317955055E-5</v>
      </c>
      <c r="W440">
        <f t="shared" si="218"/>
        <v>1.6740578955036711E-7</v>
      </c>
      <c r="X440">
        <f t="shared" si="219"/>
        <v>-4042555.7723664162</v>
      </c>
      <c r="Y440">
        <f t="shared" si="220"/>
        <v>-2.2761936131588515E-3</v>
      </c>
      <c r="Z440">
        <f t="shared" si="221"/>
        <v>3.4161919007691286E-6</v>
      </c>
      <c r="AA440">
        <f t="shared" si="222"/>
        <v>3.9623462169351316E-2</v>
      </c>
      <c r="AB440">
        <f t="shared" si="223"/>
        <v>-0.63981663610073536</v>
      </c>
      <c r="AC440">
        <f t="shared" si="224"/>
        <v>3.9633831246419393E-2</v>
      </c>
      <c r="AD440">
        <f t="shared" si="225"/>
        <v>4.9365957448788571E-2</v>
      </c>
      <c r="AE440">
        <f t="shared" si="226"/>
        <v>-0.63923289465339983</v>
      </c>
      <c r="AF440">
        <f t="shared" si="227"/>
        <v>-0.63924024594059914</v>
      </c>
      <c r="AG440" s="10">
        <f t="shared" si="228"/>
        <v>-36.625768187301084</v>
      </c>
      <c r="AH440" s="10">
        <f t="shared" si="229"/>
        <v>-72.171538986562012</v>
      </c>
      <c r="AI440" s="17">
        <f t="shared" si="230"/>
        <v>-72</v>
      </c>
      <c r="AJ440" s="18">
        <f t="shared" si="231"/>
        <v>-10</v>
      </c>
      <c r="AK440" s="19">
        <f t="shared" si="232"/>
        <v>-17.54</v>
      </c>
      <c r="AL440" s="17">
        <f t="shared" si="233"/>
        <v>-36</v>
      </c>
      <c r="AM440" s="18">
        <f t="shared" si="234"/>
        <v>-37</v>
      </c>
      <c r="AN440" s="19">
        <f t="shared" si="235"/>
        <v>-32.765000000000001</v>
      </c>
      <c r="AO440" s="20" t="str">
        <f t="shared" si="236"/>
        <v>36°37 ' 32,765 "S</v>
      </c>
      <c r="AP440" s="20" t="str">
        <f t="shared" si="237"/>
        <v xml:space="preserve">72°10 ' 17,54 " </v>
      </c>
      <c r="AQ440" s="22"/>
      <c r="AR440" s="22"/>
    </row>
    <row r="441" spans="1:44" x14ac:dyDescent="0.3">
      <c r="A441" s="15">
        <v>832</v>
      </c>
      <c r="B441" s="15" t="s">
        <v>1045</v>
      </c>
      <c r="C441" s="15" t="s">
        <v>1046</v>
      </c>
      <c r="D441" s="16" t="s">
        <v>946</v>
      </c>
      <c r="E441" s="16">
        <v>354659.294167649</v>
      </c>
      <c r="F441" s="16">
        <v>6278921.8173052296</v>
      </c>
      <c r="G441" s="16" t="s">
        <v>323</v>
      </c>
      <c r="H441" t="str">
        <f t="shared" si="205"/>
        <v>19</v>
      </c>
      <c r="I441" t="str">
        <f t="shared" si="204"/>
        <v>H</v>
      </c>
      <c r="J441" t="s">
        <v>324</v>
      </c>
      <c r="K441">
        <f t="shared" si="206"/>
        <v>-69</v>
      </c>
      <c r="L441">
        <f t="shared" si="207"/>
        <v>-3721078.1826947704</v>
      </c>
      <c r="M441">
        <f t="shared" si="208"/>
        <v>-0.58473948987554281</v>
      </c>
      <c r="N441">
        <f t="shared" si="209"/>
        <v>6382097.7624963066</v>
      </c>
      <c r="O441">
        <f t="shared" si="210"/>
        <v>-2.2773187005443511E-2</v>
      </c>
      <c r="P441">
        <f t="shared" si="211"/>
        <v>-0.92054719584321754</v>
      </c>
      <c r="Q441">
        <f t="shared" si="212"/>
        <v>-0.64007089992687038</v>
      </c>
      <c r="R441">
        <f t="shared" si="213"/>
        <v>-1.0450130877971515</v>
      </c>
      <c r="S441">
        <f t="shared" si="214"/>
        <v>-0.94377754082958121</v>
      </c>
      <c r="T441">
        <f t="shared" si="215"/>
        <v>-1.7213130125034901</v>
      </c>
      <c r="U441">
        <f t="shared" si="216"/>
        <v>5.0546225567071803E-3</v>
      </c>
      <c r="V441">
        <f t="shared" si="217"/>
        <v>4.2582015317955055E-5</v>
      </c>
      <c r="W441">
        <f t="shared" si="218"/>
        <v>1.6740578955036711E-7</v>
      </c>
      <c r="X441">
        <f t="shared" si="219"/>
        <v>-3707063.4433304262</v>
      </c>
      <c r="Y441">
        <f t="shared" si="220"/>
        <v>-2.1959455786936125E-3</v>
      </c>
      <c r="Z441">
        <f t="shared" si="221"/>
        <v>1.2151422475105083E-6</v>
      </c>
      <c r="AA441">
        <f t="shared" si="222"/>
        <v>-2.2773177781222963E-2</v>
      </c>
      <c r="AB441">
        <f t="shared" si="223"/>
        <v>-0.58693543278585014</v>
      </c>
      <c r="AC441">
        <f t="shared" si="224"/>
        <v>-2.2775146260833934E-2</v>
      </c>
      <c r="AD441">
        <f t="shared" si="225"/>
        <v>-2.7346056108603228E-2</v>
      </c>
      <c r="AE441">
        <f t="shared" si="226"/>
        <v>-0.58676300682466398</v>
      </c>
      <c r="AF441">
        <f t="shared" si="227"/>
        <v>-0.5867724701300967</v>
      </c>
      <c r="AG441" s="10">
        <f t="shared" si="228"/>
        <v>-33.619586072920704</v>
      </c>
      <c r="AH441" s="10">
        <f t="shared" si="229"/>
        <v>-70.566813601350901</v>
      </c>
      <c r="AI441" s="17">
        <f t="shared" si="230"/>
        <v>-70</v>
      </c>
      <c r="AJ441" s="18">
        <f t="shared" si="231"/>
        <v>-34</v>
      </c>
      <c r="AK441" s="19">
        <f t="shared" si="232"/>
        <v>-0.52900000000000003</v>
      </c>
      <c r="AL441" s="17">
        <f t="shared" si="233"/>
        <v>-33</v>
      </c>
      <c r="AM441" s="18">
        <f t="shared" si="234"/>
        <v>-37</v>
      </c>
      <c r="AN441" s="19">
        <f t="shared" si="235"/>
        <v>-10.51</v>
      </c>
      <c r="AO441" s="20" t="str">
        <f t="shared" si="236"/>
        <v>33°37 ' 10,51 "S</v>
      </c>
      <c r="AP441" s="20" t="str">
        <f t="shared" si="237"/>
        <v xml:space="preserve">70°34 ' 0,529 " </v>
      </c>
      <c r="AQ441" s="22"/>
      <c r="AR441" s="22"/>
    </row>
    <row r="442" spans="1:44" x14ac:dyDescent="0.3">
      <c r="A442" s="15">
        <v>833</v>
      </c>
      <c r="B442" s="15" t="s">
        <v>1047</v>
      </c>
      <c r="C442" s="15" t="s">
        <v>1046</v>
      </c>
      <c r="D442" s="16" t="s">
        <v>946</v>
      </c>
      <c r="E442" s="16">
        <v>357391.78966948797</v>
      </c>
      <c r="F442" s="16">
        <v>6279134.2154605901</v>
      </c>
      <c r="G442" s="16" t="s">
        <v>323</v>
      </c>
      <c r="H442" t="str">
        <f t="shared" si="205"/>
        <v>19</v>
      </c>
      <c r="I442" t="str">
        <f t="shared" si="204"/>
        <v>H</v>
      </c>
      <c r="J442" t="s">
        <v>324</v>
      </c>
      <c r="K442">
        <f t="shared" si="206"/>
        <v>-69</v>
      </c>
      <c r="L442">
        <f t="shared" si="207"/>
        <v>-3720865.7845394099</v>
      </c>
      <c r="M442">
        <f t="shared" si="208"/>
        <v>-0.58470611310060872</v>
      </c>
      <c r="N442">
        <f t="shared" si="209"/>
        <v>6382097.1048161304</v>
      </c>
      <c r="O442">
        <f t="shared" si="210"/>
        <v>-2.2345039254087092E-2</v>
      </c>
      <c r="P442">
        <f t="shared" si="211"/>
        <v>-0.92052111776220191</v>
      </c>
      <c r="Q442">
        <f t="shared" si="212"/>
        <v>-0.64008104994375659</v>
      </c>
      <c r="R442">
        <f t="shared" si="213"/>
        <v>-1.0449666719817097</v>
      </c>
      <c r="S442">
        <f t="shared" si="214"/>
        <v>-0.94374526647222134</v>
      </c>
      <c r="T442">
        <f t="shared" si="215"/>
        <v>-1.7212681297783565</v>
      </c>
      <c r="U442">
        <f t="shared" si="216"/>
        <v>5.0546225567071803E-3</v>
      </c>
      <c r="V442">
        <f t="shared" si="217"/>
        <v>4.2582015317955055E-5</v>
      </c>
      <c r="W442">
        <f t="shared" si="218"/>
        <v>1.6740578955036711E-7</v>
      </c>
      <c r="X442">
        <f t="shared" si="219"/>
        <v>-3706851.4230664237</v>
      </c>
      <c r="Y442">
        <f t="shared" si="220"/>
        <v>-2.1958865938298709E-3</v>
      </c>
      <c r="Z442">
        <f t="shared" si="221"/>
        <v>1.1699328340203408E-6</v>
      </c>
      <c r="AA442">
        <f t="shared" si="222"/>
        <v>-2.234503054002206E-2</v>
      </c>
      <c r="AB442">
        <f t="shared" si="223"/>
        <v>-0.58690199712539881</v>
      </c>
      <c r="AC442">
        <f t="shared" si="224"/>
        <v>-2.2346890066854475E-2</v>
      </c>
      <c r="AD442">
        <f t="shared" si="225"/>
        <v>-2.6831502792587052E-2</v>
      </c>
      <c r="AE442">
        <f t="shared" si="226"/>
        <v>-0.58673600395391579</v>
      </c>
      <c r="AF442">
        <f t="shared" si="227"/>
        <v>-0.58674549742861104</v>
      </c>
      <c r="AG442" s="10">
        <f t="shared" si="228"/>
        <v>-33.618040650963508</v>
      </c>
      <c r="AH442" s="10">
        <f t="shared" si="229"/>
        <v>-70.537331868008721</v>
      </c>
      <c r="AI442" s="17">
        <f t="shared" si="230"/>
        <v>-70</v>
      </c>
      <c r="AJ442" s="18">
        <f t="shared" si="231"/>
        <v>-32</v>
      </c>
      <c r="AK442" s="19">
        <f t="shared" si="232"/>
        <v>-14.395</v>
      </c>
      <c r="AL442" s="17">
        <f t="shared" si="233"/>
        <v>-33</v>
      </c>
      <c r="AM442" s="18">
        <f t="shared" si="234"/>
        <v>-37</v>
      </c>
      <c r="AN442" s="19">
        <f t="shared" si="235"/>
        <v>-4.9459999999999997</v>
      </c>
      <c r="AO442" s="20" t="str">
        <f t="shared" si="236"/>
        <v>33°37 ' 4,946 "S</v>
      </c>
      <c r="AP442" s="20" t="str">
        <f t="shared" si="237"/>
        <v xml:space="preserve">70°32 ' 14,395 " </v>
      </c>
      <c r="AQ442" s="22"/>
      <c r="AR442" s="22"/>
    </row>
    <row r="443" spans="1:44" x14ac:dyDescent="0.3">
      <c r="A443" s="15">
        <v>834</v>
      </c>
      <c r="B443" s="15" t="s">
        <v>1048</v>
      </c>
      <c r="C443" s="15" t="s">
        <v>1046</v>
      </c>
      <c r="D443" s="16" t="s">
        <v>946</v>
      </c>
      <c r="E443" s="16">
        <v>360017.189478605</v>
      </c>
      <c r="F443" s="16">
        <v>6283986.5180131197</v>
      </c>
      <c r="G443" s="16" t="s">
        <v>323</v>
      </c>
      <c r="H443" t="str">
        <f t="shared" si="205"/>
        <v>19</v>
      </c>
      <c r="I443" t="str">
        <f t="shared" si="204"/>
        <v>H</v>
      </c>
      <c r="J443" t="s">
        <v>324</v>
      </c>
      <c r="K443">
        <f t="shared" si="206"/>
        <v>-69</v>
      </c>
      <c r="L443">
        <f t="shared" si="207"/>
        <v>-3716013.4819868803</v>
      </c>
      <c r="M443">
        <f t="shared" si="208"/>
        <v>-0.5839436101968849</v>
      </c>
      <c r="N443">
        <f t="shared" si="209"/>
        <v>6382082.0850423696</v>
      </c>
      <c r="O443">
        <f t="shared" si="210"/>
        <v>-2.1933721418198538E-2</v>
      </c>
      <c r="P443">
        <f t="shared" si="211"/>
        <v>-0.91992423878761853</v>
      </c>
      <c r="Q443">
        <f t="shared" si="212"/>
        <v>-0.64031149792722941</v>
      </c>
      <c r="R443">
        <f t="shared" si="213"/>
        <v>-1.0439057295906942</v>
      </c>
      <c r="S443">
        <f t="shared" si="214"/>
        <v>-0.94300717167482795</v>
      </c>
      <c r="T443">
        <f t="shared" si="215"/>
        <v>-1.7202411485195543</v>
      </c>
      <c r="U443">
        <f t="shared" si="216"/>
        <v>5.0546225567071803E-3</v>
      </c>
      <c r="V443">
        <f t="shared" si="217"/>
        <v>4.2582015317955055E-5</v>
      </c>
      <c r="W443">
        <f t="shared" si="218"/>
        <v>1.6740578955036711E-7</v>
      </c>
      <c r="X443">
        <f t="shared" si="219"/>
        <v>-3702007.7714100187</v>
      </c>
      <c r="Y443">
        <f t="shared" si="220"/>
        <v>-2.1945362642211536E-3</v>
      </c>
      <c r="Z443">
        <f t="shared" si="221"/>
        <v>1.1283955290292888E-6</v>
      </c>
      <c r="AA443">
        <f t="shared" si="222"/>
        <v>-2.1933713168227478E-2</v>
      </c>
      <c r="AB443">
        <f t="shared" si="223"/>
        <v>-0.58613814398480113</v>
      </c>
      <c r="AC443">
        <f t="shared" si="224"/>
        <v>-2.1935471884069968E-2</v>
      </c>
      <c r="AD443">
        <f t="shared" si="225"/>
        <v>-2.63243915359604E-2</v>
      </c>
      <c r="AE443">
        <f t="shared" si="226"/>
        <v>-0.5859784688739399</v>
      </c>
      <c r="AF443">
        <f t="shared" si="227"/>
        <v>-0.58598799517049327</v>
      </c>
      <c r="AG443" s="10">
        <f t="shared" si="228"/>
        <v>-33.574638968601732</v>
      </c>
      <c r="AH443" s="10">
        <f t="shared" si="229"/>
        <v>-70.508276533260442</v>
      </c>
      <c r="AI443" s="17">
        <f t="shared" si="230"/>
        <v>-70</v>
      </c>
      <c r="AJ443" s="18">
        <f t="shared" si="231"/>
        <v>-30</v>
      </c>
      <c r="AK443" s="19">
        <f t="shared" si="232"/>
        <v>-29.795999999999999</v>
      </c>
      <c r="AL443" s="17">
        <f t="shared" si="233"/>
        <v>-33</v>
      </c>
      <c r="AM443" s="18">
        <f t="shared" si="234"/>
        <v>-34</v>
      </c>
      <c r="AN443" s="19">
        <f t="shared" si="235"/>
        <v>-28.7</v>
      </c>
      <c r="AO443" s="20" t="str">
        <f t="shared" si="236"/>
        <v>33°34 ' 28,7 "S</v>
      </c>
      <c r="AP443" s="20" t="str">
        <f t="shared" si="237"/>
        <v xml:space="preserve">70°30 ' 29,796 " </v>
      </c>
      <c r="AQ443" s="22"/>
      <c r="AR443" s="22"/>
    </row>
    <row r="444" spans="1:44" x14ac:dyDescent="0.3">
      <c r="A444" s="15">
        <v>836</v>
      </c>
      <c r="B444" s="15" t="s">
        <v>1049</v>
      </c>
      <c r="C444" s="15" t="s">
        <v>553</v>
      </c>
      <c r="D444" s="16" t="s">
        <v>436</v>
      </c>
      <c r="E444" s="16">
        <v>365800.99</v>
      </c>
      <c r="F444" s="16">
        <v>7223329.0099999998</v>
      </c>
      <c r="G444" s="16" t="s">
        <v>351</v>
      </c>
      <c r="H444" t="str">
        <f t="shared" si="205"/>
        <v>19</v>
      </c>
      <c r="I444" t="str">
        <f t="shared" si="204"/>
        <v>J</v>
      </c>
      <c r="J444" t="s">
        <v>324</v>
      </c>
      <c r="K444">
        <f t="shared" si="206"/>
        <v>-69</v>
      </c>
      <c r="L444">
        <f t="shared" si="207"/>
        <v>-2776670.99</v>
      </c>
      <c r="M444">
        <f t="shared" si="208"/>
        <v>-0.43633299235572665</v>
      </c>
      <c r="N444">
        <f t="shared" si="209"/>
        <v>6379400.6868987046</v>
      </c>
      <c r="O444">
        <f t="shared" si="210"/>
        <v>-2.1036303657113564E-2</v>
      </c>
      <c r="P444">
        <f t="shared" si="211"/>
        <v>-0.76604531648298069</v>
      </c>
      <c r="Q444">
        <f t="shared" si="212"/>
        <v>-0.62922447852450325</v>
      </c>
      <c r="R444">
        <f t="shared" si="213"/>
        <v>-0.81935565059721704</v>
      </c>
      <c r="S444">
        <f t="shared" si="214"/>
        <v>-0.77182285757903868</v>
      </c>
      <c r="T444">
        <f t="shared" si="215"/>
        <v>-1.4586516829837246</v>
      </c>
      <c r="U444">
        <f t="shared" si="216"/>
        <v>5.0546225567071803E-3</v>
      </c>
      <c r="V444">
        <f t="shared" si="217"/>
        <v>4.2582015317955055E-5</v>
      </c>
      <c r="W444">
        <f t="shared" si="218"/>
        <v>1.6740578955036711E-7</v>
      </c>
      <c r="X444">
        <f t="shared" si="219"/>
        <v>-2764952.0463641342</v>
      </c>
      <c r="Y444">
        <f t="shared" si="220"/>
        <v>-1.8369975819097072E-3</v>
      </c>
      <c r="Z444">
        <f t="shared" si="221"/>
        <v>1.224862905058165E-6</v>
      </c>
      <c r="AA444">
        <f t="shared" si="222"/>
        <v>-2.1036295068250895E-2</v>
      </c>
      <c r="AB444">
        <f t="shared" si="223"/>
        <v>-0.43816998768756615</v>
      </c>
      <c r="AC444">
        <f t="shared" si="224"/>
        <v>-2.1037846619483047E-2</v>
      </c>
      <c r="AD444">
        <f t="shared" si="225"/>
        <v>-2.3228464567337716E-2</v>
      </c>
      <c r="AE444">
        <f t="shared" si="226"/>
        <v>-0.43806633730416294</v>
      </c>
      <c r="AF444">
        <f t="shared" si="227"/>
        <v>-0.43807592108231846</v>
      </c>
      <c r="AG444" s="10">
        <f t="shared" si="228"/>
        <v>-25.099901384322973</v>
      </c>
      <c r="AH444" s="10">
        <f t="shared" si="229"/>
        <v>-70.330892984277625</v>
      </c>
      <c r="AI444" s="17">
        <f t="shared" si="230"/>
        <v>-70</v>
      </c>
      <c r="AJ444" s="18">
        <f t="shared" si="231"/>
        <v>-19</v>
      </c>
      <c r="AK444" s="19">
        <f t="shared" si="232"/>
        <v>-51.215000000000003</v>
      </c>
      <c r="AL444" s="17">
        <f t="shared" si="233"/>
        <v>-25</v>
      </c>
      <c r="AM444" s="18">
        <f t="shared" si="234"/>
        <v>-5</v>
      </c>
      <c r="AN444" s="19">
        <f t="shared" si="235"/>
        <v>-59.645000000000003</v>
      </c>
      <c r="AO444" s="20" t="str">
        <f t="shared" si="236"/>
        <v>25°5 ' 59,645 "S</v>
      </c>
      <c r="AP444" s="20" t="str">
        <f t="shared" si="237"/>
        <v xml:space="preserve">70°19 ' 51,215 " </v>
      </c>
      <c r="AQ444" s="22"/>
      <c r="AR444" s="22"/>
    </row>
    <row r="445" spans="1:44" x14ac:dyDescent="0.3">
      <c r="A445" s="15">
        <v>837</v>
      </c>
      <c r="B445" s="15" t="s">
        <v>1050</v>
      </c>
      <c r="C445" s="15" t="s">
        <v>744</v>
      </c>
      <c r="D445" s="16" t="s">
        <v>338</v>
      </c>
      <c r="E445" s="16">
        <v>731537.68</v>
      </c>
      <c r="F445" s="16">
        <v>5897498.3200000003</v>
      </c>
      <c r="G445" s="16" t="s">
        <v>339</v>
      </c>
      <c r="H445" t="str">
        <f t="shared" si="205"/>
        <v>18</v>
      </c>
      <c r="I445" t="str">
        <f t="shared" si="204"/>
        <v>H</v>
      </c>
      <c r="J445" t="s">
        <v>324</v>
      </c>
      <c r="K445">
        <f t="shared" si="206"/>
        <v>-75</v>
      </c>
      <c r="L445">
        <f t="shared" si="207"/>
        <v>-4102501.6799999997</v>
      </c>
      <c r="M445">
        <f t="shared" si="208"/>
        <v>-0.64467732785971721</v>
      </c>
      <c r="N445">
        <f t="shared" si="209"/>
        <v>6383306.3586124256</v>
      </c>
      <c r="O445">
        <f t="shared" si="210"/>
        <v>3.6272374689898274E-2</v>
      </c>
      <c r="P445">
        <f t="shared" si="211"/>
        <v>-0.96065602576762532</v>
      </c>
      <c r="Q445">
        <f t="shared" si="212"/>
        <v>-0.61373474109891235</v>
      </c>
      <c r="R445">
        <f t="shared" si="213"/>
        <v>-1.1250053407435299</v>
      </c>
      <c r="S445">
        <f t="shared" si="214"/>
        <v>-0.99718769083237546</v>
      </c>
      <c r="T445">
        <f t="shared" si="215"/>
        <v>-1.7926784801044537</v>
      </c>
      <c r="U445">
        <f t="shared" si="216"/>
        <v>5.0546225567071803E-3</v>
      </c>
      <c r="V445">
        <f t="shared" si="217"/>
        <v>4.2582015317955055E-5</v>
      </c>
      <c r="W445">
        <f t="shared" si="218"/>
        <v>1.6740578955036711E-7</v>
      </c>
      <c r="X445">
        <f t="shared" si="219"/>
        <v>-4087915.7737328298</v>
      </c>
      <c r="Y445">
        <f t="shared" si="220"/>
        <v>-2.2850080268339936E-3</v>
      </c>
      <c r="Z445">
        <f t="shared" si="221"/>
        <v>2.8324499631445994E-6</v>
      </c>
      <c r="AA445">
        <f t="shared" si="222"/>
        <v>3.6272340443336153E-2</v>
      </c>
      <c r="AB445">
        <f t="shared" si="223"/>
        <v>-0.64696232941438025</v>
      </c>
      <c r="AC445">
        <f t="shared" si="224"/>
        <v>3.6280294781608935E-2</v>
      </c>
      <c r="AD445">
        <f t="shared" si="225"/>
        <v>4.5437378260233058E-2</v>
      </c>
      <c r="AE445">
        <f t="shared" si="226"/>
        <v>-0.64646574682843516</v>
      </c>
      <c r="AF445">
        <f t="shared" si="227"/>
        <v>-0.64647343163103188</v>
      </c>
      <c r="AG445" s="10">
        <f t="shared" si="228"/>
        <v>-37.0401991997973</v>
      </c>
      <c r="AH445" s="10">
        <f t="shared" si="229"/>
        <v>-72.396629993549169</v>
      </c>
      <c r="AI445" s="17">
        <f t="shared" si="230"/>
        <v>-72</v>
      </c>
      <c r="AJ445" s="18">
        <f t="shared" si="231"/>
        <v>-23</v>
      </c>
      <c r="AK445" s="19">
        <f t="shared" si="232"/>
        <v>-47.868000000000002</v>
      </c>
      <c r="AL445" s="17">
        <f t="shared" si="233"/>
        <v>-37</v>
      </c>
      <c r="AM445" s="18">
        <f t="shared" si="234"/>
        <v>-2</v>
      </c>
      <c r="AN445" s="19">
        <f t="shared" si="235"/>
        <v>-24.716999999999999</v>
      </c>
      <c r="AO445" s="20" t="str">
        <f t="shared" si="236"/>
        <v>37°2 ' 24,717 "S</v>
      </c>
      <c r="AP445" s="20" t="str">
        <f t="shared" si="237"/>
        <v xml:space="preserve">72°23 ' 47,868 " </v>
      </c>
      <c r="AQ445" s="22"/>
      <c r="AR445" s="22"/>
    </row>
    <row r="446" spans="1:44" x14ac:dyDescent="0.3">
      <c r="A446" s="15">
        <v>839</v>
      </c>
      <c r="B446" s="15" t="s">
        <v>1051</v>
      </c>
      <c r="C446" s="15" t="s">
        <v>744</v>
      </c>
      <c r="D446" s="16" t="s">
        <v>1052</v>
      </c>
      <c r="E446" s="16">
        <v>679530.78</v>
      </c>
      <c r="F446" s="16">
        <v>5708636.9100000001</v>
      </c>
      <c r="G446" s="16" t="s">
        <v>339</v>
      </c>
      <c r="H446" t="str">
        <f t="shared" si="205"/>
        <v>18</v>
      </c>
      <c r="I446" t="str">
        <f t="shared" si="204"/>
        <v>H</v>
      </c>
      <c r="J446" t="s">
        <v>324</v>
      </c>
      <c r="K446">
        <f t="shared" si="206"/>
        <v>-75</v>
      </c>
      <c r="L446">
        <f t="shared" si="207"/>
        <v>-4291363.09</v>
      </c>
      <c r="M446">
        <f t="shared" si="208"/>
        <v>-0.67435548002920487</v>
      </c>
      <c r="N446">
        <f t="shared" si="209"/>
        <v>6383921.9625823079</v>
      </c>
      <c r="O446">
        <f t="shared" si="210"/>
        <v>2.8122333113135285E-2</v>
      </c>
      <c r="P446">
        <f t="shared" si="211"/>
        <v>-0.97544023889515452</v>
      </c>
      <c r="Q446">
        <f t="shared" si="212"/>
        <v>-0.59514742633899698</v>
      </c>
      <c r="R446">
        <f t="shared" si="213"/>
        <v>-1.1620755994767822</v>
      </c>
      <c r="S446">
        <f t="shared" si="214"/>
        <v>-1.020343556192336</v>
      </c>
      <c r="T446">
        <f t="shared" si="215"/>
        <v>-1.821612115076932</v>
      </c>
      <c r="U446">
        <f t="shared" si="216"/>
        <v>5.0546225567071803E-3</v>
      </c>
      <c r="V446">
        <f t="shared" si="217"/>
        <v>4.2582015317955055E-5</v>
      </c>
      <c r="W446">
        <f t="shared" si="218"/>
        <v>1.6740578955036711E-7</v>
      </c>
      <c r="X446">
        <f t="shared" si="219"/>
        <v>-4276575.5409107702</v>
      </c>
      <c r="Y446">
        <f t="shared" si="220"/>
        <v>-2.3163737238492302E-3</v>
      </c>
      <c r="Z446">
        <f t="shared" si="221"/>
        <v>1.6260131787374421E-6</v>
      </c>
      <c r="AA446">
        <f t="shared" si="222"/>
        <v>2.8122317870707198E-2</v>
      </c>
      <c r="AB446">
        <f t="shared" si="223"/>
        <v>-0.6766718499865999</v>
      </c>
      <c r="AC446">
        <f t="shared" si="224"/>
        <v>2.8126024842330122E-2</v>
      </c>
      <c r="AD446">
        <f t="shared" si="225"/>
        <v>3.6059042215097807E-2</v>
      </c>
      <c r="AE446">
        <f t="shared" si="226"/>
        <v>-0.67635439502117023</v>
      </c>
      <c r="AF446">
        <f t="shared" si="227"/>
        <v>-0.67636259482604433</v>
      </c>
      <c r="AG446" s="10">
        <f t="shared" si="228"/>
        <v>-38.752722104049269</v>
      </c>
      <c r="AH446" s="10">
        <f t="shared" si="229"/>
        <v>-72.933969067790827</v>
      </c>
      <c r="AI446" s="17">
        <f t="shared" si="230"/>
        <v>-72</v>
      </c>
      <c r="AJ446" s="18">
        <f t="shared" si="231"/>
        <v>-56</v>
      </c>
      <c r="AK446" s="19">
        <f t="shared" si="232"/>
        <v>-2.2890000000000001</v>
      </c>
      <c r="AL446" s="17">
        <f t="shared" si="233"/>
        <v>-38</v>
      </c>
      <c r="AM446" s="18">
        <f t="shared" si="234"/>
        <v>-45</v>
      </c>
      <c r="AN446" s="19">
        <f t="shared" si="235"/>
        <v>-9.8000000000000007</v>
      </c>
      <c r="AO446" s="20" t="str">
        <f t="shared" si="236"/>
        <v>38°45 ' 9,8 "S</v>
      </c>
      <c r="AP446" s="20" t="str">
        <f t="shared" si="237"/>
        <v xml:space="preserve">72°56 ' 2,289 " </v>
      </c>
      <c r="AQ446" s="22"/>
      <c r="AR446" s="22"/>
    </row>
    <row r="447" spans="1:44" x14ac:dyDescent="0.3">
      <c r="A447" s="15">
        <v>840</v>
      </c>
      <c r="B447" s="15" t="s">
        <v>1053</v>
      </c>
      <c r="C447" s="15" t="s">
        <v>744</v>
      </c>
      <c r="D447" s="16" t="s">
        <v>684</v>
      </c>
      <c r="E447" s="16">
        <v>707416.37</v>
      </c>
      <c r="F447" s="16">
        <v>5704949.9199999999</v>
      </c>
      <c r="G447" s="16" t="s">
        <v>339</v>
      </c>
      <c r="H447" t="str">
        <f t="shared" si="205"/>
        <v>18</v>
      </c>
      <c r="I447" t="str">
        <f t="shared" si="204"/>
        <v>H</v>
      </c>
      <c r="J447" t="s">
        <v>324</v>
      </c>
      <c r="K447">
        <f t="shared" si="206"/>
        <v>-75</v>
      </c>
      <c r="L447">
        <f t="shared" si="207"/>
        <v>-4295050.08</v>
      </c>
      <c r="M447">
        <f t="shared" si="208"/>
        <v>-0.67493486281718351</v>
      </c>
      <c r="N447">
        <f t="shared" si="209"/>
        <v>6383934.0721071251</v>
      </c>
      <c r="O447">
        <f t="shared" si="210"/>
        <v>3.2490368424424959E-2</v>
      </c>
      <c r="P447">
        <f t="shared" si="211"/>
        <v>-0.97569481858980867</v>
      </c>
      <c r="Q447">
        <f t="shared" si="212"/>
        <v>-0.59475126443846982</v>
      </c>
      <c r="R447">
        <f t="shared" si="213"/>
        <v>-1.162782272112088</v>
      </c>
      <c r="S447">
        <f t="shared" si="214"/>
        <v>-1.0207745201936835</v>
      </c>
      <c r="T447">
        <f t="shared" si="215"/>
        <v>-1.822137761534637</v>
      </c>
      <c r="U447">
        <f t="shared" si="216"/>
        <v>5.0546225567071803E-3</v>
      </c>
      <c r="V447">
        <f t="shared" si="217"/>
        <v>4.2582015317955055E-5</v>
      </c>
      <c r="W447">
        <f t="shared" si="218"/>
        <v>1.6740578955036711E-7</v>
      </c>
      <c r="X447">
        <f t="shared" si="219"/>
        <v>-4280259.139042072</v>
      </c>
      <c r="Y447">
        <f t="shared" si="220"/>
        <v>-2.3169006432182775E-3</v>
      </c>
      <c r="Z447">
        <f t="shared" si="221"/>
        <v>2.1683436849794586E-6</v>
      </c>
      <c r="AA447">
        <f t="shared" si="222"/>
        <v>3.2490344940996563E-2</v>
      </c>
      <c r="AB447">
        <f t="shared" si="223"/>
        <v>-0.67725175843656493</v>
      </c>
      <c r="AC447">
        <f t="shared" si="224"/>
        <v>3.2496061499317941E-2</v>
      </c>
      <c r="AD447">
        <f t="shared" si="225"/>
        <v>4.1675010367106212E-2</v>
      </c>
      <c r="AE447">
        <f t="shared" si="226"/>
        <v>-0.67682759058979136</v>
      </c>
      <c r="AF447">
        <f t="shared" si="227"/>
        <v>-0.67683534857739514</v>
      </c>
      <c r="AG447" s="10">
        <f t="shared" si="228"/>
        <v>-38.779808898750652</v>
      </c>
      <c r="AH447" s="10">
        <f t="shared" si="229"/>
        <v>-72.612197794800863</v>
      </c>
      <c r="AI447" s="17">
        <f t="shared" si="230"/>
        <v>-72</v>
      </c>
      <c r="AJ447" s="18">
        <f t="shared" si="231"/>
        <v>-36</v>
      </c>
      <c r="AK447" s="19">
        <f t="shared" si="232"/>
        <v>-43.911999999999999</v>
      </c>
      <c r="AL447" s="17">
        <f t="shared" si="233"/>
        <v>-38</v>
      </c>
      <c r="AM447" s="18">
        <f t="shared" si="234"/>
        <v>-46</v>
      </c>
      <c r="AN447" s="19">
        <f t="shared" si="235"/>
        <v>-47.311999999999998</v>
      </c>
      <c r="AO447" s="20" t="str">
        <f t="shared" si="236"/>
        <v>38°46 ' 47,312 "S</v>
      </c>
      <c r="AP447" s="20" t="str">
        <f t="shared" si="237"/>
        <v xml:space="preserve">72°36 ' 43,912 " </v>
      </c>
      <c r="AQ447" s="22"/>
      <c r="AR447" s="22"/>
    </row>
    <row r="448" spans="1:44" x14ac:dyDescent="0.3">
      <c r="A448" s="15">
        <v>841</v>
      </c>
      <c r="B448" s="15" t="s">
        <v>1054</v>
      </c>
      <c r="C448" s="15" t="s">
        <v>744</v>
      </c>
      <c r="D448" s="16" t="s">
        <v>1055</v>
      </c>
      <c r="E448" s="16">
        <v>664720</v>
      </c>
      <c r="F448" s="16">
        <v>5892657</v>
      </c>
      <c r="G448" s="16" t="s">
        <v>339</v>
      </c>
      <c r="H448" t="str">
        <f t="shared" si="205"/>
        <v>18</v>
      </c>
      <c r="I448" t="str">
        <f t="shared" si="204"/>
        <v>H</v>
      </c>
      <c r="J448" t="s">
        <v>324</v>
      </c>
      <c r="K448">
        <f t="shared" si="206"/>
        <v>-75</v>
      </c>
      <c r="L448">
        <f t="shared" si="207"/>
        <v>-4107343</v>
      </c>
      <c r="M448">
        <f t="shared" si="208"/>
        <v>-0.64543810493779363</v>
      </c>
      <c r="N448">
        <f t="shared" si="209"/>
        <v>6383322.0152869029</v>
      </c>
      <c r="O448">
        <f t="shared" si="210"/>
        <v>2.5804745492319731E-2</v>
      </c>
      <c r="P448">
        <f t="shared" si="211"/>
        <v>-0.96107751138492636</v>
      </c>
      <c r="Q448">
        <f t="shared" si="212"/>
        <v>-0.6133014628037976</v>
      </c>
      <c r="R448">
        <f t="shared" si="213"/>
        <v>-1.1259768606302569</v>
      </c>
      <c r="S448">
        <f t="shared" si="214"/>
        <v>-0.99780801117364204</v>
      </c>
      <c r="T448">
        <f t="shared" si="215"/>
        <v>-1.7934706355159422</v>
      </c>
      <c r="U448">
        <f t="shared" si="216"/>
        <v>5.0546225567071803E-3</v>
      </c>
      <c r="V448">
        <f t="shared" si="217"/>
        <v>4.2582015317955055E-5</v>
      </c>
      <c r="W448">
        <f t="shared" si="218"/>
        <v>1.6740578955036711E-7</v>
      </c>
      <c r="X448">
        <f t="shared" si="219"/>
        <v>-4092751.2448342629</v>
      </c>
      <c r="Y448">
        <f t="shared" si="220"/>
        <v>-2.2859187004497824E-3</v>
      </c>
      <c r="Z448">
        <f t="shared" si="221"/>
        <v>1.4318984453394808E-6</v>
      </c>
      <c r="AA448">
        <f t="shared" si="222"/>
        <v>2.5804733175728078E-2</v>
      </c>
      <c r="AB448">
        <f t="shared" si="223"/>
        <v>-0.64772402036503995</v>
      </c>
      <c r="AC448">
        <f t="shared" si="224"/>
        <v>2.5807597098662982E-2</v>
      </c>
      <c r="AD448">
        <f t="shared" si="225"/>
        <v>3.2350991152374747E-2</v>
      </c>
      <c r="AE448">
        <f t="shared" si="226"/>
        <v>-0.64747220378542358</v>
      </c>
      <c r="AF448">
        <f t="shared" si="227"/>
        <v>-0.64748093181320265</v>
      </c>
      <c r="AG448" s="10">
        <f t="shared" si="228"/>
        <v>-37.097924708094354</v>
      </c>
      <c r="AH448" s="10">
        <f t="shared" si="229"/>
        <v>-73.146424743903864</v>
      </c>
      <c r="AI448" s="17">
        <f t="shared" si="230"/>
        <v>-73</v>
      </c>
      <c r="AJ448" s="18">
        <f t="shared" si="231"/>
        <v>-8</v>
      </c>
      <c r="AK448" s="19">
        <f t="shared" si="232"/>
        <v>-47.128999999999998</v>
      </c>
      <c r="AL448" s="17">
        <f t="shared" si="233"/>
        <v>-37</v>
      </c>
      <c r="AM448" s="18">
        <f t="shared" si="234"/>
        <v>-5</v>
      </c>
      <c r="AN448" s="19">
        <f t="shared" si="235"/>
        <v>-52.529000000000003</v>
      </c>
      <c r="AO448" s="20" t="str">
        <f t="shared" si="236"/>
        <v>37°5 ' 52,529 "S</v>
      </c>
      <c r="AP448" s="20" t="str">
        <f t="shared" si="237"/>
        <v xml:space="preserve">73°8 ' 47,129 " </v>
      </c>
      <c r="AQ448" s="22"/>
      <c r="AR448" s="22"/>
    </row>
    <row r="449" spans="1:46" x14ac:dyDescent="0.3">
      <c r="A449" s="15">
        <v>842</v>
      </c>
      <c r="B449" s="15" t="s">
        <v>1056</v>
      </c>
      <c r="C449" s="15" t="s">
        <v>531</v>
      </c>
      <c r="D449" s="16" t="s">
        <v>338</v>
      </c>
      <c r="E449" s="16">
        <v>731603.95</v>
      </c>
      <c r="F449" s="16">
        <v>5897314.6100000003</v>
      </c>
      <c r="G449" s="16" t="s">
        <v>339</v>
      </c>
      <c r="H449" t="str">
        <f t="shared" si="205"/>
        <v>18</v>
      </c>
      <c r="I449" t="str">
        <f t="shared" si="204"/>
        <v>H</v>
      </c>
      <c r="J449" t="s">
        <v>324</v>
      </c>
      <c r="K449">
        <f t="shared" si="206"/>
        <v>-75</v>
      </c>
      <c r="L449">
        <f t="shared" si="207"/>
        <v>-4102685.3899999997</v>
      </c>
      <c r="M449">
        <f t="shared" si="208"/>
        <v>-0.64470619650649397</v>
      </c>
      <c r="N449">
        <f t="shared" si="209"/>
        <v>6383306.9525971422</v>
      </c>
      <c r="O449">
        <f t="shared" si="210"/>
        <v>3.6282753080794351E-2</v>
      </c>
      <c r="P449">
        <f t="shared" si="211"/>
        <v>-0.9606720601735057</v>
      </c>
      <c r="Q449">
        <f t="shared" si="212"/>
        <v>-0.61371834262051572</v>
      </c>
      <c r="R449">
        <f t="shared" si="213"/>
        <v>-1.1250422265932469</v>
      </c>
      <c r="S449">
        <f t="shared" si="214"/>
        <v>-0.99721125560006407</v>
      </c>
      <c r="T449">
        <f t="shared" si="215"/>
        <v>-1.7927085891181036</v>
      </c>
      <c r="U449">
        <f t="shared" si="216"/>
        <v>5.0546225567071803E-3</v>
      </c>
      <c r="V449">
        <f t="shared" si="217"/>
        <v>4.2582015317955055E-5</v>
      </c>
      <c r="W449">
        <f t="shared" si="218"/>
        <v>1.6740578955036711E-7</v>
      </c>
      <c r="X449">
        <f t="shared" si="219"/>
        <v>-4088099.2611395745</v>
      </c>
      <c r="Y449">
        <f t="shared" si="220"/>
        <v>-2.2850426853577243E-3</v>
      </c>
      <c r="Z449">
        <f t="shared" si="221"/>
        <v>2.8339480321956636E-6</v>
      </c>
      <c r="AA449">
        <f t="shared" si="222"/>
        <v>3.628271880631545E-2</v>
      </c>
      <c r="AB449">
        <f t="shared" si="223"/>
        <v>-0.64699123271615944</v>
      </c>
      <c r="AC449">
        <f t="shared" si="224"/>
        <v>3.629067997460711E-2</v>
      </c>
      <c r="AD449">
        <f t="shared" si="225"/>
        <v>4.5451357802776489E-2</v>
      </c>
      <c r="AE449">
        <f t="shared" si="226"/>
        <v>-0.64649433628210207</v>
      </c>
      <c r="AF449">
        <f t="shared" si="227"/>
        <v>-0.64650201955296049</v>
      </c>
      <c r="AG449" s="10">
        <f t="shared" si="228"/>
        <v>-37.041837167068863</v>
      </c>
      <c r="AH449" s="10">
        <f t="shared" si="229"/>
        <v>-72.395829024761909</v>
      </c>
      <c r="AI449" s="17">
        <f t="shared" si="230"/>
        <v>-72</v>
      </c>
      <c r="AJ449" s="18">
        <f t="shared" si="231"/>
        <v>-23</v>
      </c>
      <c r="AK449" s="19">
        <f t="shared" si="232"/>
        <v>-44.984000000000002</v>
      </c>
      <c r="AL449" s="17">
        <f t="shared" si="233"/>
        <v>-37</v>
      </c>
      <c r="AM449" s="18">
        <f t="shared" si="234"/>
        <v>-2</v>
      </c>
      <c r="AN449" s="19">
        <f t="shared" si="235"/>
        <v>-30.614000000000001</v>
      </c>
      <c r="AO449" s="20" t="str">
        <f t="shared" si="236"/>
        <v>37°2 ' 30,614 "S</v>
      </c>
      <c r="AP449" s="20" t="str">
        <f t="shared" si="237"/>
        <v xml:space="preserve">72°23 ' 44,984 " </v>
      </c>
      <c r="AQ449" s="22"/>
      <c r="AR449" s="22"/>
    </row>
    <row r="450" spans="1:46" x14ac:dyDescent="0.3">
      <c r="A450" s="15">
        <v>843</v>
      </c>
      <c r="B450" s="15" t="s">
        <v>1057</v>
      </c>
      <c r="C450" s="15" t="s">
        <v>744</v>
      </c>
      <c r="D450" s="16" t="s">
        <v>1058</v>
      </c>
      <c r="E450" s="16">
        <v>717091.29</v>
      </c>
      <c r="F450" s="16">
        <v>5837064.4299999997</v>
      </c>
      <c r="G450" s="16" t="s">
        <v>339</v>
      </c>
      <c r="H450" t="str">
        <f t="shared" si="205"/>
        <v>18</v>
      </c>
      <c r="I450" t="str">
        <f t="shared" si="204"/>
        <v>H</v>
      </c>
      <c r="J450" t="s">
        <v>324</v>
      </c>
      <c r="K450">
        <f t="shared" si="206"/>
        <v>-75</v>
      </c>
      <c r="L450">
        <f t="shared" si="207"/>
        <v>-4162935.5700000003</v>
      </c>
      <c r="M450">
        <f t="shared" si="208"/>
        <v>-0.65417405979460053</v>
      </c>
      <c r="N450">
        <f t="shared" si="209"/>
        <v>6383502.2900144244</v>
      </c>
      <c r="O450">
        <f t="shared" si="210"/>
        <v>3.4008179230951521E-2</v>
      </c>
      <c r="P450">
        <f t="shared" si="211"/>
        <v>-0.9657576961703449</v>
      </c>
      <c r="Q450">
        <f t="shared" si="212"/>
        <v>-0.60815968980895418</v>
      </c>
      <c r="R450">
        <f t="shared" si="213"/>
        <v>-1.1370529078797729</v>
      </c>
      <c r="S450">
        <f t="shared" si="214"/>
        <v>-1.0048296033620683</v>
      </c>
      <c r="T450">
        <f t="shared" si="215"/>
        <v>-1.8023733568469922</v>
      </c>
      <c r="U450">
        <f t="shared" si="216"/>
        <v>5.0546225567071803E-3</v>
      </c>
      <c r="V450">
        <f t="shared" si="217"/>
        <v>4.2582015317955055E-5</v>
      </c>
      <c r="W450">
        <f t="shared" si="218"/>
        <v>1.6740578955036711E-7</v>
      </c>
      <c r="X450">
        <f t="shared" si="219"/>
        <v>-4148279.2069034423</v>
      </c>
      <c r="Y450">
        <f t="shared" si="220"/>
        <v>-2.2959752234262775E-3</v>
      </c>
      <c r="Z450">
        <f t="shared" si="221"/>
        <v>2.4542211059249642E-6</v>
      </c>
      <c r="AA450">
        <f t="shared" si="222"/>
        <v>3.4008151409754439E-2</v>
      </c>
      <c r="AB450">
        <f t="shared" si="223"/>
        <v>-0.65647002938319599</v>
      </c>
      <c r="AC450">
        <f t="shared" si="224"/>
        <v>3.4014707168158631E-2</v>
      </c>
      <c r="AD450">
        <f t="shared" si="225"/>
        <v>4.2913282163355451E-2</v>
      </c>
      <c r="AE450">
        <f t="shared" si="226"/>
        <v>-0.65602477851711027</v>
      </c>
      <c r="AF450">
        <f t="shared" si="227"/>
        <v>-0.6560326162752631</v>
      </c>
      <c r="AG450" s="10">
        <f t="shared" si="228"/>
        <v>-37.587900135498018</v>
      </c>
      <c r="AH450" s="10">
        <f t="shared" si="229"/>
        <v>-72.541250046985695</v>
      </c>
      <c r="AI450" s="17">
        <f t="shared" si="230"/>
        <v>-72</v>
      </c>
      <c r="AJ450" s="18">
        <f t="shared" si="231"/>
        <v>-32</v>
      </c>
      <c r="AK450" s="19">
        <f t="shared" si="232"/>
        <v>-28.5</v>
      </c>
      <c r="AL450" s="17">
        <f t="shared" si="233"/>
        <v>-37</v>
      </c>
      <c r="AM450" s="18">
        <f t="shared" si="234"/>
        <v>-35</v>
      </c>
      <c r="AN450" s="19">
        <f t="shared" si="235"/>
        <v>-16.440000000000001</v>
      </c>
      <c r="AO450" s="20" t="str">
        <f t="shared" si="236"/>
        <v>37°35 ' 16,44 "S</v>
      </c>
      <c r="AP450" s="20" t="str">
        <f t="shared" si="237"/>
        <v xml:space="preserve">72°32 ' 28,5 " </v>
      </c>
      <c r="AQ450" s="22"/>
      <c r="AR450" s="22"/>
    </row>
    <row r="451" spans="1:46" x14ac:dyDescent="0.3">
      <c r="A451" s="15">
        <v>845</v>
      </c>
      <c r="B451" s="15" t="s">
        <v>1059</v>
      </c>
      <c r="C451" s="15" t="s">
        <v>1060</v>
      </c>
      <c r="D451" s="16" t="s">
        <v>1061</v>
      </c>
      <c r="E451" s="16">
        <v>254825.33</v>
      </c>
      <c r="F451" s="16">
        <v>6298209.1299999999</v>
      </c>
      <c r="G451" s="16" t="s">
        <v>323</v>
      </c>
      <c r="H451" t="str">
        <f t="shared" si="205"/>
        <v>19</v>
      </c>
      <c r="I451" t="str">
        <f t="shared" si="204"/>
        <v>H</v>
      </c>
      <c r="J451" t="s">
        <v>324</v>
      </c>
      <c r="K451">
        <f t="shared" si="206"/>
        <v>-69</v>
      </c>
      <c r="L451">
        <f t="shared" si="207"/>
        <v>-3701790.87</v>
      </c>
      <c r="M451">
        <f t="shared" si="208"/>
        <v>-0.58170863353969382</v>
      </c>
      <c r="N451">
        <f t="shared" si="209"/>
        <v>6382038.1174636465</v>
      </c>
      <c r="O451">
        <f t="shared" si="210"/>
        <v>-3.8416359396085446E-2</v>
      </c>
      <c r="P451">
        <f t="shared" si="211"/>
        <v>-0.91816240286593442</v>
      </c>
      <c r="Q451">
        <f t="shared" si="212"/>
        <v>-0.64097112120188682</v>
      </c>
      <c r="R451">
        <f t="shared" si="213"/>
        <v>-1.040789834972661</v>
      </c>
      <c r="S451">
        <f t="shared" si="214"/>
        <v>-0.94083515652996741</v>
      </c>
      <c r="T451">
        <f t="shared" si="215"/>
        <v>-1.7172130273656947</v>
      </c>
      <c r="U451">
        <f t="shared" si="216"/>
        <v>5.0546225567071803E-3</v>
      </c>
      <c r="V451">
        <f t="shared" si="217"/>
        <v>4.2582015317955055E-5</v>
      </c>
      <c r="W451">
        <f t="shared" si="218"/>
        <v>1.6740578955036711E-7</v>
      </c>
      <c r="X451">
        <f t="shared" si="219"/>
        <v>-3687810.7129857927</v>
      </c>
      <c r="Y451">
        <f t="shared" si="220"/>
        <v>-2.1905474014566762E-3</v>
      </c>
      <c r="Z451">
        <f t="shared" si="221"/>
        <v>3.4717531734029317E-6</v>
      </c>
      <c r="AA451">
        <f t="shared" si="222"/>
        <v>-3.8416314938712899E-2</v>
      </c>
      <c r="AB451">
        <f t="shared" si="223"/>
        <v>-0.58389917333611063</v>
      </c>
      <c r="AC451">
        <f t="shared" si="224"/>
        <v>-3.8425764853790789E-2</v>
      </c>
      <c r="AD451">
        <f t="shared" si="225"/>
        <v>-4.6023893594292389E-2</v>
      </c>
      <c r="AE451">
        <f t="shared" si="226"/>
        <v>-0.58341197542162493</v>
      </c>
      <c r="AF451">
        <f t="shared" si="227"/>
        <v>-0.58341997593638373</v>
      </c>
      <c r="AG451" s="10">
        <f t="shared" si="228"/>
        <v>-33.427502304778841</v>
      </c>
      <c r="AH451" s="10">
        <f t="shared" si="229"/>
        <v>-71.63697485971214</v>
      </c>
      <c r="AI451" s="17">
        <f t="shared" si="230"/>
        <v>-71</v>
      </c>
      <c r="AJ451" s="18">
        <f t="shared" si="231"/>
        <v>-38</v>
      </c>
      <c r="AK451" s="19">
        <f t="shared" si="232"/>
        <v>-13.109</v>
      </c>
      <c r="AL451" s="17">
        <f t="shared" si="233"/>
        <v>-33</v>
      </c>
      <c r="AM451" s="18">
        <f t="shared" si="234"/>
        <v>-25</v>
      </c>
      <c r="AN451" s="19">
        <f t="shared" si="235"/>
        <v>-39.008000000000003</v>
      </c>
      <c r="AO451" s="20" t="str">
        <f t="shared" si="236"/>
        <v>33°25 ' 39,008 "S</v>
      </c>
      <c r="AP451" s="20" t="str">
        <f t="shared" si="237"/>
        <v xml:space="preserve">71°38 ' 13,109 " </v>
      </c>
      <c r="AQ451" s="22"/>
      <c r="AR451" s="22"/>
    </row>
    <row r="452" spans="1:46" x14ac:dyDescent="0.3">
      <c r="A452" s="15">
        <v>846</v>
      </c>
      <c r="B452" s="15" t="s">
        <v>1062</v>
      </c>
      <c r="C452" s="15" t="s">
        <v>1060</v>
      </c>
      <c r="D452" s="16" t="s">
        <v>1061</v>
      </c>
      <c r="E452" s="16">
        <v>250834.6</v>
      </c>
      <c r="F452" s="16">
        <v>6302788.9199999999</v>
      </c>
      <c r="G452" s="16" t="s">
        <v>323</v>
      </c>
      <c r="H452" t="str">
        <f t="shared" si="205"/>
        <v>19</v>
      </c>
      <c r="I452" t="str">
        <f t="shared" si="204"/>
        <v>H</v>
      </c>
      <c r="J452" t="s">
        <v>324</v>
      </c>
      <c r="K452">
        <f t="shared" si="206"/>
        <v>-69</v>
      </c>
      <c r="L452">
        <f t="shared" si="207"/>
        <v>-3697211.08</v>
      </c>
      <c r="M452">
        <f t="shared" si="208"/>
        <v>-0.58098895393694006</v>
      </c>
      <c r="N452">
        <f t="shared" si="209"/>
        <v>6382023.977751228</v>
      </c>
      <c r="O452">
        <f t="shared" si="210"/>
        <v>-3.9041752407799009E-2</v>
      </c>
      <c r="P452">
        <f t="shared" si="211"/>
        <v>-0.91759117173522742</v>
      </c>
      <c r="Q452">
        <f t="shared" si="212"/>
        <v>-0.64117848345089024</v>
      </c>
      <c r="R452">
        <f t="shared" si="213"/>
        <v>-1.0397845398045538</v>
      </c>
      <c r="S452">
        <f t="shared" si="214"/>
        <v>-0.94013302571613777</v>
      </c>
      <c r="T452">
        <f t="shared" si="215"/>
        <v>-1.7162322453384482</v>
      </c>
      <c r="U452">
        <f t="shared" si="216"/>
        <v>5.0546225567071803E-3</v>
      </c>
      <c r="V452">
        <f t="shared" si="217"/>
        <v>4.2582015317955055E-5</v>
      </c>
      <c r="W452">
        <f t="shared" si="218"/>
        <v>1.6740578955036711E-7</v>
      </c>
      <c r="X452">
        <f t="shared" si="219"/>
        <v>-3683239.2138494751</v>
      </c>
      <c r="Y452">
        <f t="shared" si="220"/>
        <v>-2.1892531584389416E-3</v>
      </c>
      <c r="Z452">
        <f t="shared" si="221"/>
        <v>3.5891019216112517E-6</v>
      </c>
      <c r="AA452">
        <f t="shared" si="222"/>
        <v>-3.9041705699522811E-2</v>
      </c>
      <c r="AB452">
        <f t="shared" si="223"/>
        <v>-0.58317819923792624</v>
      </c>
      <c r="AC452">
        <f t="shared" si="224"/>
        <v>-3.9051624706561539E-2</v>
      </c>
      <c r="AD452">
        <f t="shared" si="225"/>
        <v>-4.6750197332829271E-2</v>
      </c>
      <c r="AE452">
        <f t="shared" si="226"/>
        <v>-0.58267581063448337</v>
      </c>
      <c r="AF452">
        <f t="shared" si="227"/>
        <v>-0.58268374136621404</v>
      </c>
      <c r="AG452" s="10">
        <f t="shared" si="228"/>
        <v>-33.385319171176484</v>
      </c>
      <c r="AH452" s="10">
        <f t="shared" si="229"/>
        <v>-71.678588998574881</v>
      </c>
      <c r="AI452" s="17">
        <f t="shared" si="230"/>
        <v>-71</v>
      </c>
      <c r="AJ452" s="18">
        <f t="shared" si="231"/>
        <v>-40</v>
      </c>
      <c r="AK452" s="19">
        <f t="shared" si="232"/>
        <v>-42.92</v>
      </c>
      <c r="AL452" s="17">
        <f t="shared" si="233"/>
        <v>-33</v>
      </c>
      <c r="AM452" s="18">
        <f t="shared" si="234"/>
        <v>-23</v>
      </c>
      <c r="AN452" s="19">
        <f t="shared" si="235"/>
        <v>-7.149</v>
      </c>
      <c r="AO452" s="20" t="str">
        <f t="shared" si="236"/>
        <v>33°23 ' 7,149 "S</v>
      </c>
      <c r="AP452" s="20" t="str">
        <f t="shared" si="237"/>
        <v xml:space="preserve">71°40 ' 42,92 " </v>
      </c>
      <c r="AQ452" s="22"/>
      <c r="AR452" s="22"/>
    </row>
    <row r="453" spans="1:46" x14ac:dyDescent="0.3">
      <c r="A453" s="15">
        <v>847</v>
      </c>
      <c r="B453" s="15" t="s">
        <v>1063</v>
      </c>
      <c r="C453" s="15" t="s">
        <v>1060</v>
      </c>
      <c r="D453" s="16" t="s">
        <v>998</v>
      </c>
      <c r="E453" s="16">
        <v>256548.9</v>
      </c>
      <c r="F453" s="16">
        <v>6304027.04</v>
      </c>
      <c r="G453" s="16" t="s">
        <v>323</v>
      </c>
      <c r="H453" t="str">
        <f t="shared" si="205"/>
        <v>19</v>
      </c>
      <c r="I453" t="str">
        <f t="shared" si="204"/>
        <v>H</v>
      </c>
      <c r="J453" t="s">
        <v>324</v>
      </c>
      <c r="K453">
        <f t="shared" si="206"/>
        <v>-69</v>
      </c>
      <c r="L453">
        <f t="shared" si="207"/>
        <v>-3695972.96</v>
      </c>
      <c r="M453">
        <f t="shared" si="208"/>
        <v>-0.58079439267763311</v>
      </c>
      <c r="N453">
        <f t="shared" si="209"/>
        <v>6382020.156689412</v>
      </c>
      <c r="O453">
        <f t="shared" si="210"/>
        <v>-3.814640098634333E-2</v>
      </c>
      <c r="P453">
        <f t="shared" si="211"/>
        <v>-0.9174364161861488</v>
      </c>
      <c r="Q453">
        <f t="shared" si="212"/>
        <v>-0.64123412004378344</v>
      </c>
      <c r="R453">
        <f t="shared" si="213"/>
        <v>-1.0395126007707076</v>
      </c>
      <c r="S453">
        <f t="shared" si="214"/>
        <v>-0.93994298058897652</v>
      </c>
      <c r="T453">
        <f t="shared" si="215"/>
        <v>-1.7159666185172942</v>
      </c>
      <c r="U453">
        <f t="shared" si="216"/>
        <v>5.0546225567071803E-3</v>
      </c>
      <c r="V453">
        <f t="shared" si="217"/>
        <v>4.2582015317955055E-5</v>
      </c>
      <c r="W453">
        <f t="shared" si="218"/>
        <v>1.6740578955036711E-7</v>
      </c>
      <c r="X453">
        <f t="shared" si="219"/>
        <v>-3682003.3404537416</v>
      </c>
      <c r="Y453">
        <f t="shared" si="220"/>
        <v>-2.1889024483283536E-3</v>
      </c>
      <c r="Z453">
        <f t="shared" si="221"/>
        <v>3.4272458539059011E-6</v>
      </c>
      <c r="AA453">
        <f t="shared" si="222"/>
        <v>-3.8146357407311794E-2</v>
      </c>
      <c r="AB453">
        <f t="shared" si="223"/>
        <v>-0.5829832876240546</v>
      </c>
      <c r="AC453">
        <f t="shared" si="224"/>
        <v>-3.8155609491335396E-2</v>
      </c>
      <c r="AD453">
        <f t="shared" si="225"/>
        <v>-4.5673188174539581E-2</v>
      </c>
      <c r="AE453">
        <f t="shared" si="226"/>
        <v>-0.5825038633669003</v>
      </c>
      <c r="AF453">
        <f t="shared" si="227"/>
        <v>-0.58251190229760397</v>
      </c>
      <c r="AG453" s="10">
        <f t="shared" si="228"/>
        <v>-33.375473517789672</v>
      </c>
      <c r="AH453" s="10">
        <f t="shared" si="229"/>
        <v>-71.616880919307945</v>
      </c>
      <c r="AI453" s="17">
        <f t="shared" si="230"/>
        <v>-71</v>
      </c>
      <c r="AJ453" s="18">
        <f t="shared" si="231"/>
        <v>-37</v>
      </c>
      <c r="AK453" s="19">
        <f t="shared" si="232"/>
        <v>-0.77100000000000002</v>
      </c>
      <c r="AL453" s="17">
        <f t="shared" si="233"/>
        <v>-33</v>
      </c>
      <c r="AM453" s="18">
        <f t="shared" si="234"/>
        <v>-22</v>
      </c>
      <c r="AN453" s="19">
        <f t="shared" si="235"/>
        <v>-31.704999999999998</v>
      </c>
      <c r="AO453" s="20" t="str">
        <f t="shared" si="236"/>
        <v>33°22 ' 31,705 "S</v>
      </c>
      <c r="AP453" s="20" t="str">
        <f t="shared" si="237"/>
        <v xml:space="preserve">71°37 ' 0,771 " </v>
      </c>
      <c r="AQ453" s="22"/>
      <c r="AR453" s="22"/>
    </row>
    <row r="454" spans="1:46" x14ac:dyDescent="0.3">
      <c r="A454" s="15">
        <v>848</v>
      </c>
      <c r="B454" s="15" t="s">
        <v>1064</v>
      </c>
      <c r="C454" s="15" t="s">
        <v>1060</v>
      </c>
      <c r="D454" s="16" t="s">
        <v>998</v>
      </c>
      <c r="E454" s="16">
        <v>258695.24</v>
      </c>
      <c r="F454" s="16">
        <v>6304893.9299999997</v>
      </c>
      <c r="G454" s="16" t="s">
        <v>323</v>
      </c>
      <c r="H454" t="str">
        <f t="shared" si="205"/>
        <v>19</v>
      </c>
      <c r="I454" t="str">
        <f t="shared" si="204"/>
        <v>H</v>
      </c>
      <c r="J454" t="s">
        <v>324</v>
      </c>
      <c r="K454">
        <f t="shared" si="206"/>
        <v>-69</v>
      </c>
      <c r="L454">
        <f t="shared" si="207"/>
        <v>-3695106.0700000003</v>
      </c>
      <c r="M454">
        <f t="shared" si="208"/>
        <v>-0.58065816742476539</v>
      </c>
      <c r="N454">
        <f t="shared" si="209"/>
        <v>6382017.4816982113</v>
      </c>
      <c r="O454">
        <f t="shared" si="210"/>
        <v>-3.7810106395351095E-2</v>
      </c>
      <c r="P454">
        <f t="shared" si="211"/>
        <v>-0.91732797886989381</v>
      </c>
      <c r="Q454">
        <f t="shared" si="212"/>
        <v>-0.64127296778326215</v>
      </c>
      <c r="R454">
        <f t="shared" si="213"/>
        <v>-1.0393221568597122</v>
      </c>
      <c r="S454">
        <f t="shared" si="214"/>
        <v>-0.93980985959059971</v>
      </c>
      <c r="T454">
        <f t="shared" si="215"/>
        <v>-1.7157805143760443</v>
      </c>
      <c r="U454">
        <f t="shared" si="216"/>
        <v>5.0546225567071803E-3</v>
      </c>
      <c r="V454">
        <f t="shared" si="217"/>
        <v>4.2582015317955055E-5</v>
      </c>
      <c r="W454">
        <f t="shared" si="218"/>
        <v>1.6740578955036711E-7</v>
      </c>
      <c r="X454">
        <f t="shared" si="219"/>
        <v>-3681138.0247716764</v>
      </c>
      <c r="Y454">
        <f t="shared" si="220"/>
        <v>-2.1886566855042677E-3</v>
      </c>
      <c r="Z454">
        <f t="shared" si="221"/>
        <v>3.3676857878624809E-6</v>
      </c>
      <c r="AA454">
        <f t="shared" si="222"/>
        <v>-3.781006395116511E-2</v>
      </c>
      <c r="AB454">
        <f t="shared" si="223"/>
        <v>-0.58284681673956162</v>
      </c>
      <c r="AC454">
        <f t="shared" si="224"/>
        <v>-3.781907347894492E-2</v>
      </c>
      <c r="AD454">
        <f t="shared" si="225"/>
        <v>-4.5266831262967391E-2</v>
      </c>
      <c r="AE454">
        <f t="shared" si="226"/>
        <v>-0.58237594180240682</v>
      </c>
      <c r="AF454">
        <f t="shared" si="227"/>
        <v>-0.58238402116415677</v>
      </c>
      <c r="AG454" s="10">
        <f t="shared" si="228"/>
        <v>-33.368146468563801</v>
      </c>
      <c r="AH454" s="10">
        <f t="shared" si="229"/>
        <v>-71.593598383298882</v>
      </c>
      <c r="AI454" s="17">
        <f t="shared" si="230"/>
        <v>-71</v>
      </c>
      <c r="AJ454" s="18">
        <f t="shared" si="231"/>
        <v>-35</v>
      </c>
      <c r="AK454" s="19">
        <f t="shared" si="232"/>
        <v>-36.954000000000001</v>
      </c>
      <c r="AL454" s="17">
        <f t="shared" si="233"/>
        <v>-33</v>
      </c>
      <c r="AM454" s="18">
        <f t="shared" si="234"/>
        <v>-22</v>
      </c>
      <c r="AN454" s="19">
        <f t="shared" si="235"/>
        <v>-5.327</v>
      </c>
      <c r="AO454" s="20" t="str">
        <f t="shared" si="236"/>
        <v>33°22 ' 5,327 "S</v>
      </c>
      <c r="AP454" s="20" t="str">
        <f t="shared" si="237"/>
        <v xml:space="preserve">71°35 ' 36,954 " </v>
      </c>
      <c r="AQ454" s="22"/>
      <c r="AR454" s="22"/>
    </row>
    <row r="455" spans="1:46" x14ac:dyDescent="0.3">
      <c r="A455" s="15">
        <v>850</v>
      </c>
      <c r="B455" s="15" t="s">
        <v>1065</v>
      </c>
      <c r="C455" s="15" t="s">
        <v>995</v>
      </c>
      <c r="D455" s="16" t="s">
        <v>626</v>
      </c>
      <c r="E455" s="16">
        <v>261178.75</v>
      </c>
      <c r="F455" s="16">
        <v>6032057.4299999997</v>
      </c>
      <c r="G455" s="16" t="s">
        <v>1066</v>
      </c>
      <c r="H455" t="str">
        <f t="shared" si="205"/>
        <v xml:space="preserve">19 </v>
      </c>
      <c r="I455" t="str">
        <f t="shared" si="204"/>
        <v xml:space="preserve"> H</v>
      </c>
      <c r="J455" t="s">
        <v>324</v>
      </c>
      <c r="K455">
        <f t="shared" si="206"/>
        <v>-69</v>
      </c>
      <c r="L455">
        <f t="shared" si="207"/>
        <v>-3967942.5700000003</v>
      </c>
      <c r="M455">
        <f t="shared" si="208"/>
        <v>-0.62353237430689346</v>
      </c>
      <c r="N455">
        <f t="shared" si="209"/>
        <v>6382874.1287329504</v>
      </c>
      <c r="O455">
        <f t="shared" si="210"/>
        <v>-3.7415942282948929E-2</v>
      </c>
      <c r="P455">
        <f t="shared" si="211"/>
        <v>-0.94805498220251549</v>
      </c>
      <c r="Q455">
        <f t="shared" si="212"/>
        <v>-0.62481872120683235</v>
      </c>
      <c r="R455">
        <f t="shared" si="213"/>
        <v>-1.0975598654081513</v>
      </c>
      <c r="S455">
        <f t="shared" si="214"/>
        <v>-0.97937457935782157</v>
      </c>
      <c r="T455">
        <f t="shared" si="215"/>
        <v>-1.7695539027675062</v>
      </c>
      <c r="U455">
        <f t="shared" si="216"/>
        <v>5.0546225567071803E-3</v>
      </c>
      <c r="V455">
        <f t="shared" si="217"/>
        <v>4.2582015317955055E-5</v>
      </c>
      <c r="W455">
        <f t="shared" si="218"/>
        <v>1.6740578955036711E-7</v>
      </c>
      <c r="X455">
        <f t="shared" si="219"/>
        <v>-3953533.4021283886</v>
      </c>
      <c r="Y455">
        <f t="shared" si="220"/>
        <v>-2.257473291968549E-3</v>
      </c>
      <c r="Z455">
        <f t="shared" si="221"/>
        <v>3.1090761179873068E-6</v>
      </c>
      <c r="AA455">
        <f t="shared" si="222"/>
        <v>-3.7415903506611399E-2</v>
      </c>
      <c r="AB455">
        <f t="shared" si="223"/>
        <v>-0.6257898405802057</v>
      </c>
      <c r="AC455">
        <f t="shared" si="224"/>
        <v>-3.7424634182372518E-2</v>
      </c>
      <c r="AD455">
        <f t="shared" si="225"/>
        <v>-4.6141932881531941E-2</v>
      </c>
      <c r="AE455">
        <f t="shared" si="226"/>
        <v>-0.62528436564104628</v>
      </c>
      <c r="AF455">
        <f t="shared" si="227"/>
        <v>-0.62529213272953243</v>
      </c>
      <c r="AG455" s="10">
        <f t="shared" si="228"/>
        <v>-35.826600168136295</v>
      </c>
      <c r="AH455" s="10">
        <f t="shared" si="229"/>
        <v>-71.643738012687692</v>
      </c>
      <c r="AI455" s="17">
        <f t="shared" si="230"/>
        <v>-71</v>
      </c>
      <c r="AJ455" s="18">
        <f t="shared" si="231"/>
        <v>-38</v>
      </c>
      <c r="AK455" s="19">
        <f t="shared" si="232"/>
        <v>-37.457000000000001</v>
      </c>
      <c r="AL455" s="17">
        <f t="shared" si="233"/>
        <v>-35</v>
      </c>
      <c r="AM455" s="18">
        <f t="shared" si="234"/>
        <v>-49</v>
      </c>
      <c r="AN455" s="19">
        <f t="shared" si="235"/>
        <v>-35.761000000000003</v>
      </c>
      <c r="AO455" s="20" t="str">
        <f t="shared" si="236"/>
        <v>35°49 ' 35,761 "S</v>
      </c>
      <c r="AP455" s="20" t="str">
        <f t="shared" si="237"/>
        <v xml:space="preserve">71°38 ' 37,457 " </v>
      </c>
      <c r="AQ455" s="22"/>
      <c r="AR455" s="22"/>
    </row>
    <row r="456" spans="1:46" x14ac:dyDescent="0.3">
      <c r="A456" s="15">
        <v>851</v>
      </c>
      <c r="B456" s="15" t="s">
        <v>1067</v>
      </c>
      <c r="C456" s="15" t="s">
        <v>995</v>
      </c>
      <c r="D456" s="16" t="s">
        <v>381</v>
      </c>
      <c r="E456" s="16">
        <v>281159.09000000003</v>
      </c>
      <c r="F456" s="16">
        <v>6041142.8200000003</v>
      </c>
      <c r="G456" s="16" t="s">
        <v>323</v>
      </c>
      <c r="H456" t="str">
        <f t="shared" si="205"/>
        <v>19</v>
      </c>
      <c r="I456" t="str">
        <f t="shared" ref="I456:I519" si="238">RIGHT(G456,LEN(G456)-2)</f>
        <v>H</v>
      </c>
      <c r="J456" t="s">
        <v>324</v>
      </c>
      <c r="K456">
        <f t="shared" si="206"/>
        <v>-69</v>
      </c>
      <c r="L456">
        <f t="shared" si="207"/>
        <v>-3958857.1799999997</v>
      </c>
      <c r="M456">
        <f t="shared" si="208"/>
        <v>-0.62210467350269449</v>
      </c>
      <c r="N456">
        <f t="shared" si="209"/>
        <v>6382845.1587587185</v>
      </c>
      <c r="O456">
        <f t="shared" si="210"/>
        <v>-3.4285793334607274E-2</v>
      </c>
      <c r="P456">
        <f t="shared" si="211"/>
        <v>-0.94714279670652557</v>
      </c>
      <c r="Q456">
        <f t="shared" si="212"/>
        <v>-0.62549892109438898</v>
      </c>
      <c r="R456">
        <f t="shared" si="213"/>
        <v>-1.0956760718559573</v>
      </c>
      <c r="S456">
        <f t="shared" si="214"/>
        <v>-0.97813178416556523</v>
      </c>
      <c r="T456">
        <f t="shared" si="215"/>
        <v>-1.7679140835533882</v>
      </c>
      <c r="U456">
        <f t="shared" si="216"/>
        <v>5.0546225567071803E-3</v>
      </c>
      <c r="V456">
        <f t="shared" si="217"/>
        <v>4.2582015317955055E-5</v>
      </c>
      <c r="W456">
        <f t="shared" si="218"/>
        <v>1.6740578955036711E-7</v>
      </c>
      <c r="X456">
        <f t="shared" si="219"/>
        <v>-3944460.9267593273</v>
      </c>
      <c r="Y456">
        <f t="shared" si="220"/>
        <v>-2.2554602034983513E-3</v>
      </c>
      <c r="Z456">
        <f t="shared" si="221"/>
        <v>2.61599543810739E-6</v>
      </c>
      <c r="AA456">
        <f t="shared" si="222"/>
        <v>-3.4285763437447624E-2</v>
      </c>
      <c r="AB456">
        <f t="shared" si="223"/>
        <v>-0.62436012780591921</v>
      </c>
      <c r="AC456">
        <f t="shared" si="224"/>
        <v>-3.4292481062323854E-2</v>
      </c>
      <c r="AD456">
        <f t="shared" si="225"/>
        <v>-4.2241470229286447E-2</v>
      </c>
      <c r="AE456">
        <f t="shared" si="226"/>
        <v>-0.62393691385958794</v>
      </c>
      <c r="AF456">
        <f t="shared" si="227"/>
        <v>-0.62394505273224921</v>
      </c>
      <c r="AG456" s="10">
        <f t="shared" si="228"/>
        <v>-35.749418169625471</v>
      </c>
      <c r="AH456" s="10">
        <f t="shared" si="229"/>
        <v>-71.420257964565621</v>
      </c>
      <c r="AI456" s="17">
        <f t="shared" si="230"/>
        <v>-71</v>
      </c>
      <c r="AJ456" s="18">
        <f t="shared" si="231"/>
        <v>-25</v>
      </c>
      <c r="AK456" s="19">
        <f t="shared" si="232"/>
        <v>-12.929</v>
      </c>
      <c r="AL456" s="17">
        <f t="shared" si="233"/>
        <v>-35</v>
      </c>
      <c r="AM456" s="18">
        <f t="shared" si="234"/>
        <v>-44</v>
      </c>
      <c r="AN456" s="19">
        <f t="shared" si="235"/>
        <v>-57.905000000000001</v>
      </c>
      <c r="AO456" s="20" t="str">
        <f t="shared" si="236"/>
        <v>35°44 ' 57,905 "S</v>
      </c>
      <c r="AP456" s="20" t="str">
        <f t="shared" si="237"/>
        <v xml:space="preserve">71°25 ' 12,929 " </v>
      </c>
      <c r="AQ456" s="22"/>
      <c r="AR456" s="22"/>
    </row>
    <row r="457" spans="1:46" x14ac:dyDescent="0.3">
      <c r="A457" s="15">
        <v>852</v>
      </c>
      <c r="B457" s="15" t="s">
        <v>1068</v>
      </c>
      <c r="C457" s="15" t="s">
        <v>1069</v>
      </c>
      <c r="D457" s="16" t="s">
        <v>1070</v>
      </c>
      <c r="E457" s="16">
        <v>256832.16</v>
      </c>
      <c r="F457" s="16">
        <v>6016869.5700000003</v>
      </c>
      <c r="G457" s="16" t="s">
        <v>323</v>
      </c>
      <c r="H457" t="str">
        <f t="shared" ref="H457:H520" si="239">LEFT(G457,LEN(G457)-1)</f>
        <v>19</v>
      </c>
      <c r="I457" t="str">
        <f t="shared" si="238"/>
        <v>H</v>
      </c>
      <c r="J457" t="s">
        <v>324</v>
      </c>
      <c r="K457">
        <f t="shared" ref="K457:K520" si="240">6*H457-183</f>
        <v>-69</v>
      </c>
      <c r="L457">
        <f t="shared" ref="L457:L520" si="241">IF(J457="S",F457-10000000,F457)</f>
        <v>-3983130.4299999997</v>
      </c>
      <c r="M457">
        <f t="shared" ref="M457:M520" si="242">L457/(6366197.724*0.9996)</f>
        <v>-0.62591903244001268</v>
      </c>
      <c r="N457">
        <f t="shared" ref="N457:N520" si="243">($F$4/(1+$F$3*(COS(M457))^2)^(1/2))*0.9996</f>
        <v>6382922.6200200198</v>
      </c>
      <c r="O457">
        <f t="shared" ref="O457:O520" si="244">(E457-500000)/N457</f>
        <v>-3.8096629784811223E-2</v>
      </c>
      <c r="P457">
        <f t="shared" ref="P457:P520" si="245">SIN(2*M457)</f>
        <v>-0.94956259892592498</v>
      </c>
      <c r="Q457">
        <f t="shared" ref="Q457:Q520" si="246">P457*(COS(M457))^2</f>
        <v>-0.62366204921279111</v>
      </c>
      <c r="R457">
        <f t="shared" ref="R457:R520" si="247">M457+(P457/2)</f>
        <v>-1.1007003319029751</v>
      </c>
      <c r="S457">
        <f t="shared" ref="S457:S520" si="248">(3*R457+Q457)/4</f>
        <v>-0.98144076123042912</v>
      </c>
      <c r="T457">
        <f t="shared" ref="T457:T520" si="249">(5*S457+Q457*(COS(M457))^2)/3</f>
        <v>-1.7722726783075287</v>
      </c>
      <c r="U457">
        <f t="shared" ref="U457:U520" si="250">(3/4)*$F$3</f>
        <v>5.0546225567071803E-3</v>
      </c>
      <c r="V457">
        <f t="shared" ref="V457:V520" si="251">(5/3)*(U457)^2</f>
        <v>4.2582015317955055E-5</v>
      </c>
      <c r="W457">
        <f t="shared" ref="W457:W520" si="252">(35/27)*U457^3</f>
        <v>1.6740578955036711E-7</v>
      </c>
      <c r="X457">
        <f t="shared" ref="X457:X520" si="253">0.9996*$F$4*(M457-(U457*R457)+(V457*S457)-(W457*T457))</f>
        <v>-3968699.9490600391</v>
      </c>
      <c r="Y457">
        <f t="shared" ref="Y457:Y520" si="254">(L457-X457)/N457</f>
        <v>-2.2607952185883327E-3</v>
      </c>
      <c r="Z457">
        <f t="shared" ref="Z457:Z520" si="255">(($F$3*O457^2)/2)*(COS(M457))^2</f>
        <v>3.2121535980502688E-6</v>
      </c>
      <c r="AA457">
        <f t="shared" ref="AA457:AA520" si="256">O457*(1-(Z457/3))</f>
        <v>-3.8096588994069078E-2</v>
      </c>
      <c r="AB457">
        <f t="shared" ref="AB457:AB520" si="257">Y457*(1-Z457)+M457</f>
        <v>-0.62817982039657949</v>
      </c>
      <c r="AC457">
        <f t="shared" ref="AC457:AC520" si="258">(EXP(AA457)-EXP(-AA457))/2</f>
        <v>-3.8105804910816277E-2</v>
      </c>
      <c r="AD457">
        <f t="shared" ref="AD457:AD520" si="259">ATAN(AC457/COS(AB457))</f>
        <v>-4.7061844043815956E-2</v>
      </c>
      <c r="AE457">
        <f t="shared" ref="AE457:AE520" si="260">ATAN(COS(AD457)*TAN(AB457))</f>
        <v>-0.62765315965100954</v>
      </c>
      <c r="AF457">
        <f t="shared" ref="AF457:AF520" si="261">M457+(1+$F$3*(COS(M457))^2-(3/2)*$F$3*SIN(M457)*COS(M457)*(AE457-M457))*(AE457-M457)</f>
        <v>-0.62766082120278222</v>
      </c>
      <c r="AG457" s="10">
        <f t="shared" ref="AG457:AG520" si="262">+(AF457/PI())*180</f>
        <v>-35.962316020634802</v>
      </c>
      <c r="AH457" s="10">
        <f t="shared" ref="AH457:AH520" si="263">+(AD457/PI())*180+K457</f>
        <v>-71.69644503981354</v>
      </c>
      <c r="AI457" s="17">
        <f t="shared" ref="AI457:AI520" si="264">TRUNC(AH457,0)</f>
        <v>-71</v>
      </c>
      <c r="AJ457" s="18">
        <f t="shared" ref="AJ457:AJ520" si="265">TRUNC((AH457-AI457)*60,0)</f>
        <v>-41</v>
      </c>
      <c r="AK457" s="19">
        <f t="shared" ref="AK457:AK520" si="266">ROUND((((AH457-AI457)*60)-AJ457)*60,3)</f>
        <v>-47.201999999999998</v>
      </c>
      <c r="AL457" s="17">
        <f t="shared" ref="AL457:AL520" si="267">TRUNC(AG457,0)</f>
        <v>-35</v>
      </c>
      <c r="AM457" s="18">
        <f t="shared" ref="AM457:AM520" si="268">TRUNC((AG457-AL457)*60,0)</f>
        <v>-57</v>
      </c>
      <c r="AN457" s="19">
        <f t="shared" ref="AN457:AN520" si="269">ROUND((((AG457-AL457)*60)-AM457)*60,3)</f>
        <v>-44.338000000000001</v>
      </c>
      <c r="AO457" s="20" t="str">
        <f t="shared" ref="AO457:AO520" si="270">CONCATENATE(-AL457,"°",-AM457," ' ",-AN457," ""S")</f>
        <v>35°57 ' 44,338 "S</v>
      </c>
      <c r="AP457" s="20" t="str">
        <f t="shared" ref="AP457:AP520" si="271">CONCATENATE(-AI457,"°",-AJ457," ' ",-AK457," "" ")</f>
        <v xml:space="preserve">71°41 ' 47,202 " </v>
      </c>
      <c r="AQ457" s="22"/>
      <c r="AR457" s="22"/>
    </row>
    <row r="458" spans="1:46" x14ac:dyDescent="0.3">
      <c r="A458" s="15">
        <v>853</v>
      </c>
      <c r="B458" s="15" t="s">
        <v>1071</v>
      </c>
      <c r="C458" s="15" t="s">
        <v>1069</v>
      </c>
      <c r="D458" s="16" t="s">
        <v>1072</v>
      </c>
      <c r="E458" s="16">
        <v>246808.22</v>
      </c>
      <c r="F458" s="16">
        <v>5981468.6900000004</v>
      </c>
      <c r="G458" s="16" t="s">
        <v>323</v>
      </c>
      <c r="H458" t="str">
        <f t="shared" si="239"/>
        <v>19</v>
      </c>
      <c r="I458" t="str">
        <f t="shared" si="238"/>
        <v>H</v>
      </c>
      <c r="J458" t="s">
        <v>324</v>
      </c>
      <c r="K458">
        <f t="shared" si="240"/>
        <v>-69</v>
      </c>
      <c r="L458">
        <f t="shared" si="241"/>
        <v>-4018531.3099999996</v>
      </c>
      <c r="M458">
        <f t="shared" si="242"/>
        <v>-0.63148201485962796</v>
      </c>
      <c r="N458">
        <f t="shared" si="243"/>
        <v>6383035.9461157694</v>
      </c>
      <c r="O458">
        <f t="shared" si="244"/>
        <v>-3.966635659541809E-2</v>
      </c>
      <c r="P458">
        <f t="shared" si="245"/>
        <v>-0.95299260838979383</v>
      </c>
      <c r="Q458">
        <f t="shared" si="246"/>
        <v>-0.62087160861592194</v>
      </c>
      <c r="R458">
        <f t="shared" si="247"/>
        <v>-1.1079783190545249</v>
      </c>
      <c r="S458">
        <f t="shared" si="248"/>
        <v>-0.9862016414448741</v>
      </c>
      <c r="T458">
        <f t="shared" si="249"/>
        <v>-1.7785013521321422</v>
      </c>
      <c r="U458">
        <f t="shared" si="250"/>
        <v>5.0546225567071803E-3</v>
      </c>
      <c r="V458">
        <f t="shared" si="251"/>
        <v>4.2582015317955055E-5</v>
      </c>
      <c r="W458">
        <f t="shared" si="252"/>
        <v>1.6740578955036711E-7</v>
      </c>
      <c r="X458">
        <f t="shared" si="253"/>
        <v>-4004052.4950089492</v>
      </c>
      <c r="Y458">
        <f t="shared" si="254"/>
        <v>-2.2683273466227471E-3</v>
      </c>
      <c r="Z458">
        <f t="shared" si="255"/>
        <v>3.4542547564197479E-6</v>
      </c>
      <c r="AA458">
        <f t="shared" si="256"/>
        <v>-3.9666310922851111E-2</v>
      </c>
      <c r="AB458">
        <f t="shared" si="257"/>
        <v>-0.63375033437087014</v>
      </c>
      <c r="AC458">
        <f t="shared" si="258"/>
        <v>-3.967671367739084E-2</v>
      </c>
      <c r="AD458">
        <f t="shared" si="259"/>
        <v>-4.919842274570678E-2</v>
      </c>
      <c r="AE458">
        <f t="shared" si="260"/>
        <v>-0.63317270394328873</v>
      </c>
      <c r="AF458">
        <f t="shared" si="261"/>
        <v>-0.63318011358481907</v>
      </c>
      <c r="AG458" s="10">
        <f t="shared" si="262"/>
        <v>-36.278548180024217</v>
      </c>
      <c r="AH458" s="10">
        <f t="shared" si="263"/>
        <v>-71.818861982029432</v>
      </c>
      <c r="AI458" s="17">
        <f t="shared" si="264"/>
        <v>-71</v>
      </c>
      <c r="AJ458" s="18">
        <f t="shared" si="265"/>
        <v>-49</v>
      </c>
      <c r="AK458" s="19">
        <f t="shared" si="266"/>
        <v>-7.9029999999999996</v>
      </c>
      <c r="AL458" s="17">
        <f t="shared" si="267"/>
        <v>-36</v>
      </c>
      <c r="AM458" s="18">
        <f t="shared" si="268"/>
        <v>-16</v>
      </c>
      <c r="AN458" s="19">
        <f t="shared" si="269"/>
        <v>-42.773000000000003</v>
      </c>
      <c r="AO458" s="20" t="str">
        <f t="shared" si="270"/>
        <v>36°16 ' 42,773 "S</v>
      </c>
      <c r="AP458" s="20" t="str">
        <f t="shared" si="271"/>
        <v xml:space="preserve">71°49 ' 7,903 " </v>
      </c>
      <c r="AQ458" s="22"/>
      <c r="AR458" s="22"/>
    </row>
    <row r="459" spans="1:46" x14ac:dyDescent="0.3">
      <c r="A459" s="15">
        <v>854</v>
      </c>
      <c r="B459" s="15" t="s">
        <v>1073</v>
      </c>
      <c r="C459" s="15" t="s">
        <v>1074</v>
      </c>
      <c r="D459" s="16" t="s">
        <v>772</v>
      </c>
      <c r="E459" s="16">
        <v>682327.29</v>
      </c>
      <c r="F459" s="16">
        <v>5561430.8600000003</v>
      </c>
      <c r="G459" s="16" t="s">
        <v>374</v>
      </c>
      <c r="H459" t="str">
        <f t="shared" si="239"/>
        <v>18</v>
      </c>
      <c r="I459" t="str">
        <f t="shared" si="238"/>
        <v>G</v>
      </c>
      <c r="J459" t="s">
        <v>324</v>
      </c>
      <c r="K459">
        <f t="shared" si="240"/>
        <v>-75</v>
      </c>
      <c r="L459">
        <f t="shared" si="241"/>
        <v>-4438569.1399999997</v>
      </c>
      <c r="M459">
        <f t="shared" si="242"/>
        <v>-0.69748780522030229</v>
      </c>
      <c r="N459">
        <f t="shared" si="243"/>
        <v>6384407.7883238886</v>
      </c>
      <c r="O459">
        <f t="shared" si="244"/>
        <v>2.855821495823762E-2</v>
      </c>
      <c r="P459">
        <f t="shared" si="245"/>
        <v>-0.98458331388130149</v>
      </c>
      <c r="Q459">
        <f t="shared" si="246"/>
        <v>-0.57840147242179218</v>
      </c>
      <c r="R459">
        <f t="shared" si="247"/>
        <v>-1.189779462160953</v>
      </c>
      <c r="S459">
        <f t="shared" si="248"/>
        <v>-1.0369349647261628</v>
      </c>
      <c r="T459">
        <f t="shared" si="249"/>
        <v>-1.8414871570068814</v>
      </c>
      <c r="U459">
        <f t="shared" si="250"/>
        <v>5.0546225567071803E-3</v>
      </c>
      <c r="V459">
        <f t="shared" si="251"/>
        <v>4.2582015317955055E-5</v>
      </c>
      <c r="W459">
        <f t="shared" si="252"/>
        <v>1.6740578955036711E-7</v>
      </c>
      <c r="X459">
        <f t="shared" si="253"/>
        <v>-4423662.5118756276</v>
      </c>
      <c r="Y459">
        <f t="shared" si="254"/>
        <v>-2.3348489975270783E-3</v>
      </c>
      <c r="Z459">
        <f t="shared" si="255"/>
        <v>1.6144942663031636E-6</v>
      </c>
      <c r="AA459">
        <f t="shared" si="256"/>
        <v>2.8558199589212852E-2</v>
      </c>
      <c r="AB459">
        <f t="shared" si="257"/>
        <v>-0.699822650448229</v>
      </c>
      <c r="AC459">
        <f t="shared" si="258"/>
        <v>2.8562081619621538E-2</v>
      </c>
      <c r="AD459">
        <f t="shared" si="259"/>
        <v>3.7320844072594658E-2</v>
      </c>
      <c r="AE459">
        <f t="shared" si="260"/>
        <v>-0.69947946738340017</v>
      </c>
      <c r="AF459">
        <f t="shared" si="261"/>
        <v>-0.69948733297562093</v>
      </c>
      <c r="AG459" s="10">
        <f t="shared" si="262"/>
        <v>-40.077672002365176</v>
      </c>
      <c r="AH459" s="10">
        <f t="shared" si="263"/>
        <v>-72.861673146774493</v>
      </c>
      <c r="AI459" s="17">
        <f t="shared" si="264"/>
        <v>-72</v>
      </c>
      <c r="AJ459" s="18">
        <f t="shared" si="265"/>
        <v>-51</v>
      </c>
      <c r="AK459" s="19">
        <f t="shared" si="266"/>
        <v>-42.023000000000003</v>
      </c>
      <c r="AL459" s="17">
        <f t="shared" si="267"/>
        <v>-40</v>
      </c>
      <c r="AM459" s="18">
        <f t="shared" si="268"/>
        <v>-4</v>
      </c>
      <c r="AN459" s="19">
        <f t="shared" si="269"/>
        <v>-39.619</v>
      </c>
      <c r="AO459" s="20" t="str">
        <f t="shared" si="270"/>
        <v>40°4 ' 39,619 "S</v>
      </c>
      <c r="AP459" s="20" t="str">
        <f t="shared" si="271"/>
        <v xml:space="preserve">72°51 ' 42,023 " </v>
      </c>
      <c r="AQ459" s="22"/>
      <c r="AR459" s="22"/>
    </row>
    <row r="460" spans="1:46" x14ac:dyDescent="0.3">
      <c r="A460" s="15">
        <v>855</v>
      </c>
      <c r="B460" s="15" t="s">
        <v>1075</v>
      </c>
      <c r="C460" s="15" t="s">
        <v>1076</v>
      </c>
      <c r="D460" s="16" t="s">
        <v>816</v>
      </c>
      <c r="E460" s="16">
        <v>311638.58011706098</v>
      </c>
      <c r="F460" s="16">
        <v>6841646.2805242203</v>
      </c>
      <c r="G460" s="16" t="s">
        <v>351</v>
      </c>
      <c r="H460" t="str">
        <f t="shared" si="239"/>
        <v>19</v>
      </c>
      <c r="I460" t="str">
        <f t="shared" si="238"/>
        <v>J</v>
      </c>
      <c r="J460" t="s">
        <v>324</v>
      </c>
      <c r="K460">
        <f t="shared" si="240"/>
        <v>-69</v>
      </c>
      <c r="L460">
        <f t="shared" si="241"/>
        <v>-3158353.7194757797</v>
      </c>
      <c r="M460">
        <f t="shared" si="242"/>
        <v>-0.49631156672858318</v>
      </c>
      <c r="N460">
        <f t="shared" si="243"/>
        <v>6380430.2272224454</v>
      </c>
      <c r="O460">
        <f t="shared" si="244"/>
        <v>-2.9521742762625158E-2</v>
      </c>
      <c r="P460">
        <f t="shared" si="245"/>
        <v>-0.83746238740653367</v>
      </c>
      <c r="Q460">
        <f t="shared" si="246"/>
        <v>-0.64756568386499691</v>
      </c>
      <c r="R460">
        <f t="shared" si="247"/>
        <v>-0.91504276043185007</v>
      </c>
      <c r="S460">
        <f t="shared" si="248"/>
        <v>-0.84817349129013675</v>
      </c>
      <c r="T460">
        <f t="shared" si="249"/>
        <v>-1.5805319973714778</v>
      </c>
      <c r="U460">
        <f t="shared" si="250"/>
        <v>5.0546225567071803E-3</v>
      </c>
      <c r="V460">
        <f t="shared" si="251"/>
        <v>4.2582015317955055E-5</v>
      </c>
      <c r="W460">
        <f t="shared" si="252"/>
        <v>1.6740578955036711E-7</v>
      </c>
      <c r="X460">
        <f t="shared" si="253"/>
        <v>-3145563.6768976944</v>
      </c>
      <c r="Y460">
        <f t="shared" si="254"/>
        <v>-2.0045736921494614E-3</v>
      </c>
      <c r="Z460">
        <f t="shared" si="255"/>
        <v>2.2709102519461152E-6</v>
      </c>
      <c r="AA460">
        <f t="shared" si="256"/>
        <v>-2.9521720415549062E-2</v>
      </c>
      <c r="AB460">
        <f t="shared" si="257"/>
        <v>-0.49831613586852569</v>
      </c>
      <c r="AC460">
        <f t="shared" si="258"/>
        <v>-2.9526008789640401E-2</v>
      </c>
      <c r="AD460">
        <f t="shared" si="259"/>
        <v>-3.3601182644068389E-2</v>
      </c>
      <c r="AE460">
        <f t="shared" si="260"/>
        <v>-0.49807912906392049</v>
      </c>
      <c r="AF460">
        <f t="shared" si="261"/>
        <v>-0.49808832713433254</v>
      </c>
      <c r="AG460" s="10">
        <f t="shared" si="262"/>
        <v>-28.538358969528733</v>
      </c>
      <c r="AH460" s="10">
        <f t="shared" si="263"/>
        <v>-70.925205952153348</v>
      </c>
      <c r="AI460" s="17">
        <f t="shared" si="264"/>
        <v>-70</v>
      </c>
      <c r="AJ460" s="18">
        <f t="shared" si="265"/>
        <v>-55</v>
      </c>
      <c r="AK460" s="19">
        <f t="shared" si="266"/>
        <v>-30.741</v>
      </c>
      <c r="AL460" s="17">
        <f t="shared" si="267"/>
        <v>-28</v>
      </c>
      <c r="AM460" s="18">
        <f t="shared" si="268"/>
        <v>-32</v>
      </c>
      <c r="AN460" s="19">
        <f t="shared" si="269"/>
        <v>-18.091999999999999</v>
      </c>
      <c r="AO460" s="20" t="str">
        <f t="shared" si="270"/>
        <v>28°32 ' 18,092 "S</v>
      </c>
      <c r="AP460" s="20" t="str">
        <f t="shared" si="271"/>
        <v xml:space="preserve">70°55 ' 30,741 " </v>
      </c>
      <c r="AQ460" s="22"/>
      <c r="AR460" s="22"/>
    </row>
    <row r="461" spans="1:46" x14ac:dyDescent="0.3">
      <c r="A461" s="15">
        <v>857</v>
      </c>
      <c r="B461" s="15" t="s">
        <v>1077</v>
      </c>
      <c r="C461" s="15" t="s">
        <v>1078</v>
      </c>
      <c r="D461" s="16" t="s">
        <v>1003</v>
      </c>
      <c r="E461" s="16">
        <v>316820.57</v>
      </c>
      <c r="F461" s="16">
        <v>6368477.7300000004</v>
      </c>
      <c r="G461" s="16" t="s">
        <v>323</v>
      </c>
      <c r="H461" t="str">
        <f t="shared" si="239"/>
        <v>19</v>
      </c>
      <c r="I461" t="str">
        <f t="shared" si="238"/>
        <v>H</v>
      </c>
      <c r="J461" t="s">
        <v>324</v>
      </c>
      <c r="K461">
        <f t="shared" si="240"/>
        <v>-69</v>
      </c>
      <c r="L461">
        <f t="shared" si="241"/>
        <v>-3631522.2699999996</v>
      </c>
      <c r="M461">
        <f t="shared" si="242"/>
        <v>-0.57066645079025402</v>
      </c>
      <c r="N461">
        <f t="shared" si="243"/>
        <v>6381822.1635647649</v>
      </c>
      <c r="O461">
        <f t="shared" si="244"/>
        <v>-2.8703311578597707E-2</v>
      </c>
      <c r="P461">
        <f t="shared" si="245"/>
        <v>-0.90918930117429497</v>
      </c>
      <c r="Q461">
        <f t="shared" si="246"/>
        <v>-0.64388014150109862</v>
      </c>
      <c r="R461">
        <f t="shared" si="247"/>
        <v>-1.0252611013774016</v>
      </c>
      <c r="S461">
        <f t="shared" si="248"/>
        <v>-0.92991586140832583</v>
      </c>
      <c r="T461">
        <f t="shared" si="249"/>
        <v>-1.7018565849626224</v>
      </c>
      <c r="U461">
        <f t="shared" si="250"/>
        <v>5.0546225567071803E-3</v>
      </c>
      <c r="V461">
        <f t="shared" si="251"/>
        <v>4.2582015317955055E-5</v>
      </c>
      <c r="W461">
        <f t="shared" si="252"/>
        <v>1.6740578955036711E-7</v>
      </c>
      <c r="X461">
        <f t="shared" si="253"/>
        <v>-3617672.6541395071</v>
      </c>
      <c r="Y461">
        <f t="shared" si="254"/>
        <v>-2.1701663734165107E-3</v>
      </c>
      <c r="Z461">
        <f t="shared" si="255"/>
        <v>1.9661298512853663E-6</v>
      </c>
      <c r="AA461">
        <f t="shared" si="256"/>
        <v>-2.8703292767118464E-2</v>
      </c>
      <c r="AB461">
        <f t="shared" si="257"/>
        <v>-0.57283661289684162</v>
      </c>
      <c r="AC461">
        <f t="shared" si="258"/>
        <v>-2.8707234269579662E-2</v>
      </c>
      <c r="AD461">
        <f t="shared" si="259"/>
        <v>-3.4147081356376077E-2</v>
      </c>
      <c r="AE461">
        <f t="shared" si="260"/>
        <v>-0.57257103495370276</v>
      </c>
      <c r="AF461">
        <f t="shared" si="261"/>
        <v>-0.57258010858622377</v>
      </c>
      <c r="AG461" s="10">
        <f t="shared" si="262"/>
        <v>-32.80642365513301</v>
      </c>
      <c r="AH461" s="10">
        <f t="shared" si="263"/>
        <v>-70.956483644410213</v>
      </c>
      <c r="AI461" s="17">
        <f t="shared" si="264"/>
        <v>-70</v>
      </c>
      <c r="AJ461" s="18">
        <f t="shared" si="265"/>
        <v>-57</v>
      </c>
      <c r="AK461" s="19">
        <f t="shared" si="266"/>
        <v>-23.341000000000001</v>
      </c>
      <c r="AL461" s="17">
        <f t="shared" si="267"/>
        <v>-32</v>
      </c>
      <c r="AM461" s="18">
        <f t="shared" si="268"/>
        <v>-48</v>
      </c>
      <c r="AN461" s="19">
        <f t="shared" si="269"/>
        <v>-23.125</v>
      </c>
      <c r="AO461" s="20" t="str">
        <f t="shared" si="270"/>
        <v>32°48 ' 23,125 "S</v>
      </c>
      <c r="AP461" s="20" t="str">
        <f t="shared" si="271"/>
        <v xml:space="preserve">70°57 ' 23,341 " </v>
      </c>
      <c r="AQ461" s="22"/>
      <c r="AR461" s="22"/>
    </row>
    <row r="462" spans="1:46" x14ac:dyDescent="0.3">
      <c r="A462" s="15">
        <v>858</v>
      </c>
      <c r="B462" s="15" t="s">
        <v>1079</v>
      </c>
      <c r="C462" s="15" t="s">
        <v>1080</v>
      </c>
      <c r="D462" s="16" t="s">
        <v>836</v>
      </c>
      <c r="E462" s="16">
        <v>460888.000000022</v>
      </c>
      <c r="F462" s="16">
        <v>7406132.0107517103</v>
      </c>
      <c r="G462" s="16" t="s">
        <v>1081</v>
      </c>
      <c r="H462" t="str">
        <f t="shared" si="239"/>
        <v>19</v>
      </c>
      <c r="I462" t="str">
        <f t="shared" si="238"/>
        <v>K</v>
      </c>
      <c r="J462" t="s">
        <v>324</v>
      </c>
      <c r="K462">
        <f t="shared" si="240"/>
        <v>-69</v>
      </c>
      <c r="L462">
        <f t="shared" si="241"/>
        <v>-2593867.9892482897</v>
      </c>
      <c r="M462">
        <f t="shared" si="242"/>
        <v>-0.40760687369893905</v>
      </c>
      <c r="N462">
        <f t="shared" si="243"/>
        <v>6378941.8841375606</v>
      </c>
      <c r="O462">
        <f t="shared" si="244"/>
        <v>-6.1314244133870138E-3</v>
      </c>
      <c r="P462">
        <f t="shared" si="245"/>
        <v>-0.72787218455867708</v>
      </c>
      <c r="Q462">
        <f t="shared" si="246"/>
        <v>-0.61349173945007973</v>
      </c>
      <c r="R462">
        <f t="shared" si="247"/>
        <v>-0.77154296597827754</v>
      </c>
      <c r="S462">
        <f t="shared" si="248"/>
        <v>-0.73203015934622806</v>
      </c>
      <c r="T462">
        <f t="shared" si="249"/>
        <v>-1.3924120814553322</v>
      </c>
      <c r="U462">
        <f t="shared" si="250"/>
        <v>5.0546225567071803E-3</v>
      </c>
      <c r="V462">
        <f t="shared" si="251"/>
        <v>4.2582015317955055E-5</v>
      </c>
      <c r="W462">
        <f t="shared" si="252"/>
        <v>1.6740578955036711E-7</v>
      </c>
      <c r="X462">
        <f t="shared" si="253"/>
        <v>-2582725.3297860823</v>
      </c>
      <c r="Y462">
        <f t="shared" si="254"/>
        <v>-1.7467880511524618E-3</v>
      </c>
      <c r="Z462">
        <f t="shared" si="255"/>
        <v>1.0677604383222608E-7</v>
      </c>
      <c r="AA462">
        <f t="shared" si="256"/>
        <v>-6.131424195157267E-3</v>
      </c>
      <c r="AB462">
        <f t="shared" si="257"/>
        <v>-0.40935366156357639</v>
      </c>
      <c r="AC462">
        <f t="shared" si="258"/>
        <v>-6.1314626130603012E-3</v>
      </c>
      <c r="AD462">
        <f t="shared" si="259"/>
        <v>-6.68358029644336E-3</v>
      </c>
      <c r="AE462">
        <f t="shared" si="260"/>
        <v>-0.40934550630453487</v>
      </c>
      <c r="AF462">
        <f t="shared" si="261"/>
        <v>-0.40935537136056854</v>
      </c>
      <c r="AG462" s="10">
        <f t="shared" si="262"/>
        <v>-23.454335099971072</v>
      </c>
      <c r="AH462" s="10">
        <f t="shared" si="263"/>
        <v>-69.382940943023002</v>
      </c>
      <c r="AI462" s="17">
        <f t="shared" si="264"/>
        <v>-69</v>
      </c>
      <c r="AJ462" s="18">
        <f t="shared" si="265"/>
        <v>-22</v>
      </c>
      <c r="AK462" s="19">
        <f t="shared" si="266"/>
        <v>-58.587000000000003</v>
      </c>
      <c r="AL462" s="17">
        <f t="shared" si="267"/>
        <v>-23</v>
      </c>
      <c r="AM462" s="18">
        <f t="shared" si="268"/>
        <v>-27</v>
      </c>
      <c r="AN462" s="19">
        <f t="shared" si="269"/>
        <v>-15.606</v>
      </c>
      <c r="AO462" s="20" t="str">
        <f t="shared" si="270"/>
        <v>23°27 ' 15,606 "S</v>
      </c>
      <c r="AP462" s="20" t="str">
        <f t="shared" si="271"/>
        <v xml:space="preserve">69°22 ' 58,587 " </v>
      </c>
      <c r="AQ462" s="21">
        <v>-23.454335100000002</v>
      </c>
      <c r="AR462" s="21">
        <v>-69.382940950000005</v>
      </c>
      <c r="AS462" t="s">
        <v>325</v>
      </c>
      <c r="AT462" t="s">
        <v>52</v>
      </c>
    </row>
    <row r="463" spans="1:46" x14ac:dyDescent="0.3">
      <c r="A463" s="15">
        <v>860</v>
      </c>
      <c r="B463" s="15" t="s">
        <v>1082</v>
      </c>
      <c r="C463" s="15" t="s">
        <v>1083</v>
      </c>
      <c r="D463" s="16" t="s">
        <v>944</v>
      </c>
      <c r="E463" s="16">
        <v>375073</v>
      </c>
      <c r="F463" s="16">
        <v>6324517</v>
      </c>
      <c r="G463" s="16" t="s">
        <v>323</v>
      </c>
      <c r="H463" t="str">
        <f t="shared" si="239"/>
        <v>19</v>
      </c>
      <c r="I463" t="str">
        <f t="shared" si="238"/>
        <v>H</v>
      </c>
      <c r="J463" t="s">
        <v>324</v>
      </c>
      <c r="K463">
        <f t="shared" si="240"/>
        <v>-69</v>
      </c>
      <c r="L463">
        <f t="shared" si="241"/>
        <v>-3675483</v>
      </c>
      <c r="M463">
        <f t="shared" si="242"/>
        <v>-0.57757454935004859</v>
      </c>
      <c r="N463">
        <f t="shared" si="243"/>
        <v>6381957.0160339978</v>
      </c>
      <c r="O463">
        <f t="shared" si="244"/>
        <v>-1.9575029992545234E-2</v>
      </c>
      <c r="P463">
        <f t="shared" si="245"/>
        <v>-0.91485517298933372</v>
      </c>
      <c r="Q463">
        <f t="shared" si="246"/>
        <v>-0.64212867392611772</v>
      </c>
      <c r="R463">
        <f t="shared" si="247"/>
        <v>-1.0350021358447155</v>
      </c>
      <c r="S463">
        <f t="shared" si="248"/>
        <v>-0.93678377036506599</v>
      </c>
      <c r="T463">
        <f t="shared" si="249"/>
        <v>-1.711541077401237</v>
      </c>
      <c r="U463">
        <f t="shared" si="250"/>
        <v>5.0546225567071803E-3</v>
      </c>
      <c r="V463">
        <f t="shared" si="251"/>
        <v>4.2582015317955055E-5</v>
      </c>
      <c r="W463">
        <f t="shared" si="252"/>
        <v>1.6740578955036711E-7</v>
      </c>
      <c r="X463">
        <f t="shared" si="253"/>
        <v>-3661550.8821089007</v>
      </c>
      <c r="Y463">
        <f t="shared" si="254"/>
        <v>-2.183047904599846E-3</v>
      </c>
      <c r="Z463">
        <f t="shared" si="255"/>
        <v>9.0630016652643942E-7</v>
      </c>
      <c r="AA463">
        <f t="shared" si="256"/>
        <v>-1.9575024078927587E-2</v>
      </c>
      <c r="AB463">
        <f t="shared" si="257"/>
        <v>-0.57975759527615178</v>
      </c>
      <c r="AC463">
        <f t="shared" si="258"/>
        <v>-1.9576274234281488E-2</v>
      </c>
      <c r="AD463">
        <f t="shared" si="259"/>
        <v>-2.3395659066816062E-2</v>
      </c>
      <c r="AE463">
        <f t="shared" si="260"/>
        <v>-0.57963216258502515</v>
      </c>
      <c r="AF463">
        <f t="shared" si="261"/>
        <v>-0.57964187632535735</v>
      </c>
      <c r="AG463" s="10">
        <f t="shared" si="262"/>
        <v>-33.211033142487004</v>
      </c>
      <c r="AH463" s="10">
        <f t="shared" si="263"/>
        <v>-70.340472523455531</v>
      </c>
      <c r="AI463" s="17">
        <f t="shared" si="264"/>
        <v>-70</v>
      </c>
      <c r="AJ463" s="18">
        <f t="shared" si="265"/>
        <v>-20</v>
      </c>
      <c r="AK463" s="19">
        <f t="shared" si="266"/>
        <v>-25.701000000000001</v>
      </c>
      <c r="AL463" s="17">
        <f t="shared" si="267"/>
        <v>-33</v>
      </c>
      <c r="AM463" s="18">
        <f t="shared" si="268"/>
        <v>-12</v>
      </c>
      <c r="AN463" s="19">
        <f t="shared" si="269"/>
        <v>-39.719000000000001</v>
      </c>
      <c r="AO463" s="20" t="str">
        <f t="shared" si="270"/>
        <v>33°12 ' 39,719 "S</v>
      </c>
      <c r="AP463" s="20" t="str">
        <f t="shared" si="271"/>
        <v xml:space="preserve">70°20 ' 25,701 " </v>
      </c>
      <c r="AQ463" s="22"/>
      <c r="AR463" s="22"/>
    </row>
    <row r="464" spans="1:46" x14ac:dyDescent="0.3">
      <c r="A464" s="15">
        <v>861</v>
      </c>
      <c r="B464" s="15" t="s">
        <v>1084</v>
      </c>
      <c r="C464" s="15" t="s">
        <v>1083</v>
      </c>
      <c r="D464" s="16" t="s">
        <v>944</v>
      </c>
      <c r="E464" s="16">
        <v>369974.03</v>
      </c>
      <c r="F464" s="16">
        <v>6307154.8399999999</v>
      </c>
      <c r="G464" s="16" t="s">
        <v>323</v>
      </c>
      <c r="H464" t="str">
        <f t="shared" si="239"/>
        <v>19</v>
      </c>
      <c r="I464" t="str">
        <f t="shared" si="238"/>
        <v>H</v>
      </c>
      <c r="J464" t="s">
        <v>324</v>
      </c>
      <c r="K464">
        <f t="shared" si="240"/>
        <v>-69</v>
      </c>
      <c r="L464">
        <f t="shared" si="241"/>
        <v>-3692845.16</v>
      </c>
      <c r="M464">
        <f t="shared" si="242"/>
        <v>-0.58030288239845162</v>
      </c>
      <c r="N464">
        <f t="shared" si="243"/>
        <v>6382010.5066377847</v>
      </c>
      <c r="O464">
        <f t="shared" si="244"/>
        <v>-2.0373825750484569E-2</v>
      </c>
      <c r="P464">
        <f t="shared" si="245"/>
        <v>-0.91704484637499983</v>
      </c>
      <c r="Q464">
        <f t="shared" si="246"/>
        <v>-0.64137387006044821</v>
      </c>
      <c r="R464">
        <f t="shared" si="247"/>
        <v>-1.0388253055859515</v>
      </c>
      <c r="S464">
        <f t="shared" si="248"/>
        <v>-0.93946244670457579</v>
      </c>
      <c r="T464">
        <f t="shared" si="249"/>
        <v>-1.715294671944178</v>
      </c>
      <c r="U464">
        <f t="shared" si="250"/>
        <v>5.0546225567071803E-3</v>
      </c>
      <c r="V464">
        <f t="shared" si="251"/>
        <v>4.2582015317955055E-5</v>
      </c>
      <c r="W464">
        <f t="shared" si="252"/>
        <v>1.6740578955036711E-7</v>
      </c>
      <c r="X464">
        <f t="shared" si="253"/>
        <v>-3678881.2258222406</v>
      </c>
      <c r="Y464">
        <f t="shared" si="254"/>
        <v>-2.1880149152427746E-3</v>
      </c>
      <c r="Z464">
        <f t="shared" si="255"/>
        <v>9.7828036071829297E-7</v>
      </c>
      <c r="AA464">
        <f t="shared" si="256"/>
        <v>-2.0373819106713369E-2</v>
      </c>
      <c r="AB464">
        <f t="shared" si="257"/>
        <v>-0.58249089517320241</v>
      </c>
      <c r="AC464">
        <f t="shared" si="258"/>
        <v>-2.0375228639235632E-2</v>
      </c>
      <c r="AD464">
        <f t="shared" si="259"/>
        <v>-2.4393856171243261E-2</v>
      </c>
      <c r="AE464">
        <f t="shared" si="260"/>
        <v>-0.58235420711733221</v>
      </c>
      <c r="AF464">
        <f t="shared" si="261"/>
        <v>-0.5823638566346957</v>
      </c>
      <c r="AG464" s="10">
        <f t="shared" si="262"/>
        <v>-33.366991126129811</v>
      </c>
      <c r="AH464" s="10">
        <f t="shared" si="263"/>
        <v>-70.397665004661391</v>
      </c>
      <c r="AI464" s="17">
        <f t="shared" si="264"/>
        <v>-70</v>
      </c>
      <c r="AJ464" s="18">
        <f t="shared" si="265"/>
        <v>-23</v>
      </c>
      <c r="AK464" s="19">
        <f t="shared" si="266"/>
        <v>-51.594000000000001</v>
      </c>
      <c r="AL464" s="17">
        <f t="shared" si="267"/>
        <v>-33</v>
      </c>
      <c r="AM464" s="18">
        <f t="shared" si="268"/>
        <v>-22</v>
      </c>
      <c r="AN464" s="19">
        <f t="shared" si="269"/>
        <v>-1.1679999999999999</v>
      </c>
      <c r="AO464" s="20" t="str">
        <f t="shared" si="270"/>
        <v>33°22 ' 1,168 "S</v>
      </c>
      <c r="AP464" s="20" t="str">
        <f t="shared" si="271"/>
        <v xml:space="preserve">70°23 ' 51,594 " </v>
      </c>
      <c r="AQ464" s="22"/>
      <c r="AR464" s="22"/>
    </row>
    <row r="465" spans="1:44" x14ac:dyDescent="0.3">
      <c r="A465" s="15">
        <v>862</v>
      </c>
      <c r="B465" s="15" t="s">
        <v>1085</v>
      </c>
      <c r="C465" s="15" t="s">
        <v>1083</v>
      </c>
      <c r="D465" s="16" t="s">
        <v>944</v>
      </c>
      <c r="E465" s="16">
        <v>380175.44</v>
      </c>
      <c r="F465" s="16">
        <v>6331521.8600000003</v>
      </c>
      <c r="G465" s="16" t="s">
        <v>323</v>
      </c>
      <c r="H465" t="str">
        <f t="shared" si="239"/>
        <v>19</v>
      </c>
      <c r="I465" t="str">
        <f t="shared" si="238"/>
        <v>H</v>
      </c>
      <c r="J465" t="s">
        <v>324</v>
      </c>
      <c r="K465">
        <f t="shared" si="240"/>
        <v>-69</v>
      </c>
      <c r="L465">
        <f t="shared" si="241"/>
        <v>-3668478.1399999997</v>
      </c>
      <c r="M465">
        <f t="shared" si="242"/>
        <v>-0.57647378820987727</v>
      </c>
      <c r="N465">
        <f t="shared" si="243"/>
        <v>6381935.4716714667</v>
      </c>
      <c r="O465">
        <f t="shared" si="244"/>
        <v>-1.8775583133343283E-2</v>
      </c>
      <c r="P465">
        <f t="shared" si="245"/>
        <v>-0.91396402132749222</v>
      </c>
      <c r="Q465">
        <f t="shared" si="246"/>
        <v>-0.6424231302396709</v>
      </c>
      <c r="R465">
        <f t="shared" si="247"/>
        <v>-1.0334557988736233</v>
      </c>
      <c r="S465">
        <f t="shared" si="248"/>
        <v>-0.9356976317151352</v>
      </c>
      <c r="T465">
        <f t="shared" si="249"/>
        <v>-1.7100152814191087</v>
      </c>
      <c r="U465">
        <f t="shared" si="250"/>
        <v>5.0546225567071803E-3</v>
      </c>
      <c r="V465">
        <f t="shared" si="251"/>
        <v>4.2582015317955055E-5</v>
      </c>
      <c r="W465">
        <f t="shared" si="252"/>
        <v>1.6740578955036711E-7</v>
      </c>
      <c r="X465">
        <f t="shared" si="253"/>
        <v>-3654558.9818476518</v>
      </c>
      <c r="Y465">
        <f t="shared" si="254"/>
        <v>-2.1810245832370326E-3</v>
      </c>
      <c r="Z465">
        <f t="shared" si="255"/>
        <v>8.349806474840221E-7</v>
      </c>
      <c r="AA465">
        <f t="shared" si="256"/>
        <v>-1.8775577907593762E-2</v>
      </c>
      <c r="AB465">
        <f t="shared" si="257"/>
        <v>-0.578654810972001</v>
      </c>
      <c r="AC465">
        <f t="shared" si="258"/>
        <v>-1.8776681062103173E-2</v>
      </c>
      <c r="AD465">
        <f t="shared" si="259"/>
        <v>-2.2424216598006481E-2</v>
      </c>
      <c r="AE465">
        <f t="shared" si="260"/>
        <v>-0.57853969004043315</v>
      </c>
      <c r="AF465">
        <f t="shared" si="261"/>
        <v>-0.57854945686454551</v>
      </c>
      <c r="AG465" s="10">
        <f t="shared" si="262"/>
        <v>-33.148442117924532</v>
      </c>
      <c r="AH465" s="10">
        <f t="shared" si="263"/>
        <v>-70.284812969952981</v>
      </c>
      <c r="AI465" s="17">
        <f t="shared" si="264"/>
        <v>-70</v>
      </c>
      <c r="AJ465" s="18">
        <f t="shared" si="265"/>
        <v>-17</v>
      </c>
      <c r="AK465" s="19">
        <f t="shared" si="266"/>
        <v>-5.327</v>
      </c>
      <c r="AL465" s="17">
        <f t="shared" si="267"/>
        <v>-33</v>
      </c>
      <c r="AM465" s="18">
        <f t="shared" si="268"/>
        <v>-8</v>
      </c>
      <c r="AN465" s="19">
        <f t="shared" si="269"/>
        <v>-54.392000000000003</v>
      </c>
      <c r="AO465" s="20" t="str">
        <f t="shared" si="270"/>
        <v>33°8 ' 54,392 "S</v>
      </c>
      <c r="AP465" s="20" t="str">
        <f t="shared" si="271"/>
        <v xml:space="preserve">70°17 ' 5,327 " </v>
      </c>
      <c r="AQ465" s="22"/>
      <c r="AR465" s="22"/>
    </row>
    <row r="466" spans="1:44" x14ac:dyDescent="0.3">
      <c r="A466" s="15">
        <v>863</v>
      </c>
      <c r="B466" s="15" t="s">
        <v>1086</v>
      </c>
      <c r="C466" s="15" t="s">
        <v>1083</v>
      </c>
      <c r="D466" s="16" t="s">
        <v>944</v>
      </c>
      <c r="E466" s="16">
        <v>373588.62</v>
      </c>
      <c r="F466" s="16">
        <v>6314091.9900000002</v>
      </c>
      <c r="G466" s="16" t="s">
        <v>323</v>
      </c>
      <c r="H466" t="str">
        <f t="shared" si="239"/>
        <v>19</v>
      </c>
      <c r="I466" t="str">
        <f t="shared" si="238"/>
        <v>H</v>
      </c>
      <c r="J466" t="s">
        <v>324</v>
      </c>
      <c r="K466">
        <f t="shared" si="240"/>
        <v>-69</v>
      </c>
      <c r="L466">
        <f t="shared" si="241"/>
        <v>-3685908.01</v>
      </c>
      <c r="M466">
        <f t="shared" si="242"/>
        <v>-0.57921276137625566</v>
      </c>
      <c r="N466">
        <f t="shared" si="243"/>
        <v>6381989.1186678838</v>
      </c>
      <c r="O466">
        <f t="shared" si="244"/>
        <v>-1.9807520453182147E-2</v>
      </c>
      <c r="P466">
        <f t="shared" si="245"/>
        <v>-0.91617322166106052</v>
      </c>
      <c r="Q466">
        <f t="shared" si="246"/>
        <v>-0.64167971685379055</v>
      </c>
      <c r="R466">
        <f t="shared" si="247"/>
        <v>-1.0372993722067858</v>
      </c>
      <c r="S466">
        <f t="shared" si="248"/>
        <v>-0.93839445836853697</v>
      </c>
      <c r="T466">
        <f t="shared" si="249"/>
        <v>-1.7137997190252328</v>
      </c>
      <c r="U466">
        <f t="shared" si="250"/>
        <v>5.0546225567071803E-3</v>
      </c>
      <c r="V466">
        <f t="shared" si="251"/>
        <v>4.2582015317955055E-5</v>
      </c>
      <c r="W466">
        <f t="shared" si="252"/>
        <v>1.6740578955036711E-7</v>
      </c>
      <c r="X466">
        <f t="shared" si="253"/>
        <v>-3671956.7359244763</v>
      </c>
      <c r="Y466">
        <f t="shared" si="254"/>
        <v>-2.1860385243708379E-3</v>
      </c>
      <c r="Z466">
        <f t="shared" si="255"/>
        <v>9.2597319723435716E-7</v>
      </c>
      <c r="AA466">
        <f t="shared" si="256"/>
        <v>-1.9807514339437799E-2</v>
      </c>
      <c r="AB466">
        <f t="shared" si="257"/>
        <v>-0.58139879787641346</v>
      </c>
      <c r="AC466">
        <f t="shared" si="258"/>
        <v>-1.9808809570365848E-2</v>
      </c>
      <c r="AD466">
        <f t="shared" si="259"/>
        <v>-2.36989510083432E-2</v>
      </c>
      <c r="AE466">
        <f t="shared" si="260"/>
        <v>-0.58126990824364611</v>
      </c>
      <c r="AF466">
        <f t="shared" si="261"/>
        <v>-0.58127959896502079</v>
      </c>
      <c r="AG466" s="10">
        <f t="shared" si="262"/>
        <v>-33.304867737752751</v>
      </c>
      <c r="AH466" s="10">
        <f t="shared" si="263"/>
        <v>-70.357849871665366</v>
      </c>
      <c r="AI466" s="17">
        <f t="shared" si="264"/>
        <v>-70</v>
      </c>
      <c r="AJ466" s="18">
        <f t="shared" si="265"/>
        <v>-21</v>
      </c>
      <c r="AK466" s="19">
        <f t="shared" si="266"/>
        <v>-28.26</v>
      </c>
      <c r="AL466" s="17">
        <f t="shared" si="267"/>
        <v>-33</v>
      </c>
      <c r="AM466" s="18">
        <f t="shared" si="268"/>
        <v>-18</v>
      </c>
      <c r="AN466" s="19">
        <f t="shared" si="269"/>
        <v>-17.524000000000001</v>
      </c>
      <c r="AO466" s="20" t="str">
        <f t="shared" si="270"/>
        <v>33°18 ' 17,524 "S</v>
      </c>
      <c r="AP466" s="20" t="str">
        <f t="shared" si="271"/>
        <v xml:space="preserve">70°21 ' 28,26 " </v>
      </c>
      <c r="AQ466" s="22"/>
      <c r="AR466" s="22"/>
    </row>
    <row r="467" spans="1:44" x14ac:dyDescent="0.3">
      <c r="A467" s="15">
        <v>864</v>
      </c>
      <c r="B467" s="15" t="s">
        <v>1087</v>
      </c>
      <c r="C467" s="15" t="s">
        <v>1083</v>
      </c>
      <c r="D467" s="16" t="s">
        <v>944</v>
      </c>
      <c r="E467" s="16">
        <v>375512</v>
      </c>
      <c r="F467" s="16">
        <v>6328625</v>
      </c>
      <c r="G467" s="16" t="s">
        <v>323</v>
      </c>
      <c r="H467" t="str">
        <f t="shared" si="239"/>
        <v>19</v>
      </c>
      <c r="I467" t="str">
        <f t="shared" si="238"/>
        <v>H</v>
      </c>
      <c r="J467" t="s">
        <v>324</v>
      </c>
      <c r="K467">
        <f t="shared" si="240"/>
        <v>-69</v>
      </c>
      <c r="L467">
        <f t="shared" si="241"/>
        <v>-3671375</v>
      </c>
      <c r="M467">
        <f t="shared" si="242"/>
        <v>-0.57692900800249503</v>
      </c>
      <c r="N467">
        <f t="shared" si="243"/>
        <v>6381944.3787701335</v>
      </c>
      <c r="O467">
        <f t="shared" si="244"/>
        <v>-1.9506280940666882E-2</v>
      </c>
      <c r="P467">
        <f t="shared" si="245"/>
        <v>-0.91433309452378242</v>
      </c>
      <c r="Q467">
        <f t="shared" si="246"/>
        <v>-0.6423020616646371</v>
      </c>
      <c r="R467">
        <f t="shared" si="247"/>
        <v>-1.0340955552643862</v>
      </c>
      <c r="S467">
        <f t="shared" si="248"/>
        <v>-0.9361471818644489</v>
      </c>
      <c r="T467">
        <f t="shared" si="249"/>
        <v>-1.7106470698484932</v>
      </c>
      <c r="U467">
        <f t="shared" si="250"/>
        <v>5.0546225567071803E-3</v>
      </c>
      <c r="V467">
        <f t="shared" si="251"/>
        <v>4.2582015317955055E-5</v>
      </c>
      <c r="W467">
        <f t="shared" si="252"/>
        <v>1.6740578955036711E-7</v>
      </c>
      <c r="X467">
        <f t="shared" si="253"/>
        <v>-3657450.473760963</v>
      </c>
      <c r="Y467">
        <f t="shared" si="254"/>
        <v>-2.1818626757948096E-3</v>
      </c>
      <c r="Z467">
        <f t="shared" si="255"/>
        <v>9.0070235525638457E-7</v>
      </c>
      <c r="AA467">
        <f t="shared" si="256"/>
        <v>-1.9506275084215818E-2</v>
      </c>
      <c r="AB467">
        <f t="shared" si="257"/>
        <v>-0.57911086871308093</v>
      </c>
      <c r="AC467">
        <f t="shared" si="258"/>
        <v>-1.9507512113684122E-2</v>
      </c>
      <c r="AD467">
        <f t="shared" si="259"/>
        <v>-2.3303650659031686E-2</v>
      </c>
      <c r="AE467">
        <f t="shared" si="260"/>
        <v>-0.57898649103013256</v>
      </c>
      <c r="AF467">
        <f t="shared" si="261"/>
        <v>-0.57899621235502108</v>
      </c>
      <c r="AG467" s="10">
        <f t="shared" si="262"/>
        <v>-33.174039322003075</v>
      </c>
      <c r="AH467" s="10">
        <f t="shared" si="263"/>
        <v>-70.335200830009768</v>
      </c>
      <c r="AI467" s="17">
        <f t="shared" si="264"/>
        <v>-70</v>
      </c>
      <c r="AJ467" s="18">
        <f t="shared" si="265"/>
        <v>-20</v>
      </c>
      <c r="AK467" s="19">
        <f t="shared" si="266"/>
        <v>-6.7229999999999999</v>
      </c>
      <c r="AL467" s="17">
        <f t="shared" si="267"/>
        <v>-33</v>
      </c>
      <c r="AM467" s="18">
        <f t="shared" si="268"/>
        <v>-10</v>
      </c>
      <c r="AN467" s="19">
        <f t="shared" si="269"/>
        <v>-26.542000000000002</v>
      </c>
      <c r="AO467" s="20" t="str">
        <f t="shared" si="270"/>
        <v>33°10 ' 26,542 "S</v>
      </c>
      <c r="AP467" s="20" t="str">
        <f t="shared" si="271"/>
        <v xml:space="preserve">70°20 ' 6,723 " </v>
      </c>
      <c r="AQ467" s="22"/>
      <c r="AR467" s="22"/>
    </row>
    <row r="468" spans="1:44" x14ac:dyDescent="0.3">
      <c r="A468" s="15">
        <v>865</v>
      </c>
      <c r="B468" s="15" t="s">
        <v>1088</v>
      </c>
      <c r="C468" s="15" t="s">
        <v>1083</v>
      </c>
      <c r="D468" s="16" t="s">
        <v>944</v>
      </c>
      <c r="E468" s="16">
        <v>379791.4</v>
      </c>
      <c r="F468" s="16">
        <v>6331777.4000000004</v>
      </c>
      <c r="G468" s="16" t="s">
        <v>323</v>
      </c>
      <c r="H468" t="str">
        <f t="shared" si="239"/>
        <v>19</v>
      </c>
      <c r="I468" t="str">
        <f t="shared" si="238"/>
        <v>H</v>
      </c>
      <c r="J468" t="s">
        <v>324</v>
      </c>
      <c r="K468">
        <f t="shared" si="240"/>
        <v>-69</v>
      </c>
      <c r="L468">
        <f t="shared" si="241"/>
        <v>-3668222.5999999996</v>
      </c>
      <c r="M468">
        <f t="shared" si="242"/>
        <v>-0.57643363201806763</v>
      </c>
      <c r="N468">
        <f t="shared" si="243"/>
        <v>6381934.686126221</v>
      </c>
      <c r="O468">
        <f t="shared" si="244"/>
        <v>-1.8835761553831501E-2</v>
      </c>
      <c r="P468">
        <f t="shared" si="245"/>
        <v>-0.91393142799787075</v>
      </c>
      <c r="Q468">
        <f t="shared" si="246"/>
        <v>-0.64243376235277871</v>
      </c>
      <c r="R468">
        <f t="shared" si="247"/>
        <v>-1.033399346017003</v>
      </c>
      <c r="S468">
        <f t="shared" si="248"/>
        <v>-0.93565795010094699</v>
      </c>
      <c r="T468">
        <f t="shared" si="249"/>
        <v>-1.7099594957388364</v>
      </c>
      <c r="U468">
        <f t="shared" si="250"/>
        <v>5.0546225567071803E-3</v>
      </c>
      <c r="V468">
        <f t="shared" si="251"/>
        <v>4.2582015317955055E-5</v>
      </c>
      <c r="W468">
        <f t="shared" si="252"/>
        <v>1.6740578955036711E-7</v>
      </c>
      <c r="X468">
        <f t="shared" si="253"/>
        <v>-3654303.9159624064</v>
      </c>
      <c r="Y468">
        <f t="shared" si="254"/>
        <v>-2.1809505615673595E-3</v>
      </c>
      <c r="Z468">
        <f t="shared" si="255"/>
        <v>8.4038556628000048E-7</v>
      </c>
      <c r="AA468">
        <f t="shared" si="256"/>
        <v>-1.8835756277397454E-2</v>
      </c>
      <c r="AB468">
        <f t="shared" si="257"/>
        <v>-0.57861458074679561</v>
      </c>
      <c r="AC468">
        <f t="shared" si="258"/>
        <v>-1.8836870073363543E-2</v>
      </c>
      <c r="AD468">
        <f t="shared" si="259"/>
        <v>-2.2495482673800617E-2</v>
      </c>
      <c r="AE468">
        <f t="shared" si="260"/>
        <v>-0.57849873099125804</v>
      </c>
      <c r="AF468">
        <f t="shared" si="261"/>
        <v>-0.57850849453890785</v>
      </c>
      <c r="AG468" s="10">
        <f t="shared" si="262"/>
        <v>-33.146095149546454</v>
      </c>
      <c r="AH468" s="10">
        <f t="shared" si="263"/>
        <v>-70.288896215318445</v>
      </c>
      <c r="AI468" s="17">
        <f t="shared" si="264"/>
        <v>-70</v>
      </c>
      <c r="AJ468" s="18">
        <f t="shared" si="265"/>
        <v>-17</v>
      </c>
      <c r="AK468" s="19">
        <f t="shared" si="266"/>
        <v>-20.026</v>
      </c>
      <c r="AL468" s="17">
        <f t="shared" si="267"/>
        <v>-33</v>
      </c>
      <c r="AM468" s="18">
        <f t="shared" si="268"/>
        <v>-8</v>
      </c>
      <c r="AN468" s="19">
        <f t="shared" si="269"/>
        <v>-45.942999999999998</v>
      </c>
      <c r="AO468" s="20" t="str">
        <f t="shared" si="270"/>
        <v>33°8 ' 45,943 "S</v>
      </c>
      <c r="AP468" s="20" t="str">
        <f t="shared" si="271"/>
        <v xml:space="preserve">70°17 ' 20,026 " </v>
      </c>
      <c r="AQ468" s="22"/>
      <c r="AR468" s="22"/>
    </row>
    <row r="469" spans="1:44" x14ac:dyDescent="0.3">
      <c r="A469" s="15">
        <v>866</v>
      </c>
      <c r="B469" s="15" t="s">
        <v>1089</v>
      </c>
      <c r="C469" s="15" t="s">
        <v>1083</v>
      </c>
      <c r="D469" s="16" t="s">
        <v>944</v>
      </c>
      <c r="E469" s="16">
        <v>379791.4</v>
      </c>
      <c r="F469" s="16">
        <v>6331777.4000000004</v>
      </c>
      <c r="G469" s="16" t="s">
        <v>323</v>
      </c>
      <c r="H469" t="str">
        <f t="shared" si="239"/>
        <v>19</v>
      </c>
      <c r="I469" t="str">
        <f t="shared" si="238"/>
        <v>H</v>
      </c>
      <c r="J469" t="s">
        <v>324</v>
      </c>
      <c r="K469">
        <f t="shared" si="240"/>
        <v>-69</v>
      </c>
      <c r="L469">
        <f t="shared" si="241"/>
        <v>-3668222.5999999996</v>
      </c>
      <c r="M469">
        <f t="shared" si="242"/>
        <v>-0.57643363201806763</v>
      </c>
      <c r="N469">
        <f t="shared" si="243"/>
        <v>6381934.686126221</v>
      </c>
      <c r="O469">
        <f t="shared" si="244"/>
        <v>-1.8835761553831501E-2</v>
      </c>
      <c r="P469">
        <f t="shared" si="245"/>
        <v>-0.91393142799787075</v>
      </c>
      <c r="Q469">
        <f t="shared" si="246"/>
        <v>-0.64243376235277871</v>
      </c>
      <c r="R469">
        <f t="shared" si="247"/>
        <v>-1.033399346017003</v>
      </c>
      <c r="S469">
        <f t="shared" si="248"/>
        <v>-0.93565795010094699</v>
      </c>
      <c r="T469">
        <f t="shared" si="249"/>
        <v>-1.7099594957388364</v>
      </c>
      <c r="U469">
        <f t="shared" si="250"/>
        <v>5.0546225567071803E-3</v>
      </c>
      <c r="V469">
        <f t="shared" si="251"/>
        <v>4.2582015317955055E-5</v>
      </c>
      <c r="W469">
        <f t="shared" si="252"/>
        <v>1.6740578955036711E-7</v>
      </c>
      <c r="X469">
        <f t="shared" si="253"/>
        <v>-3654303.9159624064</v>
      </c>
      <c r="Y469">
        <f t="shared" si="254"/>
        <v>-2.1809505615673595E-3</v>
      </c>
      <c r="Z469">
        <f t="shared" si="255"/>
        <v>8.4038556628000048E-7</v>
      </c>
      <c r="AA469">
        <f t="shared" si="256"/>
        <v>-1.8835756277397454E-2</v>
      </c>
      <c r="AB469">
        <f t="shared" si="257"/>
        <v>-0.57861458074679561</v>
      </c>
      <c r="AC469">
        <f t="shared" si="258"/>
        <v>-1.8836870073363543E-2</v>
      </c>
      <c r="AD469">
        <f t="shared" si="259"/>
        <v>-2.2495482673800617E-2</v>
      </c>
      <c r="AE469">
        <f t="shared" si="260"/>
        <v>-0.57849873099125804</v>
      </c>
      <c r="AF469">
        <f t="shared" si="261"/>
        <v>-0.57850849453890785</v>
      </c>
      <c r="AG469" s="10">
        <f t="shared" si="262"/>
        <v>-33.146095149546454</v>
      </c>
      <c r="AH469" s="10">
        <f t="shared" si="263"/>
        <v>-70.288896215318445</v>
      </c>
      <c r="AI469" s="17">
        <f t="shared" si="264"/>
        <v>-70</v>
      </c>
      <c r="AJ469" s="18">
        <f t="shared" si="265"/>
        <v>-17</v>
      </c>
      <c r="AK469" s="19">
        <f t="shared" si="266"/>
        <v>-20.026</v>
      </c>
      <c r="AL469" s="17">
        <f t="shared" si="267"/>
        <v>-33</v>
      </c>
      <c r="AM469" s="18">
        <f t="shared" si="268"/>
        <v>-8</v>
      </c>
      <c r="AN469" s="19">
        <f t="shared" si="269"/>
        <v>-45.942999999999998</v>
      </c>
      <c r="AO469" s="20" t="str">
        <f t="shared" si="270"/>
        <v>33°8 ' 45,943 "S</v>
      </c>
      <c r="AP469" s="20" t="str">
        <f t="shared" si="271"/>
        <v xml:space="preserve">70°17 ' 20,026 " </v>
      </c>
      <c r="AQ469" s="22"/>
      <c r="AR469" s="22"/>
    </row>
    <row r="470" spans="1:44" x14ac:dyDescent="0.3">
      <c r="A470" s="15">
        <v>867</v>
      </c>
      <c r="B470" s="15" t="s">
        <v>1090</v>
      </c>
      <c r="C470" s="15" t="s">
        <v>1083</v>
      </c>
      <c r="D470" s="16" t="s">
        <v>944</v>
      </c>
      <c r="E470" s="16">
        <v>379916.21</v>
      </c>
      <c r="F470" s="16">
        <v>6331833.1900000004</v>
      </c>
      <c r="G470" s="16" t="s">
        <v>323</v>
      </c>
      <c r="H470" t="str">
        <f t="shared" si="239"/>
        <v>19</v>
      </c>
      <c r="I470" t="str">
        <f t="shared" si="238"/>
        <v>H</v>
      </c>
      <c r="J470" t="s">
        <v>324</v>
      </c>
      <c r="K470">
        <f t="shared" si="240"/>
        <v>-69</v>
      </c>
      <c r="L470">
        <f t="shared" si="241"/>
        <v>-3668166.8099999996</v>
      </c>
      <c r="M470">
        <f t="shared" si="242"/>
        <v>-0.57642486503856905</v>
      </c>
      <c r="N470">
        <f t="shared" si="243"/>
        <v>6381934.5146281878</v>
      </c>
      <c r="O470">
        <f t="shared" si="244"/>
        <v>-1.8816205293983038E-2</v>
      </c>
      <c r="P470">
        <f t="shared" si="245"/>
        <v>-0.91392431137346286</v>
      </c>
      <c r="Q470">
        <f t="shared" si="246"/>
        <v>-0.6424360825484523</v>
      </c>
      <c r="R470">
        <f t="shared" si="247"/>
        <v>-1.0333870207253004</v>
      </c>
      <c r="S470">
        <f t="shared" si="248"/>
        <v>-0.93564928618108834</v>
      </c>
      <c r="T470">
        <f t="shared" si="249"/>
        <v>-1.7099473153362743</v>
      </c>
      <c r="U470">
        <f t="shared" si="250"/>
        <v>5.0546225567071803E-3</v>
      </c>
      <c r="V470">
        <f t="shared" si="251"/>
        <v>4.2582015317955055E-5</v>
      </c>
      <c r="W470">
        <f t="shared" si="252"/>
        <v>1.6740578955036711E-7</v>
      </c>
      <c r="X470">
        <f t="shared" si="253"/>
        <v>-3654248.2294846065</v>
      </c>
      <c r="Y470">
        <f t="shared" si="254"/>
        <v>-2.1809343990431018E-3</v>
      </c>
      <c r="Z470">
        <f t="shared" si="255"/>
        <v>8.3865096808729334E-7</v>
      </c>
      <c r="AA470">
        <f t="shared" si="256"/>
        <v>-1.8816200033906778E-2</v>
      </c>
      <c r="AB470">
        <f t="shared" si="257"/>
        <v>-0.57860579760856945</v>
      </c>
      <c r="AC470">
        <f t="shared" si="258"/>
        <v>-1.8817310364233175E-2</v>
      </c>
      <c r="AD470">
        <f t="shared" si="259"/>
        <v>-2.247200294622154E-2</v>
      </c>
      <c r="AE470">
        <f t="shared" si="260"/>
        <v>-0.57849019046348982</v>
      </c>
      <c r="AF470">
        <f t="shared" si="261"/>
        <v>-0.57849995519129638</v>
      </c>
      <c r="AG470" s="10">
        <f t="shared" si="262"/>
        <v>-33.145605880968517</v>
      </c>
      <c r="AH470" s="10">
        <f t="shared" si="263"/>
        <v>-70.287550926024039</v>
      </c>
      <c r="AI470" s="17">
        <f t="shared" si="264"/>
        <v>-70</v>
      </c>
      <c r="AJ470" s="18">
        <f t="shared" si="265"/>
        <v>-17</v>
      </c>
      <c r="AK470" s="19">
        <f t="shared" si="266"/>
        <v>-15.183</v>
      </c>
      <c r="AL470" s="17">
        <f t="shared" si="267"/>
        <v>-33</v>
      </c>
      <c r="AM470" s="18">
        <f t="shared" si="268"/>
        <v>-8</v>
      </c>
      <c r="AN470" s="19">
        <f t="shared" si="269"/>
        <v>-44.180999999999997</v>
      </c>
      <c r="AO470" s="20" t="str">
        <f t="shared" si="270"/>
        <v>33°8 ' 44,181 "S</v>
      </c>
      <c r="AP470" s="20" t="str">
        <f t="shared" si="271"/>
        <v xml:space="preserve">70°17 ' 15,183 " </v>
      </c>
      <c r="AQ470" s="22"/>
      <c r="AR470" s="22"/>
    </row>
    <row r="471" spans="1:44" x14ac:dyDescent="0.3">
      <c r="A471" s="15">
        <v>868</v>
      </c>
      <c r="B471" s="15" t="s">
        <v>1091</v>
      </c>
      <c r="C471" s="15" t="s">
        <v>1083</v>
      </c>
      <c r="D471" s="16" t="s">
        <v>944</v>
      </c>
      <c r="E471" s="16">
        <v>379841</v>
      </c>
      <c r="F471" s="16">
        <v>6331891</v>
      </c>
      <c r="G471" s="16" t="s">
        <v>323</v>
      </c>
      <c r="H471" t="str">
        <f t="shared" si="239"/>
        <v>19</v>
      </c>
      <c r="I471" t="str">
        <f t="shared" si="238"/>
        <v>H</v>
      </c>
      <c r="J471" t="s">
        <v>324</v>
      </c>
      <c r="K471">
        <f t="shared" si="240"/>
        <v>-69</v>
      </c>
      <c r="L471">
        <f t="shared" si="241"/>
        <v>-3668109</v>
      </c>
      <c r="M471">
        <f t="shared" si="242"/>
        <v>-0.57641578063124144</v>
      </c>
      <c r="N471">
        <f t="shared" si="243"/>
        <v>6381934.3369221138</v>
      </c>
      <c r="O471">
        <f t="shared" si="244"/>
        <v>-1.8827990646163622E-2</v>
      </c>
      <c r="P471">
        <f t="shared" si="245"/>
        <v>-0.9139169367795511</v>
      </c>
      <c r="Q471">
        <f t="shared" si="246"/>
        <v>-0.64243848636309164</v>
      </c>
      <c r="R471">
        <f t="shared" si="247"/>
        <v>-1.0333742490210169</v>
      </c>
      <c r="S471">
        <f t="shared" si="248"/>
        <v>-0.93564030835653567</v>
      </c>
      <c r="T471">
        <f t="shared" si="249"/>
        <v>-1.7099346934759634</v>
      </c>
      <c r="U471">
        <f t="shared" si="250"/>
        <v>5.0546225567071803E-3</v>
      </c>
      <c r="V471">
        <f t="shared" si="251"/>
        <v>4.2582015317955055E-5</v>
      </c>
      <c r="W471">
        <f t="shared" si="252"/>
        <v>1.6740578955036711E-7</v>
      </c>
      <c r="X471">
        <f t="shared" si="253"/>
        <v>-3654190.5267597931</v>
      </c>
      <c r="Y471">
        <f t="shared" si="254"/>
        <v>-2.1809176505754469E-3</v>
      </c>
      <c r="Z471">
        <f t="shared" si="255"/>
        <v>8.3971177698148728E-7</v>
      </c>
      <c r="AA471">
        <f t="shared" si="256"/>
        <v>-1.8827985376135128E-2</v>
      </c>
      <c r="AB471">
        <f t="shared" si="257"/>
        <v>-0.57859669645047462</v>
      </c>
      <c r="AC471">
        <f t="shared" si="258"/>
        <v>-1.8829097794126781E-2</v>
      </c>
      <c r="AD471">
        <f t="shared" si="259"/>
        <v>-2.2485941358695943E-2</v>
      </c>
      <c r="AE471">
        <f t="shared" si="260"/>
        <v>-0.57848094676887873</v>
      </c>
      <c r="AF471">
        <f t="shared" si="261"/>
        <v>-0.57849071086081838</v>
      </c>
      <c r="AG471" s="10">
        <f t="shared" si="262"/>
        <v>-33.145076219847709</v>
      </c>
      <c r="AH471" s="10">
        <f t="shared" si="263"/>
        <v>-70.288349538231941</v>
      </c>
      <c r="AI471" s="17">
        <f t="shared" si="264"/>
        <v>-70</v>
      </c>
      <c r="AJ471" s="18">
        <f t="shared" si="265"/>
        <v>-17</v>
      </c>
      <c r="AK471" s="19">
        <f t="shared" si="266"/>
        <v>-18.058</v>
      </c>
      <c r="AL471" s="17">
        <f t="shared" si="267"/>
        <v>-33</v>
      </c>
      <c r="AM471" s="18">
        <f t="shared" si="268"/>
        <v>-8</v>
      </c>
      <c r="AN471" s="19">
        <f t="shared" si="269"/>
        <v>-42.274000000000001</v>
      </c>
      <c r="AO471" s="20" t="str">
        <f t="shared" si="270"/>
        <v>33°8 ' 42,274 "S</v>
      </c>
      <c r="AP471" s="20" t="str">
        <f t="shared" si="271"/>
        <v xml:space="preserve">70°17 ' 18,058 " </v>
      </c>
      <c r="AQ471" s="22"/>
      <c r="AR471" s="22"/>
    </row>
    <row r="472" spans="1:44" x14ac:dyDescent="0.3">
      <c r="A472" s="15">
        <v>869</v>
      </c>
      <c r="B472" s="15" t="s">
        <v>1092</v>
      </c>
      <c r="C472" s="15" t="s">
        <v>1083</v>
      </c>
      <c r="D472" s="16" t="s">
        <v>944</v>
      </c>
      <c r="E472" s="16">
        <v>376309.56</v>
      </c>
      <c r="F472" s="16">
        <v>6329336.2300000004</v>
      </c>
      <c r="G472" s="16" t="s">
        <v>323</v>
      </c>
      <c r="H472" t="str">
        <f t="shared" si="239"/>
        <v>19</v>
      </c>
      <c r="I472" t="str">
        <f t="shared" si="238"/>
        <v>H</v>
      </c>
      <c r="J472" t="s">
        <v>324</v>
      </c>
      <c r="K472">
        <f t="shared" si="240"/>
        <v>-69</v>
      </c>
      <c r="L472">
        <f t="shared" si="241"/>
        <v>-3670663.7699999996</v>
      </c>
      <c r="M472">
        <f t="shared" si="242"/>
        <v>-0.57681724354956887</v>
      </c>
      <c r="N472">
        <f t="shared" si="243"/>
        <v>6381942.1915845349</v>
      </c>
      <c r="O472">
        <f t="shared" si="244"/>
        <v>-1.9381316264992621E-2</v>
      </c>
      <c r="P472">
        <f t="shared" si="245"/>
        <v>-0.91424255075662464</v>
      </c>
      <c r="Q472">
        <f t="shared" si="246"/>
        <v>-0.64233187810964254</v>
      </c>
      <c r="R472">
        <f t="shared" si="247"/>
        <v>-1.0339385189278811</v>
      </c>
      <c r="S472">
        <f t="shared" si="248"/>
        <v>-0.93603685872332143</v>
      </c>
      <c r="T472">
        <f t="shared" si="249"/>
        <v>-1.7104920586484036</v>
      </c>
      <c r="U472">
        <f t="shared" si="250"/>
        <v>5.0546225567071803E-3</v>
      </c>
      <c r="V472">
        <f t="shared" si="251"/>
        <v>4.2582015317955055E-5</v>
      </c>
      <c r="W472">
        <f t="shared" si="252"/>
        <v>1.6740578955036711E-7</v>
      </c>
      <c r="X472">
        <f t="shared" si="253"/>
        <v>-3656740.5605991539</v>
      </c>
      <c r="Y472">
        <f t="shared" si="254"/>
        <v>-2.1816570853940595E-3</v>
      </c>
      <c r="Z472">
        <f t="shared" si="255"/>
        <v>8.8932818127343923E-7</v>
      </c>
      <c r="AA472">
        <f t="shared" si="256"/>
        <v>-1.9381310519542373E-2</v>
      </c>
      <c r="AB472">
        <f t="shared" si="257"/>
        <v>-0.57899889869475385</v>
      </c>
      <c r="AC472">
        <f t="shared" si="258"/>
        <v>-1.9382523926066098E-2</v>
      </c>
      <c r="AD472">
        <f t="shared" si="259"/>
        <v>-2.3152699031283506E-2</v>
      </c>
      <c r="AE472">
        <f t="shared" si="260"/>
        <v>-0.57887613922709247</v>
      </c>
      <c r="AF472">
        <f t="shared" si="261"/>
        <v>-0.57888586863296521</v>
      </c>
      <c r="AG472" s="10">
        <f t="shared" si="262"/>
        <v>-33.167717092433513</v>
      </c>
      <c r="AH472" s="10">
        <f t="shared" si="263"/>
        <v>-70.326551938829169</v>
      </c>
      <c r="AI472" s="17">
        <f t="shared" si="264"/>
        <v>-70</v>
      </c>
      <c r="AJ472" s="18">
        <f t="shared" si="265"/>
        <v>-19</v>
      </c>
      <c r="AK472" s="19">
        <f t="shared" si="266"/>
        <v>-35.587000000000003</v>
      </c>
      <c r="AL472" s="17">
        <f t="shared" si="267"/>
        <v>-33</v>
      </c>
      <c r="AM472" s="18">
        <f t="shared" si="268"/>
        <v>-10</v>
      </c>
      <c r="AN472" s="19">
        <f t="shared" si="269"/>
        <v>-3.782</v>
      </c>
      <c r="AO472" s="20" t="str">
        <f t="shared" si="270"/>
        <v>33°10 ' 3,782 "S</v>
      </c>
      <c r="AP472" s="20" t="str">
        <f t="shared" si="271"/>
        <v xml:space="preserve">70°19 ' 35,587 " </v>
      </c>
      <c r="AQ472" s="22"/>
      <c r="AR472" s="22"/>
    </row>
    <row r="473" spans="1:44" x14ac:dyDescent="0.3">
      <c r="A473" s="15">
        <v>870</v>
      </c>
      <c r="B473" s="15" t="s">
        <v>1093</v>
      </c>
      <c r="C473" s="15" t="s">
        <v>1094</v>
      </c>
      <c r="D473" s="16" t="s">
        <v>804</v>
      </c>
      <c r="E473" s="16">
        <v>367909.15</v>
      </c>
      <c r="F473" s="16">
        <v>7061608.5300000003</v>
      </c>
      <c r="G473" s="16" t="s">
        <v>351</v>
      </c>
      <c r="H473" t="str">
        <f t="shared" si="239"/>
        <v>19</v>
      </c>
      <c r="I473" t="str">
        <f t="shared" si="238"/>
        <v>J</v>
      </c>
      <c r="J473" t="s">
        <v>324</v>
      </c>
      <c r="K473">
        <f t="shared" si="240"/>
        <v>-69</v>
      </c>
      <c r="L473">
        <f t="shared" si="241"/>
        <v>-2938391.4699999997</v>
      </c>
      <c r="M473">
        <f t="shared" si="242"/>
        <v>-0.46174615121312673</v>
      </c>
      <c r="N473">
        <f t="shared" si="243"/>
        <v>6379825.6144241495</v>
      </c>
      <c r="O473">
        <f t="shared" si="244"/>
        <v>-2.0704460902717426E-2</v>
      </c>
      <c r="P473">
        <f t="shared" si="245"/>
        <v>-0.79771247129484324</v>
      </c>
      <c r="Q473">
        <f t="shared" si="246"/>
        <v>-0.63938169688816804</v>
      </c>
      <c r="R473">
        <f t="shared" si="247"/>
        <v>-0.86060238686054835</v>
      </c>
      <c r="S473">
        <f t="shared" si="248"/>
        <v>-0.80529721436745327</v>
      </c>
      <c r="T473">
        <f t="shared" si="249"/>
        <v>-1.5129875486079669</v>
      </c>
      <c r="U473">
        <f t="shared" si="250"/>
        <v>5.0546225567071803E-3</v>
      </c>
      <c r="V473">
        <f t="shared" si="251"/>
        <v>4.2582015317955055E-5</v>
      </c>
      <c r="W473">
        <f t="shared" si="252"/>
        <v>1.6740578955036711E-7</v>
      </c>
      <c r="X473">
        <f t="shared" si="253"/>
        <v>-2926196.2460630685</v>
      </c>
      <c r="Y473">
        <f t="shared" si="254"/>
        <v>-1.9115293542442673E-3</v>
      </c>
      <c r="Z473">
        <f t="shared" si="255"/>
        <v>1.1578149261308555E-6</v>
      </c>
      <c r="AA473">
        <f t="shared" si="256"/>
        <v>-2.0704452912072801E-2</v>
      </c>
      <c r="AB473">
        <f t="shared" si="257"/>
        <v>-0.46365767835417376</v>
      </c>
      <c r="AC473">
        <f t="shared" si="258"/>
        <v>-2.0705932188498199E-2</v>
      </c>
      <c r="AD473">
        <f t="shared" si="259"/>
        <v>-2.314591827556392E-2</v>
      </c>
      <c r="AE473">
        <f t="shared" si="260"/>
        <v>-0.4635505290728672</v>
      </c>
      <c r="AF473">
        <f t="shared" si="261"/>
        <v>-0.4635602628959567</v>
      </c>
      <c r="AG473" s="10">
        <f t="shared" si="262"/>
        <v>-26.560046613913215</v>
      </c>
      <c r="AH473" s="10">
        <f t="shared" si="263"/>
        <v>-70.326163430144533</v>
      </c>
      <c r="AI473" s="17">
        <f t="shared" si="264"/>
        <v>-70</v>
      </c>
      <c r="AJ473" s="18">
        <f t="shared" si="265"/>
        <v>-19</v>
      </c>
      <c r="AK473" s="19">
        <f t="shared" si="266"/>
        <v>-34.188000000000002</v>
      </c>
      <c r="AL473" s="17">
        <f t="shared" si="267"/>
        <v>-26</v>
      </c>
      <c r="AM473" s="18">
        <f t="shared" si="268"/>
        <v>-33</v>
      </c>
      <c r="AN473" s="19">
        <f t="shared" si="269"/>
        <v>-36.167999999999999</v>
      </c>
      <c r="AO473" s="20" t="str">
        <f t="shared" si="270"/>
        <v>26°33 ' 36,168 "S</v>
      </c>
      <c r="AP473" s="20" t="str">
        <f t="shared" si="271"/>
        <v xml:space="preserve">70°19 ' 34,188 " </v>
      </c>
      <c r="AQ473" s="22"/>
      <c r="AR473" s="22"/>
    </row>
    <row r="474" spans="1:44" x14ac:dyDescent="0.3">
      <c r="A474" s="15">
        <v>871</v>
      </c>
      <c r="B474" s="15" t="s">
        <v>1095</v>
      </c>
      <c r="C474" s="15" t="s">
        <v>1094</v>
      </c>
      <c r="D474" s="16" t="s">
        <v>356</v>
      </c>
      <c r="E474" s="16">
        <v>367030.2</v>
      </c>
      <c r="F474" s="16">
        <v>6988222.7400000002</v>
      </c>
      <c r="G474" s="16" t="s">
        <v>351</v>
      </c>
      <c r="H474" t="str">
        <f t="shared" si="239"/>
        <v>19</v>
      </c>
      <c r="I474" t="str">
        <f t="shared" si="238"/>
        <v>J</v>
      </c>
      <c r="J474" t="s">
        <v>324</v>
      </c>
      <c r="K474">
        <f t="shared" si="240"/>
        <v>-69</v>
      </c>
      <c r="L474">
        <f t="shared" si="241"/>
        <v>-3011777.26</v>
      </c>
      <c r="M474">
        <f t="shared" si="242"/>
        <v>-0.47327817695993257</v>
      </c>
      <c r="N474">
        <f t="shared" si="243"/>
        <v>6380024.0274460381</v>
      </c>
      <c r="O474">
        <f t="shared" si="244"/>
        <v>-2.0841582951409133E-2</v>
      </c>
      <c r="P474">
        <f t="shared" si="245"/>
        <v>-0.81140757503772998</v>
      </c>
      <c r="Q474">
        <f t="shared" si="246"/>
        <v>-0.64282984154337242</v>
      </c>
      <c r="R474">
        <f t="shared" si="247"/>
        <v>-0.87898196447879751</v>
      </c>
      <c r="S474">
        <f t="shared" si="248"/>
        <v>-0.81994393374494123</v>
      </c>
      <c r="T474">
        <f t="shared" si="249"/>
        <v>-1.5363318078213979</v>
      </c>
      <c r="U474">
        <f t="shared" si="250"/>
        <v>5.0546225567071803E-3</v>
      </c>
      <c r="V474">
        <f t="shared" si="251"/>
        <v>4.2582015317955055E-5</v>
      </c>
      <c r="W474">
        <f t="shared" si="252"/>
        <v>1.6740578955036711E-7</v>
      </c>
      <c r="X474">
        <f t="shared" si="253"/>
        <v>-2999376.6730291354</v>
      </c>
      <c r="Y474">
        <f t="shared" si="254"/>
        <v>-1.9436583494856145E-3</v>
      </c>
      <c r="Z474">
        <f t="shared" si="255"/>
        <v>1.1596203981629613E-6</v>
      </c>
      <c r="AA474">
        <f t="shared" si="256"/>
        <v>-2.0841574895300894E-2</v>
      </c>
      <c r="AB474">
        <f t="shared" si="257"/>
        <v>-0.4752218330555123</v>
      </c>
      <c r="AC474">
        <f t="shared" si="258"/>
        <v>-2.0843083758206982E-2</v>
      </c>
      <c r="AD474">
        <f t="shared" si="259"/>
        <v>-2.3436204111506809E-2</v>
      </c>
      <c r="AE474">
        <f t="shared" si="260"/>
        <v>-0.47511010305259826</v>
      </c>
      <c r="AF474">
        <f t="shared" si="261"/>
        <v>-0.47511987049422916</v>
      </c>
      <c r="AG474" s="10">
        <f t="shared" si="262"/>
        <v>-27.222363342121579</v>
      </c>
      <c r="AH474" s="10">
        <f t="shared" si="263"/>
        <v>-70.342795583396494</v>
      </c>
      <c r="AI474" s="17">
        <f t="shared" si="264"/>
        <v>-70</v>
      </c>
      <c r="AJ474" s="18">
        <f t="shared" si="265"/>
        <v>-20</v>
      </c>
      <c r="AK474" s="19">
        <f t="shared" si="266"/>
        <v>-34.064</v>
      </c>
      <c r="AL474" s="17">
        <f t="shared" si="267"/>
        <v>-27</v>
      </c>
      <c r="AM474" s="18">
        <f t="shared" si="268"/>
        <v>-13</v>
      </c>
      <c r="AN474" s="19">
        <f t="shared" si="269"/>
        <v>-20.507999999999999</v>
      </c>
      <c r="AO474" s="20" t="str">
        <f t="shared" si="270"/>
        <v>27°13 ' 20,508 "S</v>
      </c>
      <c r="AP474" s="20" t="str">
        <f t="shared" si="271"/>
        <v xml:space="preserve">70°20 ' 34,064 " </v>
      </c>
      <c r="AQ474" s="22"/>
      <c r="AR474" s="22"/>
    </row>
    <row r="475" spans="1:44" x14ac:dyDescent="0.3">
      <c r="A475" s="15">
        <v>872</v>
      </c>
      <c r="B475" s="15" t="s">
        <v>1096</v>
      </c>
      <c r="C475" s="15" t="s">
        <v>1097</v>
      </c>
      <c r="D475" s="16" t="s">
        <v>852</v>
      </c>
      <c r="E475" s="16">
        <v>374412.99999210198</v>
      </c>
      <c r="F475" s="16">
        <v>6957015.01204044</v>
      </c>
      <c r="G475" s="16" t="s">
        <v>351</v>
      </c>
      <c r="H475" t="str">
        <f t="shared" si="239"/>
        <v>19</v>
      </c>
      <c r="I475" t="str">
        <f t="shared" si="238"/>
        <v>J</v>
      </c>
      <c r="J475" t="s">
        <v>324</v>
      </c>
      <c r="K475">
        <f t="shared" si="240"/>
        <v>-69</v>
      </c>
      <c r="L475">
        <f t="shared" si="241"/>
        <v>-3042984.98795956</v>
      </c>
      <c r="M475">
        <f t="shared" si="242"/>
        <v>-0.47818223702835949</v>
      </c>
      <c r="N475">
        <f t="shared" si="243"/>
        <v>6380109.4229865642</v>
      </c>
      <c r="O475">
        <f t="shared" si="244"/>
        <v>-1.9684145158298878E-2</v>
      </c>
      <c r="P475">
        <f t="shared" si="245"/>
        <v>-0.81710111246412698</v>
      </c>
      <c r="Q475">
        <f t="shared" si="246"/>
        <v>-0.6440776564971068</v>
      </c>
      <c r="R475">
        <f t="shared" si="247"/>
        <v>-0.88673279326042298</v>
      </c>
      <c r="S475">
        <f t="shared" si="248"/>
        <v>-0.82606900906959391</v>
      </c>
      <c r="T475">
        <f t="shared" si="249"/>
        <v>-1.5460124829123503</v>
      </c>
      <c r="U475">
        <f t="shared" si="250"/>
        <v>5.0546225567071803E-3</v>
      </c>
      <c r="V475">
        <f t="shared" si="251"/>
        <v>4.2582015317955055E-5</v>
      </c>
      <c r="W475">
        <f t="shared" si="252"/>
        <v>1.6740578955036711E-7</v>
      </c>
      <c r="X475">
        <f t="shared" si="253"/>
        <v>-3030499.1492008488</v>
      </c>
      <c r="Y475">
        <f t="shared" si="254"/>
        <v>-1.9569944543155731E-3</v>
      </c>
      <c r="Z475">
        <f t="shared" si="255"/>
        <v>1.0291839901517893E-6</v>
      </c>
      <c r="AA475">
        <f t="shared" si="256"/>
        <v>-1.968413840542986E-2</v>
      </c>
      <c r="AB475">
        <f t="shared" si="257"/>
        <v>-0.48013922946856769</v>
      </c>
      <c r="AC475">
        <f t="shared" si="258"/>
        <v>-1.9685409583504232E-2</v>
      </c>
      <c r="AD475">
        <f t="shared" si="259"/>
        <v>-2.2191339003380564E-2</v>
      </c>
      <c r="AE475">
        <f t="shared" si="260"/>
        <v>-0.4800383547979673</v>
      </c>
      <c r="AF475">
        <f t="shared" si="261"/>
        <v>-0.48004820098924472</v>
      </c>
      <c r="AG475" s="10">
        <f t="shared" si="262"/>
        <v>-27.504735879531594</v>
      </c>
      <c r="AH475" s="10">
        <f t="shared" si="263"/>
        <v>-70.271470066637761</v>
      </c>
      <c r="AI475" s="17">
        <f t="shared" si="264"/>
        <v>-70</v>
      </c>
      <c r="AJ475" s="18">
        <f t="shared" si="265"/>
        <v>-16</v>
      </c>
      <c r="AK475" s="19">
        <f t="shared" si="266"/>
        <v>-17.292000000000002</v>
      </c>
      <c r="AL475" s="17">
        <f t="shared" si="267"/>
        <v>-27</v>
      </c>
      <c r="AM475" s="18">
        <f t="shared" si="268"/>
        <v>-30</v>
      </c>
      <c r="AN475" s="19">
        <f t="shared" si="269"/>
        <v>-17.048999999999999</v>
      </c>
      <c r="AO475" s="20" t="str">
        <f t="shared" si="270"/>
        <v>27°30 ' 17,049 "S</v>
      </c>
      <c r="AP475" s="20" t="str">
        <f t="shared" si="271"/>
        <v xml:space="preserve">70°16 ' 17,292 " </v>
      </c>
      <c r="AQ475" s="22"/>
      <c r="AR475" s="22"/>
    </row>
    <row r="476" spans="1:44" x14ac:dyDescent="0.3">
      <c r="A476" s="15">
        <v>873</v>
      </c>
      <c r="B476" s="15" t="s">
        <v>1098</v>
      </c>
      <c r="C476" s="15" t="s">
        <v>1099</v>
      </c>
      <c r="D476" s="16" t="s">
        <v>588</v>
      </c>
      <c r="E476" s="16">
        <v>666826.49</v>
      </c>
      <c r="F476" s="16">
        <v>5930864.1799999997</v>
      </c>
      <c r="G476" s="16" t="s">
        <v>339</v>
      </c>
      <c r="H476" t="str">
        <f t="shared" si="239"/>
        <v>18</v>
      </c>
      <c r="I476" t="str">
        <f t="shared" si="238"/>
        <v>H</v>
      </c>
      <c r="J476" t="s">
        <v>324</v>
      </c>
      <c r="K476">
        <f t="shared" si="240"/>
        <v>-75</v>
      </c>
      <c r="L476">
        <f t="shared" si="241"/>
        <v>-4069135.8200000003</v>
      </c>
      <c r="M476">
        <f t="shared" si="242"/>
        <v>-0.6394341335494248</v>
      </c>
      <c r="N476">
        <f t="shared" si="243"/>
        <v>6383198.6468055341</v>
      </c>
      <c r="O476">
        <f t="shared" si="244"/>
        <v>2.6135249618698324E-2</v>
      </c>
      <c r="P476">
        <f t="shared" si="245"/>
        <v>-0.95769076179992718</v>
      </c>
      <c r="Q476">
        <f t="shared" si="246"/>
        <v>-0.61665671944607092</v>
      </c>
      <c r="R476">
        <f t="shared" si="247"/>
        <v>-1.1182795144493884</v>
      </c>
      <c r="S476">
        <f t="shared" si="248"/>
        <v>-0.99287381569855915</v>
      </c>
      <c r="T476">
        <f t="shared" si="249"/>
        <v>-1.7871447023343137</v>
      </c>
      <c r="U476">
        <f t="shared" si="250"/>
        <v>5.0546225567071803E-3</v>
      </c>
      <c r="V476">
        <f t="shared" si="251"/>
        <v>4.2582015317955055E-5</v>
      </c>
      <c r="W476">
        <f t="shared" si="252"/>
        <v>1.6740578955036711E-7</v>
      </c>
      <c r="X476">
        <f t="shared" si="253"/>
        <v>-4054591.1902481001</v>
      </c>
      <c r="Y476">
        <f t="shared" si="254"/>
        <v>-2.2785801534124365E-3</v>
      </c>
      <c r="Z476">
        <f t="shared" si="255"/>
        <v>1.4820707868944249E-6</v>
      </c>
      <c r="AA476">
        <f t="shared" si="256"/>
        <v>2.6135236707268337E-2</v>
      </c>
      <c r="AB476">
        <f t="shared" si="257"/>
        <v>-0.64171271032582011</v>
      </c>
      <c r="AC476">
        <f t="shared" si="258"/>
        <v>2.6138212090392576E-2</v>
      </c>
      <c r="AD476">
        <f t="shared" si="259"/>
        <v>3.2617479836052427E-2</v>
      </c>
      <c r="AE476">
        <f t="shared" si="260"/>
        <v>-0.64145761634034526</v>
      </c>
      <c r="AF476">
        <f t="shared" si="261"/>
        <v>-0.64146637754369062</v>
      </c>
      <c r="AG476" s="10">
        <f t="shared" si="262"/>
        <v>-36.753316132798915</v>
      </c>
      <c r="AH476" s="10">
        <f t="shared" si="263"/>
        <v>-73.131156067041132</v>
      </c>
      <c r="AI476" s="17">
        <f t="shared" si="264"/>
        <v>-73</v>
      </c>
      <c r="AJ476" s="18">
        <f t="shared" si="265"/>
        <v>-7</v>
      </c>
      <c r="AK476" s="19">
        <f t="shared" si="266"/>
        <v>-52.161999999999999</v>
      </c>
      <c r="AL476" s="17">
        <f t="shared" si="267"/>
        <v>-36</v>
      </c>
      <c r="AM476" s="18">
        <f t="shared" si="268"/>
        <v>-45</v>
      </c>
      <c r="AN476" s="19">
        <f t="shared" si="269"/>
        <v>-11.938000000000001</v>
      </c>
      <c r="AO476" s="20" t="str">
        <f t="shared" si="270"/>
        <v>36°45 ' 11,938 "S</v>
      </c>
      <c r="AP476" s="20" t="str">
        <f t="shared" si="271"/>
        <v xml:space="preserve">73°7 ' 52,162 " </v>
      </c>
      <c r="AQ476" s="22"/>
      <c r="AR476" s="22"/>
    </row>
    <row r="477" spans="1:44" x14ac:dyDescent="0.3">
      <c r="A477" s="15">
        <v>875</v>
      </c>
      <c r="B477" s="15" t="s">
        <v>1100</v>
      </c>
      <c r="C477" s="15" t="s">
        <v>1101</v>
      </c>
      <c r="D477" s="16" t="s">
        <v>370</v>
      </c>
      <c r="E477" s="16">
        <v>655311.19999999995</v>
      </c>
      <c r="F477" s="16">
        <v>5593864.9699999997</v>
      </c>
      <c r="G477" s="16" t="s">
        <v>339</v>
      </c>
      <c r="H477" t="str">
        <f t="shared" si="239"/>
        <v>18</v>
      </c>
      <c r="I477" t="str">
        <f t="shared" si="238"/>
        <v>H</v>
      </c>
      <c r="J477" t="s">
        <v>324</v>
      </c>
      <c r="K477">
        <f t="shared" si="240"/>
        <v>-75</v>
      </c>
      <c r="L477">
        <f t="shared" si="241"/>
        <v>-4406135.03</v>
      </c>
      <c r="M477">
        <f t="shared" si="242"/>
        <v>-0.69239102842475742</v>
      </c>
      <c r="N477">
        <f t="shared" si="243"/>
        <v>6384300.3551960001</v>
      </c>
      <c r="O477">
        <f t="shared" si="244"/>
        <v>2.4327050946717537E-2</v>
      </c>
      <c r="P477">
        <f t="shared" si="245"/>
        <v>-0.9827491736270989</v>
      </c>
      <c r="Q477">
        <f t="shared" si="246"/>
        <v>-0.58225107427876932</v>
      </c>
      <c r="R477">
        <f t="shared" si="247"/>
        <v>-1.1837656152383069</v>
      </c>
      <c r="S477">
        <f t="shared" si="248"/>
        <v>-1.0333869799984226</v>
      </c>
      <c r="T477">
        <f t="shared" si="249"/>
        <v>-1.8373007280717866</v>
      </c>
      <c r="U477">
        <f t="shared" si="250"/>
        <v>5.0546225567071803E-3</v>
      </c>
      <c r="V477">
        <f t="shared" si="251"/>
        <v>4.2582015317955055E-5</v>
      </c>
      <c r="W477">
        <f t="shared" si="252"/>
        <v>1.6740578955036711E-7</v>
      </c>
      <c r="X477">
        <f t="shared" si="253"/>
        <v>-4391251.7518025497</v>
      </c>
      <c r="Y477">
        <f t="shared" si="254"/>
        <v>-2.3312308897462017E-3</v>
      </c>
      <c r="Z477">
        <f t="shared" si="255"/>
        <v>1.1815279850642038E-6</v>
      </c>
      <c r="AA477">
        <f t="shared" si="256"/>
        <v>2.432704136568704E-2</v>
      </c>
      <c r="AB477">
        <f t="shared" si="257"/>
        <v>-0.69472225656008912</v>
      </c>
      <c r="AC477">
        <f t="shared" si="258"/>
        <v>2.4329440913904987E-2</v>
      </c>
      <c r="AD477">
        <f t="shared" si="259"/>
        <v>3.1658830632938686E-2</v>
      </c>
      <c r="AE477">
        <f t="shared" si="260"/>
        <v>-0.69447576529996924</v>
      </c>
      <c r="AF477">
        <f t="shared" si="261"/>
        <v>-0.6944840679841402</v>
      </c>
      <c r="AG477" s="10">
        <f t="shared" si="262"/>
        <v>-39.791006034567772</v>
      </c>
      <c r="AH477" s="10">
        <f t="shared" si="263"/>
        <v>-73.186082620413131</v>
      </c>
      <c r="AI477" s="17">
        <f t="shared" si="264"/>
        <v>-73</v>
      </c>
      <c r="AJ477" s="18">
        <f t="shared" si="265"/>
        <v>-11</v>
      </c>
      <c r="AK477" s="19">
        <f t="shared" si="266"/>
        <v>-9.8970000000000002</v>
      </c>
      <c r="AL477" s="17">
        <f t="shared" si="267"/>
        <v>-39</v>
      </c>
      <c r="AM477" s="18">
        <f t="shared" si="268"/>
        <v>-47</v>
      </c>
      <c r="AN477" s="19">
        <f t="shared" si="269"/>
        <v>-27.622</v>
      </c>
      <c r="AO477" s="20" t="str">
        <f t="shared" si="270"/>
        <v>39°47 ' 27,622 "S</v>
      </c>
      <c r="AP477" s="20" t="str">
        <f t="shared" si="271"/>
        <v xml:space="preserve">73°11 ' 9,897 " </v>
      </c>
      <c r="AQ477" s="22"/>
      <c r="AR477" s="22"/>
    </row>
    <row r="478" spans="1:44" x14ac:dyDescent="0.3">
      <c r="A478" s="15">
        <v>876</v>
      </c>
      <c r="B478" s="15" t="s">
        <v>1102</v>
      </c>
      <c r="C478" s="15" t="s">
        <v>1101</v>
      </c>
      <c r="D478" s="16" t="s">
        <v>391</v>
      </c>
      <c r="E478" s="16">
        <v>265650.37</v>
      </c>
      <c r="F478" s="16">
        <v>6056687.1900000004</v>
      </c>
      <c r="G478" s="16" t="s">
        <v>323</v>
      </c>
      <c r="H478" t="str">
        <f t="shared" si="239"/>
        <v>19</v>
      </c>
      <c r="I478" t="str">
        <f t="shared" si="238"/>
        <v>H</v>
      </c>
      <c r="J478" t="s">
        <v>324</v>
      </c>
      <c r="K478">
        <f t="shared" si="240"/>
        <v>-69</v>
      </c>
      <c r="L478">
        <f t="shared" si="241"/>
        <v>-3943312.8099999996</v>
      </c>
      <c r="M478">
        <f t="shared" si="242"/>
        <v>-0.61966199250058385</v>
      </c>
      <c r="N478">
        <f t="shared" si="243"/>
        <v>6382795.6594570503</v>
      </c>
      <c r="O478">
        <f t="shared" si="244"/>
        <v>-3.6715828377299933E-2</v>
      </c>
      <c r="P478">
        <f t="shared" si="245"/>
        <v>-0.94556421619654107</v>
      </c>
      <c r="Q478">
        <f t="shared" si="246"/>
        <v>-0.62664222498680688</v>
      </c>
      <c r="R478">
        <f t="shared" si="247"/>
        <v>-1.0924441005988543</v>
      </c>
      <c r="S478">
        <f t="shared" si="248"/>
        <v>-0.97599363169584252</v>
      </c>
      <c r="T478">
        <f t="shared" si="249"/>
        <v>-1.7650850357236711</v>
      </c>
      <c r="U478">
        <f t="shared" si="250"/>
        <v>5.0546225567071803E-3</v>
      </c>
      <c r="V478">
        <f t="shared" si="251"/>
        <v>4.2582015317955055E-5</v>
      </c>
      <c r="W478">
        <f t="shared" si="252"/>
        <v>1.6740578955036711E-7</v>
      </c>
      <c r="X478">
        <f t="shared" si="253"/>
        <v>-3928938.9389243121</v>
      </c>
      <c r="Y478">
        <f t="shared" si="254"/>
        <v>-2.2519710550956556E-3</v>
      </c>
      <c r="Z478">
        <f t="shared" si="255"/>
        <v>3.0104593091419575E-6</v>
      </c>
      <c r="AA478">
        <f t="shared" si="256"/>
        <v>-3.6715791533464152E-2</v>
      </c>
      <c r="AB478">
        <f t="shared" si="257"/>
        <v>-0.62191395677621231</v>
      </c>
      <c r="AC478">
        <f t="shared" si="258"/>
        <v>-3.6724041205965396E-2</v>
      </c>
      <c r="AD478">
        <f t="shared" si="259"/>
        <v>-4.5153377378154363E-2</v>
      </c>
      <c r="AE478">
        <f t="shared" si="260"/>
        <v>-0.6214311690178469</v>
      </c>
      <c r="AF478">
        <f t="shared" si="261"/>
        <v>-0.62143905588051462</v>
      </c>
      <c r="AG478" s="10">
        <f t="shared" si="262"/>
        <v>-35.605835126548016</v>
      </c>
      <c r="AH478" s="10">
        <f t="shared" si="263"/>
        <v>-71.587097954529725</v>
      </c>
      <c r="AI478" s="17">
        <f t="shared" si="264"/>
        <v>-71</v>
      </c>
      <c r="AJ478" s="18">
        <f t="shared" si="265"/>
        <v>-35</v>
      </c>
      <c r="AK478" s="19">
        <f t="shared" si="266"/>
        <v>-13.553000000000001</v>
      </c>
      <c r="AL478" s="17">
        <f t="shared" si="267"/>
        <v>-35</v>
      </c>
      <c r="AM478" s="18">
        <f t="shared" si="268"/>
        <v>-36</v>
      </c>
      <c r="AN478" s="19">
        <f t="shared" si="269"/>
        <v>-21.006</v>
      </c>
      <c r="AO478" s="20" t="str">
        <f t="shared" si="270"/>
        <v>35°36 ' 21,006 "S</v>
      </c>
      <c r="AP478" s="20" t="str">
        <f t="shared" si="271"/>
        <v xml:space="preserve">71°35 ' 13,553 " </v>
      </c>
      <c r="AQ478" s="22"/>
      <c r="AR478" s="22"/>
    </row>
    <row r="479" spans="1:44" x14ac:dyDescent="0.3">
      <c r="A479" s="15">
        <v>877</v>
      </c>
      <c r="B479" s="15" t="s">
        <v>1103</v>
      </c>
      <c r="C479" s="15" t="s">
        <v>1104</v>
      </c>
      <c r="D479" s="16" t="s">
        <v>482</v>
      </c>
      <c r="E479" s="30">
        <v>32789706</v>
      </c>
      <c r="F479" s="30">
        <v>71198550</v>
      </c>
      <c r="G479" s="16" t="s">
        <v>323</v>
      </c>
      <c r="H479" t="str">
        <f t="shared" si="239"/>
        <v>19</v>
      </c>
      <c r="I479" t="str">
        <f t="shared" si="238"/>
        <v>H</v>
      </c>
      <c r="J479" t="s">
        <v>324</v>
      </c>
      <c r="K479">
        <f t="shared" si="240"/>
        <v>-69</v>
      </c>
      <c r="L479">
        <f t="shared" si="241"/>
        <v>61198550</v>
      </c>
      <c r="M479">
        <f t="shared" si="242"/>
        <v>9.6168925110322689</v>
      </c>
      <c r="N479">
        <f t="shared" si="243"/>
        <v>6376363.8729525711</v>
      </c>
      <c r="O479">
        <f t="shared" si="244"/>
        <v>5.0639685318096932</v>
      </c>
      <c r="P479">
        <f t="shared" si="245"/>
        <v>0.3748445567990476</v>
      </c>
      <c r="Q479">
        <f t="shared" si="246"/>
        <v>0.36117916283545365</v>
      </c>
      <c r="R479">
        <f t="shared" si="247"/>
        <v>9.8043147894317926</v>
      </c>
      <c r="S479">
        <f t="shared" si="248"/>
        <v>7.4435308827827082</v>
      </c>
      <c r="T479">
        <f t="shared" si="249"/>
        <v>12.521888790201436</v>
      </c>
      <c r="U479">
        <f t="shared" si="250"/>
        <v>5.0546225567071803E-3</v>
      </c>
      <c r="V479">
        <f t="shared" si="251"/>
        <v>4.2582015317955055E-5</v>
      </c>
      <c r="W479">
        <f t="shared" si="252"/>
        <v>1.6740578955036711E-7</v>
      </c>
      <c r="X479">
        <f t="shared" si="253"/>
        <v>61204582.017707042</v>
      </c>
      <c r="Y479">
        <f t="shared" si="254"/>
        <v>-9.4599646871301811E-4</v>
      </c>
      <c r="Z479">
        <f t="shared" si="255"/>
        <v>8.3262787614004449E-2</v>
      </c>
      <c r="AA479">
        <f t="shared" si="256"/>
        <v>4.9234218196936688</v>
      </c>
      <c r="AB479">
        <f t="shared" si="257"/>
        <v>9.616025280866614</v>
      </c>
      <c r="AC479">
        <f t="shared" si="258"/>
        <v>68.732470108144952</v>
      </c>
      <c r="AD479">
        <f t="shared" si="259"/>
        <v>-1.5565133955920256</v>
      </c>
      <c r="AE479">
        <f t="shared" si="260"/>
        <v>2.765268703519193E-3</v>
      </c>
      <c r="AF479">
        <f t="shared" si="261"/>
        <v>-0.23479660270044178</v>
      </c>
      <c r="AG479" s="10">
        <f t="shared" si="262"/>
        <v>-13.452854378745302</v>
      </c>
      <c r="AH479" s="10">
        <f t="shared" si="263"/>
        <v>-158.18164832299979</v>
      </c>
      <c r="AI479" s="17">
        <f t="shared" si="264"/>
        <v>-158</v>
      </c>
      <c r="AJ479" s="18">
        <f t="shared" si="265"/>
        <v>-10</v>
      </c>
      <c r="AK479" s="19">
        <f t="shared" si="266"/>
        <v>-53.933999999999997</v>
      </c>
      <c r="AL479" s="17">
        <f t="shared" si="267"/>
        <v>-13</v>
      </c>
      <c r="AM479" s="18">
        <f t="shared" si="268"/>
        <v>-27</v>
      </c>
      <c r="AN479" s="19">
        <f t="shared" si="269"/>
        <v>-10.276</v>
      </c>
      <c r="AO479" s="20" t="str">
        <f t="shared" si="270"/>
        <v>13°27 ' 10,276 "S</v>
      </c>
      <c r="AP479" s="20" t="str">
        <f t="shared" si="271"/>
        <v xml:space="preserve">158°10 ' 53,934 " </v>
      </c>
      <c r="AQ479" s="22"/>
      <c r="AR479" s="22"/>
    </row>
    <row r="480" spans="1:44" x14ac:dyDescent="0.3">
      <c r="A480" s="15">
        <v>878</v>
      </c>
      <c r="B480" s="15" t="s">
        <v>1105</v>
      </c>
      <c r="C480" s="15" t="s">
        <v>704</v>
      </c>
      <c r="D480" s="16" t="s">
        <v>551</v>
      </c>
      <c r="E480" s="16">
        <v>329150.86</v>
      </c>
      <c r="F480" s="16">
        <v>6330358.0099999998</v>
      </c>
      <c r="G480" s="16" t="s">
        <v>323</v>
      </c>
      <c r="H480" t="str">
        <f t="shared" si="239"/>
        <v>19</v>
      </c>
      <c r="I480" t="str">
        <f t="shared" si="238"/>
        <v>H</v>
      </c>
      <c r="J480" t="s">
        <v>324</v>
      </c>
      <c r="K480">
        <f t="shared" si="240"/>
        <v>-69</v>
      </c>
      <c r="L480">
        <f t="shared" si="241"/>
        <v>-3669641.99</v>
      </c>
      <c r="M480">
        <f t="shared" si="242"/>
        <v>-0.57665667849647662</v>
      </c>
      <c r="N480">
        <f t="shared" si="243"/>
        <v>6381939.0497738998</v>
      </c>
      <c r="O480">
        <f t="shared" si="244"/>
        <v>-2.6770725741426953E-2</v>
      </c>
      <c r="P480">
        <f t="shared" si="245"/>
        <v>-0.91411239219347207</v>
      </c>
      <c r="Q480">
        <f t="shared" si="246"/>
        <v>-0.64237460877668129</v>
      </c>
      <c r="R480">
        <f t="shared" si="247"/>
        <v>-1.0337128745932127</v>
      </c>
      <c r="S480">
        <f t="shared" si="248"/>
        <v>-0.93587830813907991</v>
      </c>
      <c r="T480">
        <f t="shared" si="249"/>
        <v>-1.7102692452736143</v>
      </c>
      <c r="U480">
        <f t="shared" si="250"/>
        <v>5.0546225567071803E-3</v>
      </c>
      <c r="V480">
        <f t="shared" si="251"/>
        <v>4.2582015317955055E-5</v>
      </c>
      <c r="W480">
        <f t="shared" si="252"/>
        <v>1.6740578955036711E-7</v>
      </c>
      <c r="X480">
        <f t="shared" si="253"/>
        <v>-3655720.6736962935</v>
      </c>
      <c r="Y480">
        <f t="shared" si="254"/>
        <v>-2.1813615258829419E-3</v>
      </c>
      <c r="Z480">
        <f t="shared" si="255"/>
        <v>1.6970964752559711E-6</v>
      </c>
      <c r="AA480">
        <f t="shared" si="256"/>
        <v>-2.6770710597258853E-2</v>
      </c>
      <c r="AB480">
        <f t="shared" si="257"/>
        <v>-0.57883803632037856</v>
      </c>
      <c r="AC480">
        <f t="shared" si="258"/>
        <v>-2.6773908343590835E-2</v>
      </c>
      <c r="AD480">
        <f t="shared" si="259"/>
        <v>-3.1973265225088796E-2</v>
      </c>
      <c r="AE480">
        <f t="shared" si="260"/>
        <v>-0.5786039486815181</v>
      </c>
      <c r="AF480">
        <f t="shared" si="261"/>
        <v>-0.57861315352933207</v>
      </c>
      <c r="AG480" s="10">
        <f t="shared" si="262"/>
        <v>-33.152091667985864</v>
      </c>
      <c r="AH480" s="10">
        <f t="shared" si="263"/>
        <v>-70.831933154649988</v>
      </c>
      <c r="AI480" s="17">
        <f t="shared" si="264"/>
        <v>-70</v>
      </c>
      <c r="AJ480" s="18">
        <f t="shared" si="265"/>
        <v>-49</v>
      </c>
      <c r="AK480" s="19">
        <f t="shared" si="266"/>
        <v>-54.959000000000003</v>
      </c>
      <c r="AL480" s="17">
        <f t="shared" si="267"/>
        <v>-33</v>
      </c>
      <c r="AM480" s="18">
        <f t="shared" si="268"/>
        <v>-9</v>
      </c>
      <c r="AN480" s="19">
        <f t="shared" si="269"/>
        <v>-7.53</v>
      </c>
      <c r="AO480" s="20" t="str">
        <f t="shared" si="270"/>
        <v>33°9 ' 7,53 "S</v>
      </c>
      <c r="AP480" s="20" t="str">
        <f t="shared" si="271"/>
        <v xml:space="preserve">70°49 ' 54,959 " </v>
      </c>
      <c r="AQ480" s="22"/>
      <c r="AR480" s="22"/>
    </row>
    <row r="481" spans="1:44" x14ac:dyDescent="0.3">
      <c r="A481" s="15">
        <v>879</v>
      </c>
      <c r="B481" s="15" t="s">
        <v>1106</v>
      </c>
      <c r="C481" s="15" t="s">
        <v>1107</v>
      </c>
      <c r="D481" s="16" t="s">
        <v>588</v>
      </c>
      <c r="E481" s="16">
        <v>667820</v>
      </c>
      <c r="F481" s="16">
        <v>5931972</v>
      </c>
      <c r="G481" s="16" t="s">
        <v>339</v>
      </c>
      <c r="H481" t="str">
        <f t="shared" si="239"/>
        <v>18</v>
      </c>
      <c r="I481" t="str">
        <f t="shared" si="238"/>
        <v>H</v>
      </c>
      <c r="J481" t="s">
        <v>324</v>
      </c>
      <c r="K481">
        <f t="shared" si="240"/>
        <v>-75</v>
      </c>
      <c r="L481">
        <f t="shared" si="241"/>
        <v>-4068028</v>
      </c>
      <c r="M481">
        <f t="shared" si="242"/>
        <v>-0.63926004795652147</v>
      </c>
      <c r="N481">
        <f t="shared" si="243"/>
        <v>6383195.0763773834</v>
      </c>
      <c r="O481">
        <f t="shared" si="244"/>
        <v>2.6290908861779903E-2</v>
      </c>
      <c r="P481">
        <f t="shared" si="245"/>
        <v>-0.95759050035078808</v>
      </c>
      <c r="Q481">
        <f t="shared" si="246"/>
        <v>-0.61675180242690708</v>
      </c>
      <c r="R481">
        <f t="shared" si="247"/>
        <v>-1.1180552981319156</v>
      </c>
      <c r="S481">
        <f t="shared" si="248"/>
        <v>-0.99272942420566346</v>
      </c>
      <c r="T481">
        <f t="shared" si="249"/>
        <v>-1.7869587310047326</v>
      </c>
      <c r="U481">
        <f t="shared" si="250"/>
        <v>5.0546225567071803E-3</v>
      </c>
      <c r="V481">
        <f t="shared" si="251"/>
        <v>4.2582015317955055E-5</v>
      </c>
      <c r="W481">
        <f t="shared" si="252"/>
        <v>1.6740578955036711E-7</v>
      </c>
      <c r="X481">
        <f t="shared" si="253"/>
        <v>-4053484.7696383423</v>
      </c>
      <c r="Y481">
        <f t="shared" si="254"/>
        <v>-2.2783621975581724E-3</v>
      </c>
      <c r="Z481">
        <f t="shared" si="255"/>
        <v>1.5001658321397359E-6</v>
      </c>
      <c r="AA481">
        <f t="shared" si="256"/>
        <v>2.6290895714872177E-2</v>
      </c>
      <c r="AB481">
        <f t="shared" si="257"/>
        <v>-0.64153840673615847</v>
      </c>
      <c r="AC481">
        <f t="shared" si="258"/>
        <v>2.6293924579801231E-2</v>
      </c>
      <c r="AD481">
        <f t="shared" si="259"/>
        <v>3.2807382765054502E-2</v>
      </c>
      <c r="AE481">
        <f t="shared" si="260"/>
        <v>-0.64128036004890676</v>
      </c>
      <c r="AF481">
        <f t="shared" si="261"/>
        <v>-0.6412891098268767</v>
      </c>
      <c r="AG481" s="10">
        <f t="shared" si="262"/>
        <v>-36.743159440781561</v>
      </c>
      <c r="AH481" s="10">
        <f t="shared" si="263"/>
        <v>-73.120275430692146</v>
      </c>
      <c r="AI481" s="17">
        <f t="shared" si="264"/>
        <v>-73</v>
      </c>
      <c r="AJ481" s="18">
        <f t="shared" si="265"/>
        <v>-7</v>
      </c>
      <c r="AK481" s="19">
        <f t="shared" si="266"/>
        <v>-12.992000000000001</v>
      </c>
      <c r="AL481" s="17">
        <f t="shared" si="267"/>
        <v>-36</v>
      </c>
      <c r="AM481" s="18">
        <f t="shared" si="268"/>
        <v>-44</v>
      </c>
      <c r="AN481" s="19">
        <f t="shared" si="269"/>
        <v>-35.374000000000002</v>
      </c>
      <c r="AO481" s="20" t="str">
        <f t="shared" si="270"/>
        <v>36°44 ' 35,374 "S</v>
      </c>
      <c r="AP481" s="20" t="str">
        <f t="shared" si="271"/>
        <v xml:space="preserve">73°7 ' 12,992 " </v>
      </c>
      <c r="AQ481" s="22"/>
      <c r="AR481" s="22"/>
    </row>
    <row r="482" spans="1:44" x14ac:dyDescent="0.3">
      <c r="A482" s="15">
        <v>881</v>
      </c>
      <c r="B482" s="15" t="s">
        <v>1108</v>
      </c>
      <c r="C482" s="15" t="s">
        <v>1109</v>
      </c>
      <c r="D482" s="16" t="s">
        <v>475</v>
      </c>
      <c r="E482" s="16">
        <v>322142.99994741002</v>
      </c>
      <c r="F482" s="16">
        <v>6869416.0132288001</v>
      </c>
      <c r="G482" s="16" t="s">
        <v>351</v>
      </c>
      <c r="H482" t="str">
        <f t="shared" si="239"/>
        <v>19</v>
      </c>
      <c r="I482" t="str">
        <f t="shared" si="238"/>
        <v>J</v>
      </c>
      <c r="J482" t="s">
        <v>324</v>
      </c>
      <c r="K482">
        <f t="shared" si="240"/>
        <v>-69</v>
      </c>
      <c r="L482">
        <f t="shared" si="241"/>
        <v>-3130583.9867711999</v>
      </c>
      <c r="M482">
        <f t="shared" si="242"/>
        <v>-0.49194776179398847</v>
      </c>
      <c r="N482">
        <f t="shared" si="243"/>
        <v>6380352.2857235726</v>
      </c>
      <c r="O482">
        <f t="shared" si="244"/>
        <v>-2.7875733515617292E-2</v>
      </c>
      <c r="P482">
        <f t="shared" si="245"/>
        <v>-0.83266095803984919</v>
      </c>
      <c r="Q482">
        <f t="shared" si="246"/>
        <v>-0.6468872649888957</v>
      </c>
      <c r="R482">
        <f t="shared" si="247"/>
        <v>-0.90827824081391306</v>
      </c>
      <c r="S482">
        <f t="shared" si="248"/>
        <v>-0.84293049685765875</v>
      </c>
      <c r="T482">
        <f t="shared" si="249"/>
        <v>-1.5724045787790928</v>
      </c>
      <c r="U482">
        <f t="shared" si="250"/>
        <v>5.0546225567071803E-3</v>
      </c>
      <c r="V482">
        <f t="shared" si="251"/>
        <v>4.2582015317955055E-5</v>
      </c>
      <c r="W482">
        <f t="shared" si="252"/>
        <v>1.6740578955036711E-7</v>
      </c>
      <c r="X482">
        <f t="shared" si="253"/>
        <v>-3117865.5777819352</v>
      </c>
      <c r="Y482">
        <f t="shared" si="254"/>
        <v>-1.9933709644407637E-3</v>
      </c>
      <c r="Z482">
        <f t="shared" si="255"/>
        <v>2.0342788315467099E-6</v>
      </c>
      <c r="AA482">
        <f t="shared" si="256"/>
        <v>-2.787571461327909E-2</v>
      </c>
      <c r="AB482">
        <f t="shared" si="257"/>
        <v>-0.49394112870335688</v>
      </c>
      <c r="AC482">
        <f t="shared" si="258"/>
        <v>-2.7879324916277648E-2</v>
      </c>
      <c r="AD482">
        <f t="shared" si="259"/>
        <v>-3.1653519922929987E-2</v>
      </c>
      <c r="AE482">
        <f t="shared" si="260"/>
        <v>-0.49373200107046505</v>
      </c>
      <c r="AF482">
        <f t="shared" si="261"/>
        <v>-0.49374132969540457</v>
      </c>
      <c r="AG482" s="10">
        <f t="shared" si="262"/>
        <v>-28.289294362723986</v>
      </c>
      <c r="AH482" s="10">
        <f t="shared" si="263"/>
        <v>-70.813613098317148</v>
      </c>
      <c r="AI482" s="17">
        <f t="shared" si="264"/>
        <v>-70</v>
      </c>
      <c r="AJ482" s="18">
        <f t="shared" si="265"/>
        <v>-48</v>
      </c>
      <c r="AK482" s="19">
        <f t="shared" si="266"/>
        <v>-49.006999999999998</v>
      </c>
      <c r="AL482" s="17">
        <f t="shared" si="267"/>
        <v>-28</v>
      </c>
      <c r="AM482" s="18">
        <f t="shared" si="268"/>
        <v>-17</v>
      </c>
      <c r="AN482" s="19">
        <f t="shared" si="269"/>
        <v>-21.46</v>
      </c>
      <c r="AO482" s="20" t="str">
        <f t="shared" si="270"/>
        <v>28°17 ' 21,46 "S</v>
      </c>
      <c r="AP482" s="20" t="str">
        <f t="shared" si="271"/>
        <v xml:space="preserve">70°48 ' 49,007 " </v>
      </c>
      <c r="AQ482" s="22"/>
      <c r="AR482" s="22"/>
    </row>
    <row r="483" spans="1:44" x14ac:dyDescent="0.3">
      <c r="A483" s="15">
        <v>882</v>
      </c>
      <c r="B483" s="15" t="s">
        <v>1110</v>
      </c>
      <c r="C483" s="15" t="s">
        <v>1109</v>
      </c>
      <c r="D483" s="16" t="s">
        <v>475</v>
      </c>
      <c r="E483" s="16">
        <v>280123.999835019</v>
      </c>
      <c r="F483" s="16">
        <v>6847628.0151017904</v>
      </c>
      <c r="G483" s="16" t="s">
        <v>351</v>
      </c>
      <c r="H483" t="str">
        <f t="shared" si="239"/>
        <v>19</v>
      </c>
      <c r="I483" t="str">
        <f t="shared" si="238"/>
        <v>J</v>
      </c>
      <c r="J483" t="s">
        <v>324</v>
      </c>
      <c r="K483">
        <f t="shared" si="240"/>
        <v>-69</v>
      </c>
      <c r="L483">
        <f t="shared" si="241"/>
        <v>-3152371.9848982096</v>
      </c>
      <c r="M483">
        <f t="shared" si="242"/>
        <v>-0.49537158206453452</v>
      </c>
      <c r="N483">
        <f t="shared" si="243"/>
        <v>6380413.4001833908</v>
      </c>
      <c r="O483">
        <f t="shared" si="244"/>
        <v>-3.4461089959885852E-2</v>
      </c>
      <c r="P483">
        <f t="shared" si="245"/>
        <v>-0.83643351431974922</v>
      </c>
      <c r="Q483">
        <f t="shared" si="246"/>
        <v>-0.64742814803420701</v>
      </c>
      <c r="R483">
        <f t="shared" si="247"/>
        <v>-0.91358833922440907</v>
      </c>
      <c r="S483">
        <f t="shared" si="248"/>
        <v>-0.84704829142685845</v>
      </c>
      <c r="T483">
        <f t="shared" si="249"/>
        <v>-1.5787909957483615</v>
      </c>
      <c r="U483">
        <f t="shared" si="250"/>
        <v>5.0546225567071803E-3</v>
      </c>
      <c r="V483">
        <f t="shared" si="251"/>
        <v>4.2582015317955055E-5</v>
      </c>
      <c r="W483">
        <f t="shared" si="252"/>
        <v>1.6740578955036711E-7</v>
      </c>
      <c r="X483">
        <f t="shared" si="253"/>
        <v>-3139597.2867181608</v>
      </c>
      <c r="Y483">
        <f t="shared" si="254"/>
        <v>-2.002174056571561E-3</v>
      </c>
      <c r="Z483">
        <f t="shared" si="255"/>
        <v>3.0975308637348915E-6</v>
      </c>
      <c r="AA483">
        <f t="shared" si="256"/>
        <v>-3.4461054378455931E-2</v>
      </c>
      <c r="AB483">
        <f t="shared" si="257"/>
        <v>-0.49737374991931016</v>
      </c>
      <c r="AC483">
        <f t="shared" si="258"/>
        <v>-3.446787556961467E-2</v>
      </c>
      <c r="AD483">
        <f t="shared" si="259"/>
        <v>-3.9199709846510458E-2</v>
      </c>
      <c r="AE483">
        <f t="shared" si="260"/>
        <v>-0.49705157479232936</v>
      </c>
      <c r="AF483">
        <f t="shared" si="261"/>
        <v>-0.49706032671145101</v>
      </c>
      <c r="AG483" s="10">
        <f t="shared" si="262"/>
        <v>-28.479458883959961</v>
      </c>
      <c r="AH483" s="10">
        <f t="shared" si="263"/>
        <v>-71.24597793234247</v>
      </c>
      <c r="AI483" s="17">
        <f t="shared" si="264"/>
        <v>-71</v>
      </c>
      <c r="AJ483" s="18">
        <f t="shared" si="265"/>
        <v>-14</v>
      </c>
      <c r="AK483" s="19">
        <f t="shared" si="266"/>
        <v>-45.521000000000001</v>
      </c>
      <c r="AL483" s="17">
        <f t="shared" si="267"/>
        <v>-28</v>
      </c>
      <c r="AM483" s="18">
        <f t="shared" si="268"/>
        <v>-28</v>
      </c>
      <c r="AN483" s="19">
        <f t="shared" si="269"/>
        <v>-46.052</v>
      </c>
      <c r="AO483" s="20" t="str">
        <f t="shared" si="270"/>
        <v>28°28 ' 46,052 "S</v>
      </c>
      <c r="AP483" s="20" t="str">
        <f t="shared" si="271"/>
        <v xml:space="preserve">71°14 ' 45,521 " </v>
      </c>
      <c r="AQ483" s="22"/>
      <c r="AR483" s="22"/>
    </row>
    <row r="484" spans="1:44" x14ac:dyDescent="0.3">
      <c r="A484" s="15">
        <v>883</v>
      </c>
      <c r="B484" s="15" t="s">
        <v>1111</v>
      </c>
      <c r="C484" s="15" t="s">
        <v>1109</v>
      </c>
      <c r="D484" s="16" t="s">
        <v>852</v>
      </c>
      <c r="E484" s="16">
        <v>369615.99999038398</v>
      </c>
      <c r="F484" s="16">
        <v>6955232.0120976605</v>
      </c>
      <c r="G484" s="16" t="s">
        <v>351</v>
      </c>
      <c r="H484" t="str">
        <f t="shared" si="239"/>
        <v>19</v>
      </c>
      <c r="I484" t="str">
        <f t="shared" si="238"/>
        <v>J</v>
      </c>
      <c r="J484" t="s">
        <v>324</v>
      </c>
      <c r="K484">
        <f t="shared" si="240"/>
        <v>-69</v>
      </c>
      <c r="L484">
        <f t="shared" si="241"/>
        <v>-3044767.9879023395</v>
      </c>
      <c r="M484">
        <f t="shared" si="242"/>
        <v>-0.47846242207844464</v>
      </c>
      <c r="N484">
        <f t="shared" si="243"/>
        <v>6380114.3200039454</v>
      </c>
      <c r="O484">
        <f t="shared" si="244"/>
        <v>-2.04359974555339E-2</v>
      </c>
      <c r="P484">
        <f t="shared" si="245"/>
        <v>-0.81742403437072531</v>
      </c>
      <c r="Q484">
        <f t="shared" si="246"/>
        <v>-0.64414502113563654</v>
      </c>
      <c r="R484">
        <f t="shared" si="247"/>
        <v>-0.88717443926380724</v>
      </c>
      <c r="S484">
        <f t="shared" si="248"/>
        <v>-0.82641708473176445</v>
      </c>
      <c r="T484">
        <f t="shared" si="249"/>
        <v>-1.5465611425470775</v>
      </c>
      <c r="U484">
        <f t="shared" si="250"/>
        <v>5.0546225567071803E-3</v>
      </c>
      <c r="V484">
        <f t="shared" si="251"/>
        <v>4.2582015317955055E-5</v>
      </c>
      <c r="W484">
        <f t="shared" si="252"/>
        <v>1.6740578955036711E-7</v>
      </c>
      <c r="X484">
        <f t="shared" si="253"/>
        <v>-3032277.316217972</v>
      </c>
      <c r="Y484">
        <f t="shared" si="254"/>
        <v>-1.9577504505216858E-3</v>
      </c>
      <c r="Z484">
        <f t="shared" si="255"/>
        <v>1.1089843139078771E-6</v>
      </c>
      <c r="AA484">
        <f t="shared" si="256"/>
        <v>-2.0435989901133694E-2</v>
      </c>
      <c r="AB484">
        <f t="shared" si="257"/>
        <v>-0.48042017035785178</v>
      </c>
      <c r="AC484">
        <f t="shared" si="258"/>
        <v>-2.043741237683494E-2</v>
      </c>
      <c r="AD484">
        <f t="shared" si="259"/>
        <v>-2.3042147463013606E-2</v>
      </c>
      <c r="AE484">
        <f t="shared" si="260"/>
        <v>-0.48031136956223203</v>
      </c>
      <c r="AF484">
        <f t="shared" si="261"/>
        <v>-0.48032117491292847</v>
      </c>
      <c r="AG484" s="10">
        <f t="shared" si="262"/>
        <v>-27.5203761332758</v>
      </c>
      <c r="AH484" s="10">
        <f t="shared" si="263"/>
        <v>-70.320217800548761</v>
      </c>
      <c r="AI484" s="17">
        <f t="shared" si="264"/>
        <v>-70</v>
      </c>
      <c r="AJ484" s="18">
        <f t="shared" si="265"/>
        <v>-19</v>
      </c>
      <c r="AK484" s="19">
        <f t="shared" si="266"/>
        <v>-12.784000000000001</v>
      </c>
      <c r="AL484" s="17">
        <f t="shared" si="267"/>
        <v>-27</v>
      </c>
      <c r="AM484" s="18">
        <f t="shared" si="268"/>
        <v>-31</v>
      </c>
      <c r="AN484" s="19">
        <f t="shared" si="269"/>
        <v>-13.353999999999999</v>
      </c>
      <c r="AO484" s="20" t="str">
        <f t="shared" si="270"/>
        <v>27°31 ' 13,354 "S</v>
      </c>
      <c r="AP484" s="20" t="str">
        <f t="shared" si="271"/>
        <v xml:space="preserve">70°19 ' 12,784 " </v>
      </c>
      <c r="AQ484" s="22"/>
      <c r="AR484" s="22"/>
    </row>
    <row r="485" spans="1:44" x14ac:dyDescent="0.3">
      <c r="A485" s="15">
        <v>884</v>
      </c>
      <c r="B485" s="15" t="s">
        <v>1112</v>
      </c>
      <c r="C485" s="15" t="s">
        <v>1109</v>
      </c>
      <c r="D485" s="16" t="s">
        <v>581</v>
      </c>
      <c r="E485" s="16">
        <v>306983</v>
      </c>
      <c r="F485" s="16">
        <v>6812574</v>
      </c>
      <c r="G485" s="16" t="s">
        <v>351</v>
      </c>
      <c r="H485" t="str">
        <f t="shared" si="239"/>
        <v>19</v>
      </c>
      <c r="I485" t="str">
        <f t="shared" si="238"/>
        <v>J</v>
      </c>
      <c r="J485" t="s">
        <v>324</v>
      </c>
      <c r="K485">
        <f t="shared" si="240"/>
        <v>-69</v>
      </c>
      <c r="L485">
        <f t="shared" si="241"/>
        <v>-3187426</v>
      </c>
      <c r="M485">
        <f t="shared" si="242"/>
        <v>-0.50088005727046703</v>
      </c>
      <c r="N485">
        <f t="shared" si="243"/>
        <v>6380512.3045602376</v>
      </c>
      <c r="O485">
        <f t="shared" si="244"/>
        <v>-3.0251019163782221E-2</v>
      </c>
      <c r="P485">
        <f t="shared" si="245"/>
        <v>-0.84242067482236083</v>
      </c>
      <c r="Q485">
        <f t="shared" si="246"/>
        <v>-0.64816705332319602</v>
      </c>
      <c r="R485">
        <f t="shared" si="247"/>
        <v>-0.92209039468164744</v>
      </c>
      <c r="S485">
        <f t="shared" si="248"/>
        <v>-0.85360955934203464</v>
      </c>
      <c r="T485">
        <f t="shared" si="249"/>
        <v>-1.5889180445937781</v>
      </c>
      <c r="U485">
        <f t="shared" si="250"/>
        <v>5.0546225567071803E-3</v>
      </c>
      <c r="V485">
        <f t="shared" si="251"/>
        <v>4.2582015317955055E-5</v>
      </c>
      <c r="W485">
        <f t="shared" si="252"/>
        <v>1.6740578955036711E-7</v>
      </c>
      <c r="X485">
        <f t="shared" si="253"/>
        <v>-3174562.054679371</v>
      </c>
      <c r="Y485">
        <f t="shared" si="254"/>
        <v>-2.0161304777102326E-3</v>
      </c>
      <c r="Z485">
        <f t="shared" si="255"/>
        <v>2.3726595619417676E-6</v>
      </c>
      <c r="AA485">
        <f t="shared" si="256"/>
        <v>-3.0250995238658929E-2</v>
      </c>
      <c r="AB485">
        <f t="shared" si="257"/>
        <v>-0.50289618296458605</v>
      </c>
      <c r="AC485">
        <f t="shared" si="258"/>
        <v>-3.0255609345249512E-2</v>
      </c>
      <c r="AD485">
        <f t="shared" si="259"/>
        <v>-3.4517147482013621E-2</v>
      </c>
      <c r="AE485">
        <f t="shared" si="260"/>
        <v>-0.5026446059863201</v>
      </c>
      <c r="AF485">
        <f t="shared" si="261"/>
        <v>-0.50265374268515828</v>
      </c>
      <c r="AG485" s="10">
        <f t="shared" si="262"/>
        <v>-28.799938012314446</v>
      </c>
      <c r="AH485" s="10">
        <f t="shared" si="263"/>
        <v>-70.977686871549992</v>
      </c>
      <c r="AI485" s="17">
        <f t="shared" si="264"/>
        <v>-70</v>
      </c>
      <c r="AJ485" s="18">
        <f t="shared" si="265"/>
        <v>-58</v>
      </c>
      <c r="AK485" s="19">
        <f t="shared" si="266"/>
        <v>-39.673000000000002</v>
      </c>
      <c r="AL485" s="17">
        <f t="shared" si="267"/>
        <v>-28</v>
      </c>
      <c r="AM485" s="18">
        <f t="shared" si="268"/>
        <v>-47</v>
      </c>
      <c r="AN485" s="19">
        <f t="shared" si="269"/>
        <v>-59.777000000000001</v>
      </c>
      <c r="AO485" s="20" t="str">
        <f t="shared" si="270"/>
        <v>28°47 ' 59,777 "S</v>
      </c>
      <c r="AP485" s="20" t="str">
        <f t="shared" si="271"/>
        <v xml:space="preserve">70°58 ' 39,673 " </v>
      </c>
      <c r="AQ485" s="22"/>
      <c r="AR485" s="22"/>
    </row>
    <row r="486" spans="1:44" x14ac:dyDescent="0.3">
      <c r="A486" s="15">
        <v>886</v>
      </c>
      <c r="B486" s="15" t="s">
        <v>1113</v>
      </c>
      <c r="C486" s="15" t="s">
        <v>1109</v>
      </c>
      <c r="D486" s="16" t="s">
        <v>586</v>
      </c>
      <c r="E486" s="16">
        <v>284560.48</v>
      </c>
      <c r="F486" s="16">
        <v>6708715.2000000002</v>
      </c>
      <c r="G486" s="16" t="s">
        <v>351</v>
      </c>
      <c r="H486" t="str">
        <f t="shared" si="239"/>
        <v>19</v>
      </c>
      <c r="I486" t="str">
        <f t="shared" si="238"/>
        <v>J</v>
      </c>
      <c r="J486" t="s">
        <v>324</v>
      </c>
      <c r="K486">
        <f t="shared" si="240"/>
        <v>-69</v>
      </c>
      <c r="L486">
        <f t="shared" si="241"/>
        <v>-3291284.8</v>
      </c>
      <c r="M486">
        <f t="shared" si="242"/>
        <v>-0.51720068767633109</v>
      </c>
      <c r="N486">
        <f t="shared" si="243"/>
        <v>6380809.4276621025</v>
      </c>
      <c r="O486">
        <f t="shared" si="244"/>
        <v>-3.3763666262469148E-2</v>
      </c>
      <c r="P486">
        <f t="shared" si="245"/>
        <v>-0.85955658901842624</v>
      </c>
      <c r="Q486">
        <f t="shared" si="246"/>
        <v>-0.64941244166924816</v>
      </c>
      <c r="R486">
        <f t="shared" si="247"/>
        <v>-0.94697898218554422</v>
      </c>
      <c r="S486">
        <f t="shared" si="248"/>
        <v>-0.87258734705647023</v>
      </c>
      <c r="T486">
        <f t="shared" si="249"/>
        <v>-1.6178603367430986</v>
      </c>
      <c r="U486">
        <f t="shared" si="250"/>
        <v>5.0546225567071803E-3</v>
      </c>
      <c r="V486">
        <f t="shared" si="251"/>
        <v>4.2582015317955055E-5</v>
      </c>
      <c r="W486">
        <f t="shared" si="252"/>
        <v>1.6740578955036711E-7</v>
      </c>
      <c r="X486">
        <f t="shared" si="253"/>
        <v>-3278166.0550559522</v>
      </c>
      <c r="Y486">
        <f t="shared" si="254"/>
        <v>-2.055968775242719E-3</v>
      </c>
      <c r="Z486">
        <f t="shared" si="255"/>
        <v>2.9023033334792087E-6</v>
      </c>
      <c r="AA486">
        <f t="shared" si="256"/>
        <v>-3.3763633598335438E-2</v>
      </c>
      <c r="AB486">
        <f t="shared" si="257"/>
        <v>-0.51925665048452874</v>
      </c>
      <c r="AC486">
        <f t="shared" si="258"/>
        <v>-3.3770048958454479E-2</v>
      </c>
      <c r="AD486">
        <f t="shared" si="259"/>
        <v>-3.8877549202159092E-2</v>
      </c>
      <c r="AE486">
        <f t="shared" si="260"/>
        <v>-0.51893104245747557</v>
      </c>
      <c r="AF486">
        <f t="shared" si="261"/>
        <v>-0.51893984011514982</v>
      </c>
      <c r="AG486" s="10">
        <f t="shared" si="262"/>
        <v>-29.73306265979182</v>
      </c>
      <c r="AH486" s="10">
        <f t="shared" si="263"/>
        <v>-71.227519487095918</v>
      </c>
      <c r="AI486" s="17">
        <f t="shared" si="264"/>
        <v>-71</v>
      </c>
      <c r="AJ486" s="18">
        <f t="shared" si="265"/>
        <v>-13</v>
      </c>
      <c r="AK486" s="19">
        <f t="shared" si="266"/>
        <v>-39.07</v>
      </c>
      <c r="AL486" s="17">
        <f t="shared" si="267"/>
        <v>-29</v>
      </c>
      <c r="AM486" s="18">
        <f t="shared" si="268"/>
        <v>-43</v>
      </c>
      <c r="AN486" s="19">
        <f t="shared" si="269"/>
        <v>-59.026000000000003</v>
      </c>
      <c r="AO486" s="20" t="str">
        <f t="shared" si="270"/>
        <v>29°43 ' 59,026 "S</v>
      </c>
      <c r="AP486" s="20" t="str">
        <f t="shared" si="271"/>
        <v xml:space="preserve">71°13 ' 39,07 " </v>
      </c>
      <c r="AQ486" s="22"/>
      <c r="AR486" s="22"/>
    </row>
    <row r="487" spans="1:44" x14ac:dyDescent="0.3">
      <c r="A487" s="15">
        <v>887</v>
      </c>
      <c r="B487" s="15" t="s">
        <v>1114</v>
      </c>
      <c r="C487" s="15" t="s">
        <v>433</v>
      </c>
      <c r="D487" s="16" t="s">
        <v>1115</v>
      </c>
      <c r="E487" s="16">
        <v>707104</v>
      </c>
      <c r="F487" s="16">
        <v>5845423</v>
      </c>
      <c r="G487" s="16" t="s">
        <v>339</v>
      </c>
      <c r="H487" t="str">
        <f t="shared" si="239"/>
        <v>18</v>
      </c>
      <c r="I487" t="str">
        <f t="shared" si="238"/>
        <v>H</v>
      </c>
      <c r="J487" t="s">
        <v>324</v>
      </c>
      <c r="K487">
        <f t="shared" si="240"/>
        <v>-75</v>
      </c>
      <c r="L487">
        <f t="shared" si="241"/>
        <v>-4154577</v>
      </c>
      <c r="M487">
        <f t="shared" si="242"/>
        <v>-0.65286057329474156</v>
      </c>
      <c r="N487">
        <f t="shared" si="243"/>
        <v>6383475.1284684502</v>
      </c>
      <c r="O487">
        <f t="shared" si="244"/>
        <v>3.2443770177215253E-2</v>
      </c>
      <c r="P487">
        <f t="shared" si="245"/>
        <v>-0.96507280776138771</v>
      </c>
      <c r="Q487">
        <f t="shared" si="246"/>
        <v>-0.60895217075952679</v>
      </c>
      <c r="R487">
        <f t="shared" si="247"/>
        <v>-1.1353969771754353</v>
      </c>
      <c r="S487">
        <f t="shared" si="248"/>
        <v>-1.0037857755714581</v>
      </c>
      <c r="T487">
        <f t="shared" si="249"/>
        <v>-1.8010573877414817</v>
      </c>
      <c r="U487">
        <f t="shared" si="250"/>
        <v>5.0546225567071803E-3</v>
      </c>
      <c r="V487">
        <f t="shared" si="251"/>
        <v>4.2582015317955055E-5</v>
      </c>
      <c r="W487">
        <f t="shared" si="252"/>
        <v>1.6740578955036711E-7</v>
      </c>
      <c r="X487">
        <f t="shared" si="253"/>
        <v>-4139930.0502979266</v>
      </c>
      <c r="Y487">
        <f t="shared" si="254"/>
        <v>-2.2945103422980693E-3</v>
      </c>
      <c r="Z487">
        <f t="shared" si="255"/>
        <v>2.2381191783186984E-6</v>
      </c>
      <c r="AA487">
        <f t="shared" si="256"/>
        <v>3.2443745972873833E-2</v>
      </c>
      <c r="AB487">
        <f t="shared" si="257"/>
        <v>-0.655155078501652</v>
      </c>
      <c r="AC487">
        <f t="shared" si="258"/>
        <v>3.2449437968836647E-2</v>
      </c>
      <c r="AD487">
        <f t="shared" si="259"/>
        <v>4.0899427953380599E-2</v>
      </c>
      <c r="AE487">
        <f t="shared" si="260"/>
        <v>-0.65475092629801157</v>
      </c>
      <c r="AF487">
        <f t="shared" si="261"/>
        <v>-0.65475894770834009</v>
      </c>
      <c r="AG487" s="10">
        <f t="shared" si="262"/>
        <v>-37.514924302114849</v>
      </c>
      <c r="AH487" s="10">
        <f t="shared" si="263"/>
        <v>-72.656635393771907</v>
      </c>
      <c r="AI487" s="17">
        <f t="shared" si="264"/>
        <v>-72</v>
      </c>
      <c r="AJ487" s="18">
        <f t="shared" si="265"/>
        <v>-39</v>
      </c>
      <c r="AK487" s="19">
        <f t="shared" si="266"/>
        <v>-23.887</v>
      </c>
      <c r="AL487" s="17">
        <f t="shared" si="267"/>
        <v>-37</v>
      </c>
      <c r="AM487" s="18">
        <f t="shared" si="268"/>
        <v>-30</v>
      </c>
      <c r="AN487" s="19">
        <f t="shared" si="269"/>
        <v>-53.726999999999997</v>
      </c>
      <c r="AO487" s="20" t="str">
        <f t="shared" si="270"/>
        <v>37°30 ' 53,727 "S</v>
      </c>
      <c r="AP487" s="20" t="str">
        <f t="shared" si="271"/>
        <v xml:space="preserve">72°39 ' 23,887 " </v>
      </c>
      <c r="AQ487" s="22"/>
      <c r="AR487" s="22"/>
    </row>
    <row r="488" spans="1:44" x14ac:dyDescent="0.3">
      <c r="A488" s="15">
        <v>888</v>
      </c>
      <c r="B488" s="15" t="s">
        <v>1116</v>
      </c>
      <c r="C488" s="15" t="s">
        <v>433</v>
      </c>
      <c r="D488" s="16" t="s">
        <v>812</v>
      </c>
      <c r="E488" s="16">
        <v>703091</v>
      </c>
      <c r="F488" s="16">
        <v>5870701</v>
      </c>
      <c r="G488" s="16" t="s">
        <v>339</v>
      </c>
      <c r="H488" t="str">
        <f t="shared" si="239"/>
        <v>18</v>
      </c>
      <c r="I488" t="str">
        <f t="shared" si="238"/>
        <v>H</v>
      </c>
      <c r="J488" t="s">
        <v>324</v>
      </c>
      <c r="K488">
        <f t="shared" si="240"/>
        <v>-75</v>
      </c>
      <c r="L488">
        <f t="shared" si="241"/>
        <v>-4129299</v>
      </c>
      <c r="M488">
        <f t="shared" si="242"/>
        <v>-0.64888832544093011</v>
      </c>
      <c r="N488">
        <f t="shared" si="243"/>
        <v>6383393.1071756026</v>
      </c>
      <c r="O488">
        <f t="shared" si="244"/>
        <v>3.181552453219659E-2</v>
      </c>
      <c r="P488">
        <f t="shared" si="245"/>
        <v>-0.96296106105386492</v>
      </c>
      <c r="Q488">
        <f t="shared" si="246"/>
        <v>-0.6113071776380764</v>
      </c>
      <c r="R488">
        <f t="shared" si="247"/>
        <v>-1.1303688559678626</v>
      </c>
      <c r="S488">
        <f t="shared" si="248"/>
        <v>-1.0006034363854162</v>
      </c>
      <c r="T488">
        <f t="shared" si="249"/>
        <v>-1.7970291182662403</v>
      </c>
      <c r="U488">
        <f t="shared" si="250"/>
        <v>5.0546225567071803E-3</v>
      </c>
      <c r="V488">
        <f t="shared" si="251"/>
        <v>4.2582015317955055E-5</v>
      </c>
      <c r="W488">
        <f t="shared" si="252"/>
        <v>1.6740578955036711E-7</v>
      </c>
      <c r="X488">
        <f t="shared" si="253"/>
        <v>-4114681.1662548925</v>
      </c>
      <c r="Y488">
        <f t="shared" si="254"/>
        <v>-2.2899786210370692E-3</v>
      </c>
      <c r="Z488">
        <f t="shared" si="255"/>
        <v>2.1653415847846463E-6</v>
      </c>
      <c r="AA488">
        <f t="shared" si="256"/>
        <v>3.1815501568370486E-2</v>
      </c>
      <c r="AB488">
        <f t="shared" si="257"/>
        <v>-0.65117829910338121</v>
      </c>
      <c r="AC488">
        <f t="shared" si="258"/>
        <v>3.1820869253753215E-2</v>
      </c>
      <c r="AD488">
        <f t="shared" si="259"/>
        <v>3.9986297853201354E-2</v>
      </c>
      <c r="AE488">
        <f t="shared" si="260"/>
        <v>-0.6507928270960055</v>
      </c>
      <c r="AF488">
        <f t="shared" si="261"/>
        <v>-0.65080095760211543</v>
      </c>
      <c r="AG488" s="10">
        <f t="shared" si="262"/>
        <v>-37.28814817367364</v>
      </c>
      <c r="AH488" s="10">
        <f t="shared" si="263"/>
        <v>-72.708953894658535</v>
      </c>
      <c r="AI488" s="17">
        <f t="shared" si="264"/>
        <v>-72</v>
      </c>
      <c r="AJ488" s="18">
        <f t="shared" si="265"/>
        <v>-42</v>
      </c>
      <c r="AK488" s="19">
        <f t="shared" si="266"/>
        <v>-32.234000000000002</v>
      </c>
      <c r="AL488" s="17">
        <f t="shared" si="267"/>
        <v>-37</v>
      </c>
      <c r="AM488" s="18">
        <f t="shared" si="268"/>
        <v>-17</v>
      </c>
      <c r="AN488" s="19">
        <f t="shared" si="269"/>
        <v>-17.332999999999998</v>
      </c>
      <c r="AO488" s="20" t="str">
        <f t="shared" si="270"/>
        <v>37°17 ' 17,333 "S</v>
      </c>
      <c r="AP488" s="20" t="str">
        <f t="shared" si="271"/>
        <v xml:space="preserve">72°42 ' 32,234 " </v>
      </c>
      <c r="AQ488" s="22"/>
      <c r="AR488" s="22"/>
    </row>
    <row r="489" spans="1:44" x14ac:dyDescent="0.3">
      <c r="A489" s="15">
        <v>889</v>
      </c>
      <c r="B489" s="15" t="s">
        <v>1117</v>
      </c>
      <c r="C489" s="15" t="s">
        <v>433</v>
      </c>
      <c r="D489" s="16" t="s">
        <v>622</v>
      </c>
      <c r="E489" s="16">
        <v>721517.34</v>
      </c>
      <c r="F489" s="16">
        <v>5814168.5199999996</v>
      </c>
      <c r="G489" s="16" t="s">
        <v>339</v>
      </c>
      <c r="H489" t="str">
        <f t="shared" si="239"/>
        <v>18</v>
      </c>
      <c r="I489" t="str">
        <f t="shared" si="238"/>
        <v>H</v>
      </c>
      <c r="J489" t="s">
        <v>324</v>
      </c>
      <c r="K489">
        <f t="shared" si="240"/>
        <v>-75</v>
      </c>
      <c r="L489">
        <f t="shared" si="241"/>
        <v>-4185831.4800000004</v>
      </c>
      <c r="M489">
        <f t="shared" si="242"/>
        <v>-0.65777198009520033</v>
      </c>
      <c r="N489">
        <f t="shared" si="243"/>
        <v>6383576.7907192577</v>
      </c>
      <c r="O489">
        <f t="shared" si="244"/>
        <v>3.4701131867333722E-2</v>
      </c>
      <c r="P489">
        <f t="shared" si="245"/>
        <v>-0.96759960655726773</v>
      </c>
      <c r="Q489">
        <f t="shared" si="246"/>
        <v>-0.60595422523294196</v>
      </c>
      <c r="R489">
        <f t="shared" si="247"/>
        <v>-1.1415717833738341</v>
      </c>
      <c r="S489">
        <f t="shared" si="248"/>
        <v>-1.0076673938386111</v>
      </c>
      <c r="T489">
        <f t="shared" si="249"/>
        <v>-1.8059375512507945</v>
      </c>
      <c r="U489">
        <f t="shared" si="250"/>
        <v>5.0546225567071803E-3</v>
      </c>
      <c r="V489">
        <f t="shared" si="251"/>
        <v>4.2582015317955055E-5</v>
      </c>
      <c r="W489">
        <f t="shared" si="252"/>
        <v>1.6740578955036711E-7</v>
      </c>
      <c r="X489">
        <f t="shared" si="253"/>
        <v>-4171149.8778350912</v>
      </c>
      <c r="Y489">
        <f t="shared" si="254"/>
        <v>-2.299902178078917E-3</v>
      </c>
      <c r="Z489">
        <f t="shared" si="255"/>
        <v>2.5411417314513703E-6</v>
      </c>
      <c r="AA489">
        <f t="shared" si="256"/>
        <v>3.4701102473835614E-2</v>
      </c>
      <c r="AB489">
        <f t="shared" si="257"/>
        <v>-0.66007187642890186</v>
      </c>
      <c r="AC489">
        <f t="shared" si="258"/>
        <v>3.470806721075087E-2</v>
      </c>
      <c r="AD489">
        <f t="shared" si="259"/>
        <v>4.3908904963122261E-2</v>
      </c>
      <c r="AE489">
        <f t="shared" si="260"/>
        <v>-0.65960484631719341</v>
      </c>
      <c r="AF489">
        <f t="shared" si="261"/>
        <v>-0.65961256563588533</v>
      </c>
      <c r="AG489" s="10">
        <f t="shared" si="262"/>
        <v>-37.793016124732226</v>
      </c>
      <c r="AH489" s="10">
        <f t="shared" si="263"/>
        <v>-72.484205062572059</v>
      </c>
      <c r="AI489" s="17">
        <f t="shared" si="264"/>
        <v>-72</v>
      </c>
      <c r="AJ489" s="18">
        <f t="shared" si="265"/>
        <v>-29</v>
      </c>
      <c r="AK489" s="19">
        <f t="shared" si="266"/>
        <v>-3.1379999999999999</v>
      </c>
      <c r="AL489" s="17">
        <f t="shared" si="267"/>
        <v>-37</v>
      </c>
      <c r="AM489" s="18">
        <f t="shared" si="268"/>
        <v>-47</v>
      </c>
      <c r="AN489" s="19">
        <f t="shared" si="269"/>
        <v>-34.857999999999997</v>
      </c>
      <c r="AO489" s="20" t="str">
        <f t="shared" si="270"/>
        <v>37°47 ' 34,858 "S</v>
      </c>
      <c r="AP489" s="20" t="str">
        <f t="shared" si="271"/>
        <v xml:space="preserve">72°29 ' 3,138 " </v>
      </c>
      <c r="AQ489" s="22"/>
      <c r="AR489" s="22"/>
    </row>
    <row r="490" spans="1:44" x14ac:dyDescent="0.3">
      <c r="A490" s="15">
        <v>890</v>
      </c>
      <c r="B490" s="15" t="s">
        <v>1118</v>
      </c>
      <c r="C490" s="15" t="s">
        <v>1119</v>
      </c>
      <c r="D490" s="16" t="s">
        <v>1115</v>
      </c>
      <c r="E490" s="16">
        <v>707104</v>
      </c>
      <c r="F490" s="16">
        <v>5845423</v>
      </c>
      <c r="G490" s="16" t="s">
        <v>339</v>
      </c>
      <c r="H490" t="str">
        <f t="shared" si="239"/>
        <v>18</v>
      </c>
      <c r="I490" t="str">
        <f t="shared" si="238"/>
        <v>H</v>
      </c>
      <c r="J490" t="s">
        <v>324</v>
      </c>
      <c r="K490">
        <f t="shared" si="240"/>
        <v>-75</v>
      </c>
      <c r="L490">
        <f t="shared" si="241"/>
        <v>-4154577</v>
      </c>
      <c r="M490">
        <f t="shared" si="242"/>
        <v>-0.65286057329474156</v>
      </c>
      <c r="N490">
        <f t="shared" si="243"/>
        <v>6383475.1284684502</v>
      </c>
      <c r="O490">
        <f t="shared" si="244"/>
        <v>3.2443770177215253E-2</v>
      </c>
      <c r="P490">
        <f t="shared" si="245"/>
        <v>-0.96507280776138771</v>
      </c>
      <c r="Q490">
        <f t="shared" si="246"/>
        <v>-0.60895217075952679</v>
      </c>
      <c r="R490">
        <f t="shared" si="247"/>
        <v>-1.1353969771754353</v>
      </c>
      <c r="S490">
        <f t="shared" si="248"/>
        <v>-1.0037857755714581</v>
      </c>
      <c r="T490">
        <f t="shared" si="249"/>
        <v>-1.8010573877414817</v>
      </c>
      <c r="U490">
        <f t="shared" si="250"/>
        <v>5.0546225567071803E-3</v>
      </c>
      <c r="V490">
        <f t="shared" si="251"/>
        <v>4.2582015317955055E-5</v>
      </c>
      <c r="W490">
        <f t="shared" si="252"/>
        <v>1.6740578955036711E-7</v>
      </c>
      <c r="X490">
        <f t="shared" si="253"/>
        <v>-4139930.0502979266</v>
      </c>
      <c r="Y490">
        <f t="shared" si="254"/>
        <v>-2.2945103422980693E-3</v>
      </c>
      <c r="Z490">
        <f t="shared" si="255"/>
        <v>2.2381191783186984E-6</v>
      </c>
      <c r="AA490">
        <f t="shared" si="256"/>
        <v>3.2443745972873833E-2</v>
      </c>
      <c r="AB490">
        <f t="shared" si="257"/>
        <v>-0.655155078501652</v>
      </c>
      <c r="AC490">
        <f t="shared" si="258"/>
        <v>3.2449437968836647E-2</v>
      </c>
      <c r="AD490">
        <f t="shared" si="259"/>
        <v>4.0899427953380599E-2</v>
      </c>
      <c r="AE490">
        <f t="shared" si="260"/>
        <v>-0.65475092629801157</v>
      </c>
      <c r="AF490">
        <f t="shared" si="261"/>
        <v>-0.65475894770834009</v>
      </c>
      <c r="AG490" s="10">
        <f t="shared" si="262"/>
        <v>-37.514924302114849</v>
      </c>
      <c r="AH490" s="10">
        <f t="shared" si="263"/>
        <v>-72.656635393771907</v>
      </c>
      <c r="AI490" s="17">
        <f t="shared" si="264"/>
        <v>-72</v>
      </c>
      <c r="AJ490" s="18">
        <f t="shared" si="265"/>
        <v>-39</v>
      </c>
      <c r="AK490" s="19">
        <f t="shared" si="266"/>
        <v>-23.887</v>
      </c>
      <c r="AL490" s="17">
        <f t="shared" si="267"/>
        <v>-37</v>
      </c>
      <c r="AM490" s="18">
        <f t="shared" si="268"/>
        <v>-30</v>
      </c>
      <c r="AN490" s="19">
        <f t="shared" si="269"/>
        <v>-53.726999999999997</v>
      </c>
      <c r="AO490" s="20" t="str">
        <f t="shared" si="270"/>
        <v>37°30 ' 53,727 "S</v>
      </c>
      <c r="AP490" s="20" t="str">
        <f t="shared" si="271"/>
        <v xml:space="preserve">72°39 ' 23,887 " </v>
      </c>
      <c r="AQ490" s="22"/>
      <c r="AR490" s="22"/>
    </row>
    <row r="491" spans="1:44" x14ac:dyDescent="0.3">
      <c r="A491" s="15">
        <v>891</v>
      </c>
      <c r="B491" s="15" t="s">
        <v>1120</v>
      </c>
      <c r="C491" s="15" t="s">
        <v>1121</v>
      </c>
      <c r="D491" s="16" t="s">
        <v>946</v>
      </c>
      <c r="E491" s="16">
        <v>355487.51</v>
      </c>
      <c r="F491" s="16">
        <v>6280227.4900000002</v>
      </c>
      <c r="G491" s="16" t="s">
        <v>323</v>
      </c>
      <c r="H491" t="str">
        <f t="shared" si="239"/>
        <v>19</v>
      </c>
      <c r="I491" t="str">
        <f t="shared" si="238"/>
        <v>H</v>
      </c>
      <c r="J491" t="s">
        <v>324</v>
      </c>
      <c r="K491">
        <f t="shared" si="240"/>
        <v>-69</v>
      </c>
      <c r="L491">
        <f t="shared" si="241"/>
        <v>-3719772.51</v>
      </c>
      <c r="M491">
        <f t="shared" si="242"/>
        <v>-0.58453431321759586</v>
      </c>
      <c r="N491">
        <f t="shared" si="243"/>
        <v>6382093.7198447287</v>
      </c>
      <c r="O491">
        <f t="shared" si="244"/>
        <v>-2.2643429624144701E-2</v>
      </c>
      <c r="P491">
        <f t="shared" si="245"/>
        <v>-0.92038682146802453</v>
      </c>
      <c r="Q491">
        <f t="shared" si="246"/>
        <v>-0.64013321184296612</v>
      </c>
      <c r="R491">
        <f t="shared" si="247"/>
        <v>-1.0447277239516082</v>
      </c>
      <c r="S491">
        <f t="shared" si="248"/>
        <v>-0.94357909592444766</v>
      </c>
      <c r="T491">
        <f t="shared" si="249"/>
        <v>-1.7210370113125155</v>
      </c>
      <c r="U491">
        <f t="shared" si="250"/>
        <v>5.0546225567071803E-3</v>
      </c>
      <c r="V491">
        <f t="shared" si="251"/>
        <v>4.2582015317955055E-5</v>
      </c>
      <c r="W491">
        <f t="shared" si="252"/>
        <v>1.6740578955036711E-7</v>
      </c>
      <c r="X491">
        <f t="shared" si="253"/>
        <v>-3705760.0946797365</v>
      </c>
      <c r="Y491">
        <f t="shared" si="254"/>
        <v>-2.1955828189568101E-3</v>
      </c>
      <c r="Z491">
        <f t="shared" si="255"/>
        <v>1.2016606891944935E-6</v>
      </c>
      <c r="AA491">
        <f t="shared" si="256"/>
        <v>-2.2643420554238285E-2</v>
      </c>
      <c r="AB491">
        <f t="shared" si="257"/>
        <v>-0.58672989339820714</v>
      </c>
      <c r="AC491">
        <f t="shared" si="258"/>
        <v>-2.2645355576570159E-2</v>
      </c>
      <c r="AD491">
        <f t="shared" si="259"/>
        <v>-2.7186579542849393E-2</v>
      </c>
      <c r="AE491">
        <f t="shared" si="260"/>
        <v>-0.58655950217404618</v>
      </c>
      <c r="AF491">
        <f t="shared" si="261"/>
        <v>-0.58656897586414269</v>
      </c>
      <c r="AG491" s="10">
        <f t="shared" si="262"/>
        <v>-33.607926710326431</v>
      </c>
      <c r="AH491" s="10">
        <f t="shared" si="263"/>
        <v>-70.55767626720197</v>
      </c>
      <c r="AI491" s="17">
        <f t="shared" si="264"/>
        <v>-70</v>
      </c>
      <c r="AJ491" s="18">
        <f t="shared" si="265"/>
        <v>-33</v>
      </c>
      <c r="AK491" s="19">
        <f t="shared" si="266"/>
        <v>-27.635000000000002</v>
      </c>
      <c r="AL491" s="17">
        <f t="shared" si="267"/>
        <v>-33</v>
      </c>
      <c r="AM491" s="18">
        <f t="shared" si="268"/>
        <v>-36</v>
      </c>
      <c r="AN491" s="19">
        <f t="shared" si="269"/>
        <v>-28.536000000000001</v>
      </c>
      <c r="AO491" s="20" t="str">
        <f t="shared" si="270"/>
        <v>33°36 ' 28,536 "S</v>
      </c>
      <c r="AP491" s="20" t="str">
        <f t="shared" si="271"/>
        <v xml:space="preserve">70°33 ' 27,635 " </v>
      </c>
      <c r="AQ491" s="22"/>
      <c r="AR491" s="22"/>
    </row>
    <row r="492" spans="1:44" s="33" customFormat="1" x14ac:dyDescent="0.3">
      <c r="A492" s="31">
        <v>892</v>
      </c>
      <c r="B492" s="31" t="s">
        <v>1122</v>
      </c>
      <c r="C492" s="31" t="s">
        <v>1123</v>
      </c>
      <c r="D492" s="32" t="s">
        <v>478</v>
      </c>
      <c r="E492" s="32" t="s">
        <v>272</v>
      </c>
      <c r="F492" s="32" t="s">
        <v>272</v>
      </c>
      <c r="G492" s="32" t="s">
        <v>272</v>
      </c>
      <c r="H492" s="33" t="e">
        <f t="shared" si="239"/>
        <v>#VALUE!</v>
      </c>
      <c r="I492" s="33" t="e">
        <f t="shared" si="238"/>
        <v>#VALUE!</v>
      </c>
      <c r="J492" s="33" t="s">
        <v>324</v>
      </c>
      <c r="K492" s="33" t="e">
        <f t="shared" si="240"/>
        <v>#VALUE!</v>
      </c>
      <c r="L492" s="33" t="e">
        <f t="shared" si="241"/>
        <v>#VALUE!</v>
      </c>
      <c r="M492" s="33" t="e">
        <f t="shared" si="242"/>
        <v>#VALUE!</v>
      </c>
      <c r="N492" s="33" t="e">
        <f t="shared" si="243"/>
        <v>#VALUE!</v>
      </c>
      <c r="O492" s="33" t="e">
        <f t="shared" si="244"/>
        <v>#VALUE!</v>
      </c>
      <c r="P492" s="33" t="e">
        <f t="shared" si="245"/>
        <v>#VALUE!</v>
      </c>
      <c r="Q492" s="33" t="e">
        <f t="shared" si="246"/>
        <v>#VALUE!</v>
      </c>
      <c r="R492" s="33" t="e">
        <f t="shared" si="247"/>
        <v>#VALUE!</v>
      </c>
      <c r="S492" s="33" t="e">
        <f t="shared" si="248"/>
        <v>#VALUE!</v>
      </c>
      <c r="T492" s="33" t="e">
        <f t="shared" si="249"/>
        <v>#VALUE!</v>
      </c>
      <c r="U492" s="33">
        <f t="shared" si="250"/>
        <v>5.0546225567071803E-3</v>
      </c>
      <c r="V492" s="33">
        <f t="shared" si="251"/>
        <v>4.2582015317955055E-5</v>
      </c>
      <c r="W492" s="33">
        <f t="shared" si="252"/>
        <v>1.6740578955036711E-7</v>
      </c>
      <c r="X492" s="33" t="e">
        <f t="shared" si="253"/>
        <v>#VALUE!</v>
      </c>
      <c r="Y492" s="33" t="e">
        <f t="shared" si="254"/>
        <v>#VALUE!</v>
      </c>
      <c r="Z492" s="33" t="e">
        <f t="shared" si="255"/>
        <v>#VALUE!</v>
      </c>
      <c r="AA492" s="33" t="e">
        <f t="shared" si="256"/>
        <v>#VALUE!</v>
      </c>
      <c r="AB492" s="33" t="e">
        <f t="shared" si="257"/>
        <v>#VALUE!</v>
      </c>
      <c r="AC492" s="33" t="e">
        <f t="shared" si="258"/>
        <v>#VALUE!</v>
      </c>
      <c r="AD492" s="33" t="e">
        <f t="shared" si="259"/>
        <v>#VALUE!</v>
      </c>
      <c r="AE492" s="33" t="e">
        <f t="shared" si="260"/>
        <v>#VALUE!</v>
      </c>
      <c r="AF492" s="33" t="e">
        <f t="shared" si="261"/>
        <v>#VALUE!</v>
      </c>
      <c r="AG492" s="10" t="e">
        <f t="shared" si="262"/>
        <v>#VALUE!</v>
      </c>
      <c r="AH492" s="10" t="e">
        <f t="shared" si="263"/>
        <v>#VALUE!</v>
      </c>
      <c r="AI492" s="17" t="e">
        <f t="shared" si="264"/>
        <v>#VALUE!</v>
      </c>
      <c r="AJ492" s="18" t="e">
        <f t="shared" si="265"/>
        <v>#VALUE!</v>
      </c>
      <c r="AK492" s="19" t="e">
        <f t="shared" si="266"/>
        <v>#VALUE!</v>
      </c>
      <c r="AL492" s="17" t="e">
        <f t="shared" si="267"/>
        <v>#VALUE!</v>
      </c>
      <c r="AM492" s="18" t="e">
        <f t="shared" si="268"/>
        <v>#VALUE!</v>
      </c>
      <c r="AN492" s="19" t="e">
        <f t="shared" si="269"/>
        <v>#VALUE!</v>
      </c>
      <c r="AO492" s="20" t="e">
        <f t="shared" si="270"/>
        <v>#VALUE!</v>
      </c>
      <c r="AP492" s="20" t="e">
        <f t="shared" si="271"/>
        <v>#VALUE!</v>
      </c>
      <c r="AQ492" s="22"/>
      <c r="AR492" s="22"/>
    </row>
    <row r="493" spans="1:44" s="33" customFormat="1" x14ac:dyDescent="0.3">
      <c r="A493" s="31">
        <v>896</v>
      </c>
      <c r="B493" s="31" t="s">
        <v>1124</v>
      </c>
      <c r="C493" s="31" t="s">
        <v>1123</v>
      </c>
      <c r="D493" s="32" t="s">
        <v>478</v>
      </c>
      <c r="E493" s="32" t="s">
        <v>272</v>
      </c>
      <c r="F493" s="32" t="s">
        <v>272</v>
      </c>
      <c r="G493" s="32" t="s">
        <v>272</v>
      </c>
      <c r="H493" s="33" t="e">
        <f t="shared" si="239"/>
        <v>#VALUE!</v>
      </c>
      <c r="I493" s="33" t="e">
        <f t="shared" si="238"/>
        <v>#VALUE!</v>
      </c>
      <c r="J493" s="33" t="s">
        <v>324</v>
      </c>
      <c r="K493" s="33" t="e">
        <f t="shared" si="240"/>
        <v>#VALUE!</v>
      </c>
      <c r="L493" s="33" t="e">
        <f t="shared" si="241"/>
        <v>#VALUE!</v>
      </c>
      <c r="M493" s="33" t="e">
        <f t="shared" si="242"/>
        <v>#VALUE!</v>
      </c>
      <c r="N493" s="33" t="e">
        <f t="shared" si="243"/>
        <v>#VALUE!</v>
      </c>
      <c r="O493" s="33" t="e">
        <f t="shared" si="244"/>
        <v>#VALUE!</v>
      </c>
      <c r="P493" s="33" t="e">
        <f t="shared" si="245"/>
        <v>#VALUE!</v>
      </c>
      <c r="Q493" s="33" t="e">
        <f t="shared" si="246"/>
        <v>#VALUE!</v>
      </c>
      <c r="R493" s="33" t="e">
        <f t="shared" si="247"/>
        <v>#VALUE!</v>
      </c>
      <c r="S493" s="33" t="e">
        <f t="shared" si="248"/>
        <v>#VALUE!</v>
      </c>
      <c r="T493" s="33" t="e">
        <f t="shared" si="249"/>
        <v>#VALUE!</v>
      </c>
      <c r="U493" s="33">
        <f t="shared" si="250"/>
        <v>5.0546225567071803E-3</v>
      </c>
      <c r="V493" s="33">
        <f t="shared" si="251"/>
        <v>4.2582015317955055E-5</v>
      </c>
      <c r="W493" s="33">
        <f t="shared" si="252"/>
        <v>1.6740578955036711E-7</v>
      </c>
      <c r="X493" s="33" t="e">
        <f t="shared" si="253"/>
        <v>#VALUE!</v>
      </c>
      <c r="Y493" s="33" t="e">
        <f t="shared" si="254"/>
        <v>#VALUE!</v>
      </c>
      <c r="Z493" s="33" t="e">
        <f t="shared" si="255"/>
        <v>#VALUE!</v>
      </c>
      <c r="AA493" s="33" t="e">
        <f t="shared" si="256"/>
        <v>#VALUE!</v>
      </c>
      <c r="AB493" s="33" t="e">
        <f t="shared" si="257"/>
        <v>#VALUE!</v>
      </c>
      <c r="AC493" s="33" t="e">
        <f t="shared" si="258"/>
        <v>#VALUE!</v>
      </c>
      <c r="AD493" s="33" t="e">
        <f t="shared" si="259"/>
        <v>#VALUE!</v>
      </c>
      <c r="AE493" s="33" t="e">
        <f t="shared" si="260"/>
        <v>#VALUE!</v>
      </c>
      <c r="AF493" s="33" t="e">
        <f t="shared" si="261"/>
        <v>#VALUE!</v>
      </c>
      <c r="AG493" s="10" t="e">
        <f t="shared" si="262"/>
        <v>#VALUE!</v>
      </c>
      <c r="AH493" s="10" t="e">
        <f t="shared" si="263"/>
        <v>#VALUE!</v>
      </c>
      <c r="AI493" s="17" t="e">
        <f t="shared" si="264"/>
        <v>#VALUE!</v>
      </c>
      <c r="AJ493" s="18" t="e">
        <f t="shared" si="265"/>
        <v>#VALUE!</v>
      </c>
      <c r="AK493" s="19" t="e">
        <f t="shared" si="266"/>
        <v>#VALUE!</v>
      </c>
      <c r="AL493" s="17" t="e">
        <f t="shared" si="267"/>
        <v>#VALUE!</v>
      </c>
      <c r="AM493" s="18" t="e">
        <f t="shared" si="268"/>
        <v>#VALUE!</v>
      </c>
      <c r="AN493" s="19" t="e">
        <f t="shared" si="269"/>
        <v>#VALUE!</v>
      </c>
      <c r="AO493" s="20" t="e">
        <f t="shared" si="270"/>
        <v>#VALUE!</v>
      </c>
      <c r="AP493" s="20" t="e">
        <f t="shared" si="271"/>
        <v>#VALUE!</v>
      </c>
      <c r="AQ493" s="22"/>
      <c r="AR493" s="22"/>
    </row>
    <row r="494" spans="1:44" x14ac:dyDescent="0.3">
      <c r="A494" s="15">
        <v>897</v>
      </c>
      <c r="B494" s="15" t="s">
        <v>1125</v>
      </c>
      <c r="C494" s="15" t="s">
        <v>1123</v>
      </c>
      <c r="D494" s="16" t="s">
        <v>478</v>
      </c>
      <c r="E494" s="16">
        <v>381294.99</v>
      </c>
      <c r="F494" s="16">
        <v>6353361.4900000002</v>
      </c>
      <c r="G494" s="16" t="s">
        <v>323</v>
      </c>
      <c r="H494" t="str">
        <f t="shared" si="239"/>
        <v>19</v>
      </c>
      <c r="I494" t="str">
        <f t="shared" si="238"/>
        <v>H</v>
      </c>
      <c r="J494" t="s">
        <v>324</v>
      </c>
      <c r="K494">
        <f t="shared" si="240"/>
        <v>-69</v>
      </c>
      <c r="L494">
        <f t="shared" si="241"/>
        <v>-3646638.51</v>
      </c>
      <c r="M494">
        <f t="shared" si="242"/>
        <v>-0.57304185437826338</v>
      </c>
      <c r="N494">
        <f t="shared" si="243"/>
        <v>6381868.4380173916</v>
      </c>
      <c r="O494">
        <f t="shared" si="244"/>
        <v>-1.8600353666469067E-2</v>
      </c>
      <c r="P494">
        <f t="shared" si="245"/>
        <v>-0.91115718888686925</v>
      </c>
      <c r="Q494">
        <f t="shared" si="246"/>
        <v>-0.64330383108465627</v>
      </c>
      <c r="R494">
        <f t="shared" si="247"/>
        <v>-1.0286204488216981</v>
      </c>
      <c r="S494">
        <f t="shared" si="248"/>
        <v>-0.93229129438743763</v>
      </c>
      <c r="T494">
        <f t="shared" si="249"/>
        <v>-1.7052159792067538</v>
      </c>
      <c r="U494">
        <f t="shared" si="250"/>
        <v>5.0546225567071803E-3</v>
      </c>
      <c r="V494">
        <f t="shared" si="251"/>
        <v>4.2582015317955055E-5</v>
      </c>
      <c r="W494">
        <f t="shared" si="252"/>
        <v>1.6740578955036711E-7</v>
      </c>
      <c r="X494">
        <f t="shared" si="253"/>
        <v>-3632760.2114933035</v>
      </c>
      <c r="Y494">
        <f t="shared" si="254"/>
        <v>-2.1746450340502026E-3</v>
      </c>
      <c r="Z494">
        <f t="shared" si="255"/>
        <v>8.2311915373106188E-7</v>
      </c>
      <c r="AA494">
        <f t="shared" si="256"/>
        <v>-1.8600348563033275E-2</v>
      </c>
      <c r="AB494">
        <f t="shared" si="257"/>
        <v>-0.57521649762232163</v>
      </c>
      <c r="AC494">
        <f t="shared" si="258"/>
        <v>-1.8601421117882433E-2</v>
      </c>
      <c r="AD494">
        <f t="shared" si="259"/>
        <v>-2.2165342575935002E-2</v>
      </c>
      <c r="AE494">
        <f t="shared" si="260"/>
        <v>-0.57510436156622746</v>
      </c>
      <c r="AF494">
        <f t="shared" si="261"/>
        <v>-0.57511415596808424</v>
      </c>
      <c r="AG494" s="10">
        <f t="shared" si="262"/>
        <v>-32.951613875199797</v>
      </c>
      <c r="AH494" s="10">
        <f t="shared" si="263"/>
        <v>-70.269980581062711</v>
      </c>
      <c r="AI494" s="17">
        <f t="shared" si="264"/>
        <v>-70</v>
      </c>
      <c r="AJ494" s="18">
        <f t="shared" si="265"/>
        <v>-16</v>
      </c>
      <c r="AK494" s="19">
        <f t="shared" si="266"/>
        <v>-11.93</v>
      </c>
      <c r="AL494" s="17">
        <f t="shared" si="267"/>
        <v>-32</v>
      </c>
      <c r="AM494" s="18">
        <f t="shared" si="268"/>
        <v>-57</v>
      </c>
      <c r="AN494" s="19">
        <f t="shared" si="269"/>
        <v>-5.81</v>
      </c>
      <c r="AO494" s="20" t="str">
        <f t="shared" si="270"/>
        <v>32°57 ' 5,81 "S</v>
      </c>
      <c r="AP494" s="20" t="str">
        <f t="shared" si="271"/>
        <v xml:space="preserve">70°16 ' 11,93 " </v>
      </c>
      <c r="AQ494" s="22"/>
      <c r="AR494" s="22"/>
    </row>
    <row r="495" spans="1:44" x14ac:dyDescent="0.3">
      <c r="A495" s="15">
        <v>898</v>
      </c>
      <c r="B495" s="15" t="s">
        <v>1126</v>
      </c>
      <c r="C495" s="15" t="s">
        <v>1123</v>
      </c>
      <c r="D495" s="16" t="s">
        <v>478</v>
      </c>
      <c r="E495" s="16">
        <v>382813.64</v>
      </c>
      <c r="F495" s="16">
        <v>6337724.5199999996</v>
      </c>
      <c r="G495" s="16" t="s">
        <v>323</v>
      </c>
      <c r="H495" t="str">
        <f t="shared" si="239"/>
        <v>19</v>
      </c>
      <c r="I495" t="str">
        <f t="shared" si="238"/>
        <v>H</v>
      </c>
      <c r="J495" t="s">
        <v>324</v>
      </c>
      <c r="K495">
        <f t="shared" si="240"/>
        <v>-69</v>
      </c>
      <c r="L495">
        <f t="shared" si="241"/>
        <v>-3662275.4800000004</v>
      </c>
      <c r="M495">
        <f t="shared" si="242"/>
        <v>-0.57549908677491723</v>
      </c>
      <c r="N495">
        <f t="shared" si="243"/>
        <v>6381916.4123293133</v>
      </c>
      <c r="O495">
        <f t="shared" si="244"/>
        <v>-1.8362252406441116E-2</v>
      </c>
      <c r="P495">
        <f t="shared" si="245"/>
        <v>-0.91317122683540541</v>
      </c>
      <c r="Q495">
        <f t="shared" si="246"/>
        <v>-0.64267901564036178</v>
      </c>
      <c r="R495">
        <f t="shared" si="247"/>
        <v>-1.0320847001926199</v>
      </c>
      <c r="S495">
        <f t="shared" si="248"/>
        <v>-0.93473327905455539</v>
      </c>
      <c r="T495">
        <f t="shared" si="249"/>
        <v>-1.7086587398498272</v>
      </c>
      <c r="U495">
        <f t="shared" si="250"/>
        <v>5.0546225567071803E-3</v>
      </c>
      <c r="V495">
        <f t="shared" si="251"/>
        <v>4.2582015317955055E-5</v>
      </c>
      <c r="W495">
        <f t="shared" si="252"/>
        <v>1.6740578955036711E-7</v>
      </c>
      <c r="X495">
        <f t="shared" si="253"/>
        <v>-3648367.8565145736</v>
      </c>
      <c r="Y495">
        <f t="shared" si="254"/>
        <v>-2.1792236981604072E-3</v>
      </c>
      <c r="Z495">
        <f t="shared" si="255"/>
        <v>7.9963404975405307E-7</v>
      </c>
      <c r="AA495">
        <f t="shared" si="256"/>
        <v>-1.8362247512080366E-2</v>
      </c>
      <c r="AB495">
        <f t="shared" si="257"/>
        <v>-0.57767830873049619</v>
      </c>
      <c r="AC495">
        <f t="shared" si="258"/>
        <v>-1.8363279402505261E-2</v>
      </c>
      <c r="AD495">
        <f t="shared" si="259"/>
        <v>-2.1916702409778145E-2</v>
      </c>
      <c r="AE495">
        <f t="shared" si="260"/>
        <v>-0.57756843439476402</v>
      </c>
      <c r="AF495">
        <f t="shared" si="261"/>
        <v>-0.57757822991214036</v>
      </c>
      <c r="AG495" s="10">
        <f t="shared" si="262"/>
        <v>-33.092794912602365</v>
      </c>
      <c r="AH495" s="10">
        <f t="shared" si="263"/>
        <v>-70.255734548924494</v>
      </c>
      <c r="AI495" s="17">
        <f t="shared" si="264"/>
        <v>-70</v>
      </c>
      <c r="AJ495" s="18">
        <f t="shared" si="265"/>
        <v>-15</v>
      </c>
      <c r="AK495" s="19">
        <f t="shared" si="266"/>
        <v>-20.643999999999998</v>
      </c>
      <c r="AL495" s="17">
        <f t="shared" si="267"/>
        <v>-33</v>
      </c>
      <c r="AM495" s="18">
        <f t="shared" si="268"/>
        <v>-5</v>
      </c>
      <c r="AN495" s="19">
        <f t="shared" si="269"/>
        <v>-34.061999999999998</v>
      </c>
      <c r="AO495" s="20" t="str">
        <f t="shared" si="270"/>
        <v>33°5 ' 34,062 "S</v>
      </c>
      <c r="AP495" s="20" t="str">
        <f t="shared" si="271"/>
        <v xml:space="preserve">70°15 ' 20,644 " </v>
      </c>
      <c r="AQ495" s="22"/>
      <c r="AR495" s="22"/>
    </row>
    <row r="496" spans="1:44" x14ac:dyDescent="0.3">
      <c r="A496" s="15">
        <v>899</v>
      </c>
      <c r="B496" s="15" t="s">
        <v>1127</v>
      </c>
      <c r="C496" s="15" t="s">
        <v>1123</v>
      </c>
      <c r="D496" s="16" t="s">
        <v>944</v>
      </c>
      <c r="E496" s="16">
        <v>380175</v>
      </c>
      <c r="F496" s="16">
        <v>6331525</v>
      </c>
      <c r="G496" s="16" t="s">
        <v>323</v>
      </c>
      <c r="H496" t="str">
        <f t="shared" si="239"/>
        <v>19</v>
      </c>
      <c r="I496" t="str">
        <f t="shared" si="238"/>
        <v>H</v>
      </c>
      <c r="J496" t="s">
        <v>324</v>
      </c>
      <c r="K496">
        <f t="shared" si="240"/>
        <v>-69</v>
      </c>
      <c r="L496">
        <f t="shared" si="241"/>
        <v>-3668475</v>
      </c>
      <c r="M496">
        <f t="shared" si="242"/>
        <v>-0.57647329478245968</v>
      </c>
      <c r="N496">
        <f t="shared" si="243"/>
        <v>6381935.4620187478</v>
      </c>
      <c r="O496">
        <f t="shared" si="244"/>
        <v>-1.877565210634341E-2</v>
      </c>
      <c r="P496">
        <f t="shared" si="245"/>
        <v>-0.91396362086606353</v>
      </c>
      <c r="Q496">
        <f t="shared" si="246"/>
        <v>-0.64242326093085644</v>
      </c>
      <c r="R496">
        <f t="shared" si="247"/>
        <v>-1.0334551052154914</v>
      </c>
      <c r="S496">
        <f t="shared" si="248"/>
        <v>-0.93569714414433269</v>
      </c>
      <c r="T496">
        <f t="shared" si="249"/>
        <v>-1.7100145959941813</v>
      </c>
      <c r="U496">
        <f t="shared" si="250"/>
        <v>5.0546225567071803E-3</v>
      </c>
      <c r="V496">
        <f t="shared" si="251"/>
        <v>4.2582015317955055E-5</v>
      </c>
      <c r="W496">
        <f t="shared" si="252"/>
        <v>1.6740578955036711E-7</v>
      </c>
      <c r="X496">
        <f t="shared" si="253"/>
        <v>-3654555.8476728615</v>
      </c>
      <c r="Y496">
        <f t="shared" si="254"/>
        <v>-2.1810236737705162E-3</v>
      </c>
      <c r="Z496">
        <f t="shared" si="255"/>
        <v>8.3498731790016467E-7</v>
      </c>
      <c r="AA496">
        <f t="shared" si="256"/>
        <v>-1.8775646880532945E-2</v>
      </c>
      <c r="AB496">
        <f t="shared" si="257"/>
        <v>-0.57865431663510314</v>
      </c>
      <c r="AC496">
        <f t="shared" si="258"/>
        <v>-1.877675004720003E-2</v>
      </c>
      <c r="AD496">
        <f t="shared" si="259"/>
        <v>-2.2424291717529795E-2</v>
      </c>
      <c r="AE496">
        <f t="shared" si="260"/>
        <v>-0.5785391949821691</v>
      </c>
      <c r="AF496">
        <f t="shared" si="261"/>
        <v>-0.57854896180487458</v>
      </c>
      <c r="AG496" s="10">
        <f t="shared" si="262"/>
        <v>-33.148413753094779</v>
      </c>
      <c r="AH496" s="10">
        <f t="shared" si="263"/>
        <v>-70.284817273984629</v>
      </c>
      <c r="AI496" s="17">
        <f t="shared" si="264"/>
        <v>-70</v>
      </c>
      <c r="AJ496" s="18">
        <f t="shared" si="265"/>
        <v>-17</v>
      </c>
      <c r="AK496" s="19">
        <f t="shared" si="266"/>
        <v>-5.3419999999999996</v>
      </c>
      <c r="AL496" s="17">
        <f t="shared" si="267"/>
        <v>-33</v>
      </c>
      <c r="AM496" s="18">
        <f t="shared" si="268"/>
        <v>-8</v>
      </c>
      <c r="AN496" s="19">
        <f t="shared" si="269"/>
        <v>-54.29</v>
      </c>
      <c r="AO496" s="20" t="str">
        <f t="shared" si="270"/>
        <v>33°8 ' 54,29 "S</v>
      </c>
      <c r="AP496" s="20" t="str">
        <f t="shared" si="271"/>
        <v xml:space="preserve">70°17 ' 5,342 " </v>
      </c>
      <c r="AQ496" s="22"/>
      <c r="AR496" s="22"/>
    </row>
    <row r="497" spans="1:44" x14ac:dyDescent="0.3">
      <c r="A497" s="15">
        <v>900</v>
      </c>
      <c r="B497" s="15" t="s">
        <v>1128</v>
      </c>
      <c r="C497" s="15" t="s">
        <v>1123</v>
      </c>
      <c r="D497" s="16" t="s">
        <v>478</v>
      </c>
      <c r="E497" s="16">
        <v>382816</v>
      </c>
      <c r="F497" s="16">
        <v>6337676</v>
      </c>
      <c r="G497" s="16" t="s">
        <v>323</v>
      </c>
      <c r="H497" t="str">
        <f t="shared" si="239"/>
        <v>19</v>
      </c>
      <c r="I497" t="str">
        <f t="shared" si="238"/>
        <v>H</v>
      </c>
      <c r="J497" t="s">
        <v>324</v>
      </c>
      <c r="K497">
        <f t="shared" si="240"/>
        <v>-69</v>
      </c>
      <c r="L497">
        <f t="shared" si="241"/>
        <v>-3662324</v>
      </c>
      <c r="M497">
        <f t="shared" si="242"/>
        <v>-0.57550671132851583</v>
      </c>
      <c r="N497">
        <f t="shared" si="243"/>
        <v>6381916.5613551792</v>
      </c>
      <c r="O497">
        <f t="shared" si="244"/>
        <v>-1.8361882182789988E-2</v>
      </c>
      <c r="P497">
        <f t="shared" si="245"/>
        <v>-0.91317744190149364</v>
      </c>
      <c r="Q497">
        <f t="shared" si="246"/>
        <v>-0.64267703168918544</v>
      </c>
      <c r="R497">
        <f t="shared" si="247"/>
        <v>-1.0320954322792626</v>
      </c>
      <c r="S497">
        <f t="shared" si="248"/>
        <v>-0.9347408321317433</v>
      </c>
      <c r="T497">
        <f t="shared" si="249"/>
        <v>-1.7086693713284771</v>
      </c>
      <c r="U497">
        <f t="shared" si="250"/>
        <v>5.0546225567071803E-3</v>
      </c>
      <c r="V497">
        <f t="shared" si="251"/>
        <v>4.2582015317955055E-5</v>
      </c>
      <c r="W497">
        <f t="shared" si="252"/>
        <v>1.6740578955036711E-7</v>
      </c>
      <c r="X497">
        <f t="shared" si="253"/>
        <v>-3648416.2860699906</v>
      </c>
      <c r="Y497">
        <f t="shared" si="254"/>
        <v>-2.1792378192823226E-3</v>
      </c>
      <c r="Z497">
        <f t="shared" si="255"/>
        <v>7.9959389486641763E-7</v>
      </c>
      <c r="AA497">
        <f t="shared" si="256"/>
        <v>-1.8361877288773691E-2</v>
      </c>
      <c r="AB497">
        <f t="shared" si="257"/>
        <v>-0.57768594740529289</v>
      </c>
      <c r="AC497">
        <f t="shared" si="258"/>
        <v>-1.8362909116783677E-2</v>
      </c>
      <c r="AD497">
        <f t="shared" si="259"/>
        <v>-2.1916369706779501E-2</v>
      </c>
      <c r="AE497">
        <f t="shared" si="260"/>
        <v>-0.57757607566490243</v>
      </c>
      <c r="AF497">
        <f t="shared" si="261"/>
        <v>-0.5775858711640115</v>
      </c>
      <c r="AG497" s="10">
        <f t="shared" si="262"/>
        <v>-33.093232724084778</v>
      </c>
      <c r="AH497" s="10">
        <f t="shared" si="263"/>
        <v>-70.255715486446832</v>
      </c>
      <c r="AI497" s="17">
        <f t="shared" si="264"/>
        <v>-70</v>
      </c>
      <c r="AJ497" s="18">
        <f t="shared" si="265"/>
        <v>-15</v>
      </c>
      <c r="AK497" s="19">
        <f t="shared" si="266"/>
        <v>-20.576000000000001</v>
      </c>
      <c r="AL497" s="17">
        <f t="shared" si="267"/>
        <v>-33</v>
      </c>
      <c r="AM497" s="18">
        <f t="shared" si="268"/>
        <v>-5</v>
      </c>
      <c r="AN497" s="19">
        <f t="shared" si="269"/>
        <v>-35.637999999999998</v>
      </c>
      <c r="AO497" s="20" t="str">
        <f t="shared" si="270"/>
        <v>33°5 ' 35,638 "S</v>
      </c>
      <c r="AP497" s="20" t="str">
        <f t="shared" si="271"/>
        <v xml:space="preserve">70°15 ' 20,576 " </v>
      </c>
      <c r="AQ497" s="22"/>
      <c r="AR497" s="22"/>
    </row>
    <row r="498" spans="1:44" s="33" customFormat="1" x14ac:dyDescent="0.3">
      <c r="A498" s="31">
        <v>901</v>
      </c>
      <c r="B498" s="31" t="s">
        <v>1129</v>
      </c>
      <c r="C498" s="31" t="s">
        <v>1123</v>
      </c>
      <c r="D498" s="32" t="s">
        <v>272</v>
      </c>
      <c r="E498" s="32" t="s">
        <v>272</v>
      </c>
      <c r="F498" s="32" t="s">
        <v>272</v>
      </c>
      <c r="G498" s="32" t="s">
        <v>272</v>
      </c>
      <c r="H498" s="33" t="e">
        <f t="shared" si="239"/>
        <v>#VALUE!</v>
      </c>
      <c r="I498" s="33" t="e">
        <f t="shared" si="238"/>
        <v>#VALUE!</v>
      </c>
      <c r="J498" s="33" t="s">
        <v>324</v>
      </c>
      <c r="K498" s="33" t="e">
        <f t="shared" si="240"/>
        <v>#VALUE!</v>
      </c>
      <c r="L498" s="33" t="e">
        <f t="shared" si="241"/>
        <v>#VALUE!</v>
      </c>
      <c r="M498" s="33" t="e">
        <f t="shared" si="242"/>
        <v>#VALUE!</v>
      </c>
      <c r="N498" s="33" t="e">
        <f t="shared" si="243"/>
        <v>#VALUE!</v>
      </c>
      <c r="O498" s="33" t="e">
        <f t="shared" si="244"/>
        <v>#VALUE!</v>
      </c>
      <c r="P498" s="33" t="e">
        <f t="shared" si="245"/>
        <v>#VALUE!</v>
      </c>
      <c r="Q498" s="33" t="e">
        <f t="shared" si="246"/>
        <v>#VALUE!</v>
      </c>
      <c r="R498" s="33" t="e">
        <f t="shared" si="247"/>
        <v>#VALUE!</v>
      </c>
      <c r="S498" s="33" t="e">
        <f t="shared" si="248"/>
        <v>#VALUE!</v>
      </c>
      <c r="T498" s="33" t="e">
        <f t="shared" si="249"/>
        <v>#VALUE!</v>
      </c>
      <c r="U498" s="33">
        <f t="shared" si="250"/>
        <v>5.0546225567071803E-3</v>
      </c>
      <c r="V498" s="33">
        <f t="shared" si="251"/>
        <v>4.2582015317955055E-5</v>
      </c>
      <c r="W498" s="33">
        <f t="shared" si="252"/>
        <v>1.6740578955036711E-7</v>
      </c>
      <c r="X498" s="33" t="e">
        <f t="shared" si="253"/>
        <v>#VALUE!</v>
      </c>
      <c r="Y498" s="33" t="e">
        <f t="shared" si="254"/>
        <v>#VALUE!</v>
      </c>
      <c r="Z498" s="33" t="e">
        <f t="shared" si="255"/>
        <v>#VALUE!</v>
      </c>
      <c r="AA498" s="33" t="e">
        <f t="shared" si="256"/>
        <v>#VALUE!</v>
      </c>
      <c r="AB498" s="33" t="e">
        <f t="shared" si="257"/>
        <v>#VALUE!</v>
      </c>
      <c r="AC498" s="33" t="e">
        <f t="shared" si="258"/>
        <v>#VALUE!</v>
      </c>
      <c r="AD498" s="33" t="e">
        <f t="shared" si="259"/>
        <v>#VALUE!</v>
      </c>
      <c r="AE498" s="33" t="e">
        <f t="shared" si="260"/>
        <v>#VALUE!</v>
      </c>
      <c r="AF498" s="33" t="e">
        <f t="shared" si="261"/>
        <v>#VALUE!</v>
      </c>
      <c r="AG498" s="10" t="e">
        <f t="shared" si="262"/>
        <v>#VALUE!</v>
      </c>
      <c r="AH498" s="10" t="e">
        <f t="shared" si="263"/>
        <v>#VALUE!</v>
      </c>
      <c r="AI498" s="17" t="e">
        <f t="shared" si="264"/>
        <v>#VALUE!</v>
      </c>
      <c r="AJ498" s="18" t="e">
        <f t="shared" si="265"/>
        <v>#VALUE!</v>
      </c>
      <c r="AK498" s="19" t="e">
        <f t="shared" si="266"/>
        <v>#VALUE!</v>
      </c>
      <c r="AL498" s="17" t="e">
        <f t="shared" si="267"/>
        <v>#VALUE!</v>
      </c>
      <c r="AM498" s="18" t="e">
        <f t="shared" si="268"/>
        <v>#VALUE!</v>
      </c>
      <c r="AN498" s="19" t="e">
        <f t="shared" si="269"/>
        <v>#VALUE!</v>
      </c>
      <c r="AO498" s="20" t="e">
        <f t="shared" si="270"/>
        <v>#VALUE!</v>
      </c>
      <c r="AP498" s="20" t="e">
        <f t="shared" si="271"/>
        <v>#VALUE!</v>
      </c>
      <c r="AQ498" s="22"/>
      <c r="AR498" s="22"/>
    </row>
    <row r="499" spans="1:44" x14ac:dyDescent="0.3">
      <c r="A499" s="15">
        <v>902</v>
      </c>
      <c r="B499" s="15" t="s">
        <v>1130</v>
      </c>
      <c r="C499" s="15" t="s">
        <v>1123</v>
      </c>
      <c r="D499" s="16" t="s">
        <v>478</v>
      </c>
      <c r="E499" s="16">
        <v>383046.999991055</v>
      </c>
      <c r="F499" s="16">
        <v>6337244.0129349204</v>
      </c>
      <c r="G499" s="16" t="s">
        <v>323</v>
      </c>
      <c r="H499" t="str">
        <f t="shared" si="239"/>
        <v>19</v>
      </c>
      <c r="I499" t="str">
        <f t="shared" si="238"/>
        <v>H</v>
      </c>
      <c r="J499" t="s">
        <v>324</v>
      </c>
      <c r="K499">
        <f t="shared" si="240"/>
        <v>-69</v>
      </c>
      <c r="L499">
        <f t="shared" si="241"/>
        <v>-3662755.9870650796</v>
      </c>
      <c r="M499">
        <f t="shared" si="242"/>
        <v>-0.57557459485142648</v>
      </c>
      <c r="N499">
        <f t="shared" si="243"/>
        <v>6381917.8882191069</v>
      </c>
      <c r="O499">
        <f t="shared" si="244"/>
        <v>-1.8325682350886701E-2</v>
      </c>
      <c r="P499">
        <f t="shared" si="245"/>
        <v>-0.91323276700316824</v>
      </c>
      <c r="Q499">
        <f t="shared" si="246"/>
        <v>-0.64265935570864796</v>
      </c>
      <c r="R499">
        <f t="shared" si="247"/>
        <v>-1.0321909783530105</v>
      </c>
      <c r="S499">
        <f t="shared" si="248"/>
        <v>-0.9348080726919199</v>
      </c>
      <c r="T499">
        <f t="shared" si="249"/>
        <v>-1.708764012432155</v>
      </c>
      <c r="U499">
        <f t="shared" si="250"/>
        <v>5.0546225567071803E-3</v>
      </c>
      <c r="V499">
        <f t="shared" si="251"/>
        <v>4.2582015317955055E-5</v>
      </c>
      <c r="W499">
        <f t="shared" si="252"/>
        <v>1.6740578955036711E-7</v>
      </c>
      <c r="X499">
        <f t="shared" si="253"/>
        <v>-3648847.4680313598</v>
      </c>
      <c r="Y499">
        <f t="shared" si="254"/>
        <v>-2.1793635200782879E-3</v>
      </c>
      <c r="Z499">
        <f t="shared" si="255"/>
        <v>7.9637410411445584E-7</v>
      </c>
      <c r="AA499">
        <f t="shared" si="256"/>
        <v>-1.8325677486187079E-2</v>
      </c>
      <c r="AB499">
        <f t="shared" si="257"/>
        <v>-0.57775395663591611</v>
      </c>
      <c r="AC499">
        <f t="shared" si="258"/>
        <v>-1.8326703223513041E-2</v>
      </c>
      <c r="AD499">
        <f t="shared" si="259"/>
        <v>-2.1874140785306671E-2</v>
      </c>
      <c r="AE499">
        <f t="shared" si="260"/>
        <v>-0.57764450134004508</v>
      </c>
      <c r="AF499">
        <f t="shared" si="261"/>
        <v>-0.57765429853430594</v>
      </c>
      <c r="AG499" s="10">
        <f t="shared" si="262"/>
        <v>-33.097153323605824</v>
      </c>
      <c r="AH499" s="10">
        <f t="shared" si="263"/>
        <v>-70.253295947473049</v>
      </c>
      <c r="AI499" s="17">
        <f t="shared" si="264"/>
        <v>-70</v>
      </c>
      <c r="AJ499" s="18">
        <f t="shared" si="265"/>
        <v>-15</v>
      </c>
      <c r="AK499" s="19">
        <f t="shared" si="266"/>
        <v>-11.865</v>
      </c>
      <c r="AL499" s="17">
        <f t="shared" si="267"/>
        <v>-33</v>
      </c>
      <c r="AM499" s="18">
        <f t="shared" si="268"/>
        <v>-5</v>
      </c>
      <c r="AN499" s="19">
        <f t="shared" si="269"/>
        <v>-49.752000000000002</v>
      </c>
      <c r="AO499" s="20" t="str">
        <f t="shared" si="270"/>
        <v>33°5 ' 49,752 "S</v>
      </c>
      <c r="AP499" s="20" t="str">
        <f t="shared" si="271"/>
        <v xml:space="preserve">70°15 ' 11,865 " </v>
      </c>
      <c r="AQ499" s="22"/>
      <c r="AR499" s="22"/>
    </row>
    <row r="500" spans="1:44" s="33" customFormat="1" x14ac:dyDescent="0.3">
      <c r="A500" s="31">
        <v>903</v>
      </c>
      <c r="B500" s="31" t="s">
        <v>1131</v>
      </c>
      <c r="C500" s="31" t="s">
        <v>1123</v>
      </c>
      <c r="D500" s="32" t="s">
        <v>272</v>
      </c>
      <c r="E500" s="32" t="s">
        <v>272</v>
      </c>
      <c r="F500" s="32" t="s">
        <v>272</v>
      </c>
      <c r="G500" s="32" t="s">
        <v>272</v>
      </c>
      <c r="H500" s="33" t="e">
        <f t="shared" si="239"/>
        <v>#VALUE!</v>
      </c>
      <c r="I500" s="33" t="e">
        <f t="shared" si="238"/>
        <v>#VALUE!</v>
      </c>
      <c r="J500" s="33" t="s">
        <v>324</v>
      </c>
      <c r="K500" s="33" t="e">
        <f t="shared" si="240"/>
        <v>#VALUE!</v>
      </c>
      <c r="L500" s="33" t="e">
        <f t="shared" si="241"/>
        <v>#VALUE!</v>
      </c>
      <c r="M500" s="33" t="e">
        <f t="shared" si="242"/>
        <v>#VALUE!</v>
      </c>
      <c r="N500" s="33" t="e">
        <f t="shared" si="243"/>
        <v>#VALUE!</v>
      </c>
      <c r="O500" s="33" t="e">
        <f t="shared" si="244"/>
        <v>#VALUE!</v>
      </c>
      <c r="P500" s="33" t="e">
        <f t="shared" si="245"/>
        <v>#VALUE!</v>
      </c>
      <c r="Q500" s="33" t="e">
        <f t="shared" si="246"/>
        <v>#VALUE!</v>
      </c>
      <c r="R500" s="33" t="e">
        <f t="shared" si="247"/>
        <v>#VALUE!</v>
      </c>
      <c r="S500" s="33" t="e">
        <f t="shared" si="248"/>
        <v>#VALUE!</v>
      </c>
      <c r="T500" s="33" t="e">
        <f t="shared" si="249"/>
        <v>#VALUE!</v>
      </c>
      <c r="U500" s="33">
        <f t="shared" si="250"/>
        <v>5.0546225567071803E-3</v>
      </c>
      <c r="V500" s="33">
        <f t="shared" si="251"/>
        <v>4.2582015317955055E-5</v>
      </c>
      <c r="W500" s="33">
        <f t="shared" si="252"/>
        <v>1.6740578955036711E-7</v>
      </c>
      <c r="X500" s="33" t="e">
        <f t="shared" si="253"/>
        <v>#VALUE!</v>
      </c>
      <c r="Y500" s="33" t="e">
        <f t="shared" si="254"/>
        <v>#VALUE!</v>
      </c>
      <c r="Z500" s="33" t="e">
        <f t="shared" si="255"/>
        <v>#VALUE!</v>
      </c>
      <c r="AA500" s="33" t="e">
        <f t="shared" si="256"/>
        <v>#VALUE!</v>
      </c>
      <c r="AB500" s="33" t="e">
        <f t="shared" si="257"/>
        <v>#VALUE!</v>
      </c>
      <c r="AC500" s="33" t="e">
        <f t="shared" si="258"/>
        <v>#VALUE!</v>
      </c>
      <c r="AD500" s="33" t="e">
        <f t="shared" si="259"/>
        <v>#VALUE!</v>
      </c>
      <c r="AE500" s="33" t="e">
        <f t="shared" si="260"/>
        <v>#VALUE!</v>
      </c>
      <c r="AF500" s="33" t="e">
        <f t="shared" si="261"/>
        <v>#VALUE!</v>
      </c>
      <c r="AG500" s="10" t="e">
        <f t="shared" si="262"/>
        <v>#VALUE!</v>
      </c>
      <c r="AH500" s="10" t="e">
        <f t="shared" si="263"/>
        <v>#VALUE!</v>
      </c>
      <c r="AI500" s="17" t="e">
        <f t="shared" si="264"/>
        <v>#VALUE!</v>
      </c>
      <c r="AJ500" s="18" t="e">
        <f t="shared" si="265"/>
        <v>#VALUE!</v>
      </c>
      <c r="AK500" s="19" t="e">
        <f t="shared" si="266"/>
        <v>#VALUE!</v>
      </c>
      <c r="AL500" s="17" t="e">
        <f t="shared" si="267"/>
        <v>#VALUE!</v>
      </c>
      <c r="AM500" s="18" t="e">
        <f t="shared" si="268"/>
        <v>#VALUE!</v>
      </c>
      <c r="AN500" s="19" t="e">
        <f t="shared" si="269"/>
        <v>#VALUE!</v>
      </c>
      <c r="AO500" s="20" t="e">
        <f t="shared" si="270"/>
        <v>#VALUE!</v>
      </c>
      <c r="AP500" s="20" t="e">
        <f t="shared" si="271"/>
        <v>#VALUE!</v>
      </c>
      <c r="AQ500" s="22"/>
      <c r="AR500" s="22"/>
    </row>
    <row r="501" spans="1:44" s="33" customFormat="1" x14ac:dyDescent="0.3">
      <c r="A501" s="31">
        <v>904</v>
      </c>
      <c r="B501" s="31" t="s">
        <v>1132</v>
      </c>
      <c r="C501" s="31" t="s">
        <v>1123</v>
      </c>
      <c r="D501" s="32" t="s">
        <v>272</v>
      </c>
      <c r="E501" s="32" t="s">
        <v>272</v>
      </c>
      <c r="F501" s="32" t="s">
        <v>272</v>
      </c>
      <c r="G501" s="32" t="s">
        <v>272</v>
      </c>
      <c r="H501" s="33" t="e">
        <f t="shared" si="239"/>
        <v>#VALUE!</v>
      </c>
      <c r="I501" s="33" t="e">
        <f t="shared" si="238"/>
        <v>#VALUE!</v>
      </c>
      <c r="J501" s="33" t="s">
        <v>324</v>
      </c>
      <c r="K501" s="33" t="e">
        <f t="shared" si="240"/>
        <v>#VALUE!</v>
      </c>
      <c r="L501" s="33" t="e">
        <f t="shared" si="241"/>
        <v>#VALUE!</v>
      </c>
      <c r="M501" s="33" t="e">
        <f t="shared" si="242"/>
        <v>#VALUE!</v>
      </c>
      <c r="N501" s="33" t="e">
        <f t="shared" si="243"/>
        <v>#VALUE!</v>
      </c>
      <c r="O501" s="33" t="e">
        <f t="shared" si="244"/>
        <v>#VALUE!</v>
      </c>
      <c r="P501" s="33" t="e">
        <f t="shared" si="245"/>
        <v>#VALUE!</v>
      </c>
      <c r="Q501" s="33" t="e">
        <f t="shared" si="246"/>
        <v>#VALUE!</v>
      </c>
      <c r="R501" s="33" t="e">
        <f t="shared" si="247"/>
        <v>#VALUE!</v>
      </c>
      <c r="S501" s="33" t="e">
        <f t="shared" si="248"/>
        <v>#VALUE!</v>
      </c>
      <c r="T501" s="33" t="e">
        <f t="shared" si="249"/>
        <v>#VALUE!</v>
      </c>
      <c r="U501" s="33">
        <f t="shared" si="250"/>
        <v>5.0546225567071803E-3</v>
      </c>
      <c r="V501" s="33">
        <f t="shared" si="251"/>
        <v>4.2582015317955055E-5</v>
      </c>
      <c r="W501" s="33">
        <f t="shared" si="252"/>
        <v>1.6740578955036711E-7</v>
      </c>
      <c r="X501" s="33" t="e">
        <f t="shared" si="253"/>
        <v>#VALUE!</v>
      </c>
      <c r="Y501" s="33" t="e">
        <f t="shared" si="254"/>
        <v>#VALUE!</v>
      </c>
      <c r="Z501" s="33" t="e">
        <f t="shared" si="255"/>
        <v>#VALUE!</v>
      </c>
      <c r="AA501" s="33" t="e">
        <f t="shared" si="256"/>
        <v>#VALUE!</v>
      </c>
      <c r="AB501" s="33" t="e">
        <f t="shared" si="257"/>
        <v>#VALUE!</v>
      </c>
      <c r="AC501" s="33" t="e">
        <f t="shared" si="258"/>
        <v>#VALUE!</v>
      </c>
      <c r="AD501" s="33" t="e">
        <f t="shared" si="259"/>
        <v>#VALUE!</v>
      </c>
      <c r="AE501" s="33" t="e">
        <f t="shared" si="260"/>
        <v>#VALUE!</v>
      </c>
      <c r="AF501" s="33" t="e">
        <f t="shared" si="261"/>
        <v>#VALUE!</v>
      </c>
      <c r="AG501" s="10" t="e">
        <f t="shared" si="262"/>
        <v>#VALUE!</v>
      </c>
      <c r="AH501" s="10" t="e">
        <f t="shared" si="263"/>
        <v>#VALUE!</v>
      </c>
      <c r="AI501" s="17" t="e">
        <f t="shared" si="264"/>
        <v>#VALUE!</v>
      </c>
      <c r="AJ501" s="18" t="e">
        <f t="shared" si="265"/>
        <v>#VALUE!</v>
      </c>
      <c r="AK501" s="19" t="e">
        <f t="shared" si="266"/>
        <v>#VALUE!</v>
      </c>
      <c r="AL501" s="17" t="e">
        <f t="shared" si="267"/>
        <v>#VALUE!</v>
      </c>
      <c r="AM501" s="18" t="e">
        <f t="shared" si="268"/>
        <v>#VALUE!</v>
      </c>
      <c r="AN501" s="19" t="e">
        <f t="shared" si="269"/>
        <v>#VALUE!</v>
      </c>
      <c r="AO501" s="20" t="e">
        <f t="shared" si="270"/>
        <v>#VALUE!</v>
      </c>
      <c r="AP501" s="20" t="e">
        <f t="shared" si="271"/>
        <v>#VALUE!</v>
      </c>
      <c r="AQ501" s="22"/>
      <c r="AR501" s="22"/>
    </row>
    <row r="502" spans="1:44" s="33" customFormat="1" x14ac:dyDescent="0.3">
      <c r="A502" s="31">
        <v>905</v>
      </c>
      <c r="B502" s="31" t="s">
        <v>1133</v>
      </c>
      <c r="C502" s="31" t="s">
        <v>1123</v>
      </c>
      <c r="D502" s="32" t="s">
        <v>272</v>
      </c>
      <c r="E502" s="32" t="s">
        <v>272</v>
      </c>
      <c r="F502" s="32" t="s">
        <v>272</v>
      </c>
      <c r="G502" s="32" t="s">
        <v>272</v>
      </c>
      <c r="H502" s="33" t="e">
        <f t="shared" si="239"/>
        <v>#VALUE!</v>
      </c>
      <c r="I502" s="33" t="e">
        <f t="shared" si="238"/>
        <v>#VALUE!</v>
      </c>
      <c r="J502" s="33" t="s">
        <v>324</v>
      </c>
      <c r="K502" s="33" t="e">
        <f t="shared" si="240"/>
        <v>#VALUE!</v>
      </c>
      <c r="L502" s="33" t="e">
        <f t="shared" si="241"/>
        <v>#VALUE!</v>
      </c>
      <c r="M502" s="33" t="e">
        <f t="shared" si="242"/>
        <v>#VALUE!</v>
      </c>
      <c r="N502" s="33" t="e">
        <f t="shared" si="243"/>
        <v>#VALUE!</v>
      </c>
      <c r="O502" s="33" t="e">
        <f t="shared" si="244"/>
        <v>#VALUE!</v>
      </c>
      <c r="P502" s="33" t="e">
        <f t="shared" si="245"/>
        <v>#VALUE!</v>
      </c>
      <c r="Q502" s="33" t="e">
        <f t="shared" si="246"/>
        <v>#VALUE!</v>
      </c>
      <c r="R502" s="33" t="e">
        <f t="shared" si="247"/>
        <v>#VALUE!</v>
      </c>
      <c r="S502" s="33" t="e">
        <f t="shared" si="248"/>
        <v>#VALUE!</v>
      </c>
      <c r="T502" s="33" t="e">
        <f t="shared" si="249"/>
        <v>#VALUE!</v>
      </c>
      <c r="U502" s="33">
        <f t="shared" si="250"/>
        <v>5.0546225567071803E-3</v>
      </c>
      <c r="V502" s="33">
        <f t="shared" si="251"/>
        <v>4.2582015317955055E-5</v>
      </c>
      <c r="W502" s="33">
        <f t="shared" si="252"/>
        <v>1.6740578955036711E-7</v>
      </c>
      <c r="X502" s="33" t="e">
        <f t="shared" si="253"/>
        <v>#VALUE!</v>
      </c>
      <c r="Y502" s="33" t="e">
        <f t="shared" si="254"/>
        <v>#VALUE!</v>
      </c>
      <c r="Z502" s="33" t="e">
        <f t="shared" si="255"/>
        <v>#VALUE!</v>
      </c>
      <c r="AA502" s="33" t="e">
        <f t="shared" si="256"/>
        <v>#VALUE!</v>
      </c>
      <c r="AB502" s="33" t="e">
        <f t="shared" si="257"/>
        <v>#VALUE!</v>
      </c>
      <c r="AC502" s="33" t="e">
        <f t="shared" si="258"/>
        <v>#VALUE!</v>
      </c>
      <c r="AD502" s="33" t="e">
        <f t="shared" si="259"/>
        <v>#VALUE!</v>
      </c>
      <c r="AE502" s="33" t="e">
        <f t="shared" si="260"/>
        <v>#VALUE!</v>
      </c>
      <c r="AF502" s="33" t="e">
        <f t="shared" si="261"/>
        <v>#VALUE!</v>
      </c>
      <c r="AG502" s="10" t="e">
        <f t="shared" si="262"/>
        <v>#VALUE!</v>
      </c>
      <c r="AH502" s="10" t="e">
        <f t="shared" si="263"/>
        <v>#VALUE!</v>
      </c>
      <c r="AI502" s="17" t="e">
        <f t="shared" si="264"/>
        <v>#VALUE!</v>
      </c>
      <c r="AJ502" s="18" t="e">
        <f t="shared" si="265"/>
        <v>#VALUE!</v>
      </c>
      <c r="AK502" s="19" t="e">
        <f t="shared" si="266"/>
        <v>#VALUE!</v>
      </c>
      <c r="AL502" s="17" t="e">
        <f t="shared" si="267"/>
        <v>#VALUE!</v>
      </c>
      <c r="AM502" s="18" t="e">
        <f t="shared" si="268"/>
        <v>#VALUE!</v>
      </c>
      <c r="AN502" s="19" t="e">
        <f t="shared" si="269"/>
        <v>#VALUE!</v>
      </c>
      <c r="AO502" s="20" t="e">
        <f t="shared" si="270"/>
        <v>#VALUE!</v>
      </c>
      <c r="AP502" s="20" t="e">
        <f t="shared" si="271"/>
        <v>#VALUE!</v>
      </c>
      <c r="AQ502" s="22"/>
      <c r="AR502" s="22"/>
    </row>
    <row r="503" spans="1:44" s="33" customFormat="1" x14ac:dyDescent="0.3">
      <c r="A503" s="31">
        <v>906</v>
      </c>
      <c r="B503" s="31" t="s">
        <v>1134</v>
      </c>
      <c r="C503" s="31" t="s">
        <v>1123</v>
      </c>
      <c r="D503" s="32" t="s">
        <v>272</v>
      </c>
      <c r="E503" s="32" t="s">
        <v>272</v>
      </c>
      <c r="F503" s="32" t="s">
        <v>272</v>
      </c>
      <c r="G503" s="32" t="s">
        <v>272</v>
      </c>
      <c r="H503" s="33" t="e">
        <f t="shared" si="239"/>
        <v>#VALUE!</v>
      </c>
      <c r="I503" s="33" t="e">
        <f t="shared" si="238"/>
        <v>#VALUE!</v>
      </c>
      <c r="J503" s="33" t="s">
        <v>324</v>
      </c>
      <c r="K503" s="33" t="e">
        <f t="shared" si="240"/>
        <v>#VALUE!</v>
      </c>
      <c r="L503" s="33" t="e">
        <f t="shared" si="241"/>
        <v>#VALUE!</v>
      </c>
      <c r="M503" s="33" t="e">
        <f t="shared" si="242"/>
        <v>#VALUE!</v>
      </c>
      <c r="N503" s="33" t="e">
        <f t="shared" si="243"/>
        <v>#VALUE!</v>
      </c>
      <c r="O503" s="33" t="e">
        <f t="shared" si="244"/>
        <v>#VALUE!</v>
      </c>
      <c r="P503" s="33" t="e">
        <f t="shared" si="245"/>
        <v>#VALUE!</v>
      </c>
      <c r="Q503" s="33" t="e">
        <f t="shared" si="246"/>
        <v>#VALUE!</v>
      </c>
      <c r="R503" s="33" t="e">
        <f t="shared" si="247"/>
        <v>#VALUE!</v>
      </c>
      <c r="S503" s="33" t="e">
        <f t="shared" si="248"/>
        <v>#VALUE!</v>
      </c>
      <c r="T503" s="33" t="e">
        <f t="shared" si="249"/>
        <v>#VALUE!</v>
      </c>
      <c r="U503" s="33">
        <f t="shared" si="250"/>
        <v>5.0546225567071803E-3</v>
      </c>
      <c r="V503" s="33">
        <f t="shared" si="251"/>
        <v>4.2582015317955055E-5</v>
      </c>
      <c r="W503" s="33">
        <f t="shared" si="252"/>
        <v>1.6740578955036711E-7</v>
      </c>
      <c r="X503" s="33" t="e">
        <f t="shared" si="253"/>
        <v>#VALUE!</v>
      </c>
      <c r="Y503" s="33" t="e">
        <f t="shared" si="254"/>
        <v>#VALUE!</v>
      </c>
      <c r="Z503" s="33" t="e">
        <f t="shared" si="255"/>
        <v>#VALUE!</v>
      </c>
      <c r="AA503" s="33" t="e">
        <f t="shared" si="256"/>
        <v>#VALUE!</v>
      </c>
      <c r="AB503" s="33" t="e">
        <f t="shared" si="257"/>
        <v>#VALUE!</v>
      </c>
      <c r="AC503" s="33" t="e">
        <f t="shared" si="258"/>
        <v>#VALUE!</v>
      </c>
      <c r="AD503" s="33" t="e">
        <f t="shared" si="259"/>
        <v>#VALUE!</v>
      </c>
      <c r="AE503" s="33" t="e">
        <f t="shared" si="260"/>
        <v>#VALUE!</v>
      </c>
      <c r="AF503" s="33" t="e">
        <f t="shared" si="261"/>
        <v>#VALUE!</v>
      </c>
      <c r="AG503" s="10" t="e">
        <f t="shared" si="262"/>
        <v>#VALUE!</v>
      </c>
      <c r="AH503" s="10" t="e">
        <f t="shared" si="263"/>
        <v>#VALUE!</v>
      </c>
      <c r="AI503" s="17" t="e">
        <f t="shared" si="264"/>
        <v>#VALUE!</v>
      </c>
      <c r="AJ503" s="18" t="e">
        <f t="shared" si="265"/>
        <v>#VALUE!</v>
      </c>
      <c r="AK503" s="19" t="e">
        <f t="shared" si="266"/>
        <v>#VALUE!</v>
      </c>
      <c r="AL503" s="17" t="e">
        <f t="shared" si="267"/>
        <v>#VALUE!</v>
      </c>
      <c r="AM503" s="18" t="e">
        <f t="shared" si="268"/>
        <v>#VALUE!</v>
      </c>
      <c r="AN503" s="19" t="e">
        <f t="shared" si="269"/>
        <v>#VALUE!</v>
      </c>
      <c r="AO503" s="20" t="e">
        <f t="shared" si="270"/>
        <v>#VALUE!</v>
      </c>
      <c r="AP503" s="20" t="e">
        <f t="shared" si="271"/>
        <v>#VALUE!</v>
      </c>
      <c r="AQ503" s="22"/>
      <c r="AR503" s="22"/>
    </row>
    <row r="504" spans="1:44" s="33" customFormat="1" ht="12.6" customHeight="1" x14ac:dyDescent="0.3">
      <c r="A504" s="31">
        <v>907</v>
      </c>
      <c r="B504" s="31" t="s">
        <v>1135</v>
      </c>
      <c r="C504" s="31" t="s">
        <v>1123</v>
      </c>
      <c r="D504" s="32" t="s">
        <v>272</v>
      </c>
      <c r="E504" s="32" t="s">
        <v>272</v>
      </c>
      <c r="F504" s="32" t="s">
        <v>272</v>
      </c>
      <c r="G504" s="32" t="s">
        <v>272</v>
      </c>
      <c r="H504" s="33" t="e">
        <f t="shared" si="239"/>
        <v>#VALUE!</v>
      </c>
      <c r="I504" s="33" t="e">
        <f t="shared" si="238"/>
        <v>#VALUE!</v>
      </c>
      <c r="J504" s="33" t="s">
        <v>324</v>
      </c>
      <c r="K504" s="33" t="e">
        <f t="shared" si="240"/>
        <v>#VALUE!</v>
      </c>
      <c r="L504" s="33" t="e">
        <f t="shared" si="241"/>
        <v>#VALUE!</v>
      </c>
      <c r="M504" s="33" t="e">
        <f t="shared" si="242"/>
        <v>#VALUE!</v>
      </c>
      <c r="N504" s="33" t="e">
        <f t="shared" si="243"/>
        <v>#VALUE!</v>
      </c>
      <c r="O504" s="33" t="e">
        <f t="shared" si="244"/>
        <v>#VALUE!</v>
      </c>
      <c r="P504" s="33" t="e">
        <f t="shared" si="245"/>
        <v>#VALUE!</v>
      </c>
      <c r="Q504" s="33" t="e">
        <f t="shared" si="246"/>
        <v>#VALUE!</v>
      </c>
      <c r="R504" s="33" t="e">
        <f t="shared" si="247"/>
        <v>#VALUE!</v>
      </c>
      <c r="S504" s="33" t="e">
        <f t="shared" si="248"/>
        <v>#VALUE!</v>
      </c>
      <c r="T504" s="33" t="e">
        <f t="shared" si="249"/>
        <v>#VALUE!</v>
      </c>
      <c r="U504" s="33">
        <f t="shared" si="250"/>
        <v>5.0546225567071803E-3</v>
      </c>
      <c r="V504" s="33">
        <f t="shared" si="251"/>
        <v>4.2582015317955055E-5</v>
      </c>
      <c r="W504" s="33">
        <f t="shared" si="252"/>
        <v>1.6740578955036711E-7</v>
      </c>
      <c r="X504" s="33" t="e">
        <f t="shared" si="253"/>
        <v>#VALUE!</v>
      </c>
      <c r="Y504" s="33" t="e">
        <f t="shared" si="254"/>
        <v>#VALUE!</v>
      </c>
      <c r="Z504" s="33" t="e">
        <f t="shared" si="255"/>
        <v>#VALUE!</v>
      </c>
      <c r="AA504" s="33" t="e">
        <f t="shared" si="256"/>
        <v>#VALUE!</v>
      </c>
      <c r="AB504" s="33" t="e">
        <f t="shared" si="257"/>
        <v>#VALUE!</v>
      </c>
      <c r="AC504" s="33" t="e">
        <f t="shared" si="258"/>
        <v>#VALUE!</v>
      </c>
      <c r="AD504" s="33" t="e">
        <f t="shared" si="259"/>
        <v>#VALUE!</v>
      </c>
      <c r="AE504" s="33" t="e">
        <f t="shared" si="260"/>
        <v>#VALUE!</v>
      </c>
      <c r="AF504" s="33" t="e">
        <f t="shared" si="261"/>
        <v>#VALUE!</v>
      </c>
      <c r="AG504" s="10" t="e">
        <f t="shared" si="262"/>
        <v>#VALUE!</v>
      </c>
      <c r="AH504" s="10" t="e">
        <f t="shared" si="263"/>
        <v>#VALUE!</v>
      </c>
      <c r="AI504" s="17" t="e">
        <f t="shared" si="264"/>
        <v>#VALUE!</v>
      </c>
      <c r="AJ504" s="18" t="e">
        <f t="shared" si="265"/>
        <v>#VALUE!</v>
      </c>
      <c r="AK504" s="19" t="e">
        <f t="shared" si="266"/>
        <v>#VALUE!</v>
      </c>
      <c r="AL504" s="17" t="e">
        <f t="shared" si="267"/>
        <v>#VALUE!</v>
      </c>
      <c r="AM504" s="18" t="e">
        <f t="shared" si="268"/>
        <v>#VALUE!</v>
      </c>
      <c r="AN504" s="19" t="e">
        <f t="shared" si="269"/>
        <v>#VALUE!</v>
      </c>
      <c r="AO504" s="20" t="e">
        <f t="shared" si="270"/>
        <v>#VALUE!</v>
      </c>
      <c r="AP504" s="20" t="e">
        <f t="shared" si="271"/>
        <v>#VALUE!</v>
      </c>
      <c r="AQ504" s="22"/>
      <c r="AR504" s="22"/>
    </row>
    <row r="505" spans="1:44" x14ac:dyDescent="0.3">
      <c r="A505" s="15">
        <v>908</v>
      </c>
      <c r="B505" s="15" t="s">
        <v>1136</v>
      </c>
      <c r="C505" s="15" t="s">
        <v>1137</v>
      </c>
      <c r="D505" s="16" t="s">
        <v>463</v>
      </c>
      <c r="E505" s="16">
        <v>440510.99999989901</v>
      </c>
      <c r="F505" s="16">
        <v>7093048.0114609804</v>
      </c>
      <c r="G505" s="16" t="s">
        <v>351</v>
      </c>
      <c r="H505" t="str">
        <f t="shared" si="239"/>
        <v>19</v>
      </c>
      <c r="I505" t="str">
        <f t="shared" si="238"/>
        <v>J</v>
      </c>
      <c r="J505" t="s">
        <v>324</v>
      </c>
      <c r="K505">
        <f t="shared" si="240"/>
        <v>-69</v>
      </c>
      <c r="L505">
        <f t="shared" si="241"/>
        <v>-2906951.9885390196</v>
      </c>
      <c r="M505">
        <f t="shared" si="242"/>
        <v>-0.45680567282249757</v>
      </c>
      <c r="N505">
        <f t="shared" si="243"/>
        <v>6379741.6604420589</v>
      </c>
      <c r="O505">
        <f t="shared" si="244"/>
        <v>-9.3246722463647437E-3</v>
      </c>
      <c r="P505">
        <f t="shared" si="245"/>
        <v>-0.7917150346355557</v>
      </c>
      <c r="Q505">
        <f t="shared" si="246"/>
        <v>-0.63768314670596449</v>
      </c>
      <c r="R505">
        <f t="shared" si="247"/>
        <v>-0.85266319014027547</v>
      </c>
      <c r="S505">
        <f t="shared" si="248"/>
        <v>-0.79891817928169773</v>
      </c>
      <c r="T505">
        <f t="shared" si="249"/>
        <v>-1.5027365947566953</v>
      </c>
      <c r="U505">
        <f t="shared" si="250"/>
        <v>5.0546225567071803E-3</v>
      </c>
      <c r="V505">
        <f t="shared" si="251"/>
        <v>4.2582015317955055E-5</v>
      </c>
      <c r="W505">
        <f t="shared" si="252"/>
        <v>1.6740578955036711E-7</v>
      </c>
      <c r="X505">
        <f t="shared" si="253"/>
        <v>-2894846.8228864521</v>
      </c>
      <c r="Y505">
        <f t="shared" si="254"/>
        <v>-1.8974382187959538E-3</v>
      </c>
      <c r="Z505">
        <f t="shared" si="255"/>
        <v>2.359938418441507E-7</v>
      </c>
      <c r="AA505">
        <f t="shared" si="256"/>
        <v>-9.3246715128430021E-3</v>
      </c>
      <c r="AB505">
        <f t="shared" si="257"/>
        <v>-0.45870311059350977</v>
      </c>
      <c r="AC505">
        <f t="shared" si="258"/>
        <v>-9.3248066426829812E-3</v>
      </c>
      <c r="AD505">
        <f t="shared" si="259"/>
        <v>-1.0399492019161041E-2</v>
      </c>
      <c r="AE505">
        <f t="shared" si="260"/>
        <v>-0.45868164215094714</v>
      </c>
      <c r="AF505">
        <f t="shared" si="261"/>
        <v>-0.45869181138414183</v>
      </c>
      <c r="AG505" s="10">
        <f t="shared" si="262"/>
        <v>-26.281104889522133</v>
      </c>
      <c r="AH505" s="10">
        <f t="shared" si="263"/>
        <v>-69.595847001777912</v>
      </c>
      <c r="AI505" s="17">
        <f t="shared" si="264"/>
        <v>-69</v>
      </c>
      <c r="AJ505" s="18">
        <f t="shared" si="265"/>
        <v>-35</v>
      </c>
      <c r="AK505" s="19">
        <f t="shared" si="266"/>
        <v>-45.048999999999999</v>
      </c>
      <c r="AL505" s="17">
        <f t="shared" si="267"/>
        <v>-26</v>
      </c>
      <c r="AM505" s="18">
        <f t="shared" si="268"/>
        <v>-16</v>
      </c>
      <c r="AN505" s="19">
        <f t="shared" si="269"/>
        <v>-51.978000000000002</v>
      </c>
      <c r="AO505" s="20" t="str">
        <f t="shared" si="270"/>
        <v>26°16 ' 51,978 "S</v>
      </c>
      <c r="AP505" s="20" t="str">
        <f t="shared" si="271"/>
        <v xml:space="preserve">69°35 ' 45,049 " </v>
      </c>
      <c r="AQ505" s="22"/>
      <c r="AR505" s="22"/>
    </row>
    <row r="506" spans="1:44" x14ac:dyDescent="0.3">
      <c r="A506" s="15">
        <v>909</v>
      </c>
      <c r="B506" s="15" t="s">
        <v>1138</v>
      </c>
      <c r="C506" s="15" t="s">
        <v>1137</v>
      </c>
      <c r="D506" s="16" t="s">
        <v>463</v>
      </c>
      <c r="E506" s="16">
        <v>451962.15</v>
      </c>
      <c r="F506" s="16">
        <v>7075518.29</v>
      </c>
      <c r="G506" s="16" t="s">
        <v>351</v>
      </c>
      <c r="H506" t="str">
        <f t="shared" si="239"/>
        <v>19</v>
      </c>
      <c r="I506" t="str">
        <f t="shared" si="238"/>
        <v>J</v>
      </c>
      <c r="J506" t="s">
        <v>324</v>
      </c>
      <c r="K506">
        <f t="shared" si="240"/>
        <v>-69</v>
      </c>
      <c r="L506">
        <f t="shared" si="241"/>
        <v>-2924481.71</v>
      </c>
      <c r="M506">
        <f t="shared" si="242"/>
        <v>-0.4595603368960513</v>
      </c>
      <c r="N506">
        <f t="shared" si="243"/>
        <v>6379788.392154268</v>
      </c>
      <c r="O506">
        <f t="shared" si="244"/>
        <v>-7.5296933138214945E-3</v>
      </c>
      <c r="P506">
        <f t="shared" si="245"/>
        <v>-0.79506859897864091</v>
      </c>
      <c r="Q506">
        <f t="shared" si="246"/>
        <v>-0.63864661028748637</v>
      </c>
      <c r="R506">
        <f t="shared" si="247"/>
        <v>-0.85709463638537176</v>
      </c>
      <c r="S506">
        <f t="shared" si="248"/>
        <v>-0.80248262986090035</v>
      </c>
      <c r="T506">
        <f t="shared" si="249"/>
        <v>-1.5084707569446518</v>
      </c>
      <c r="U506">
        <f t="shared" si="250"/>
        <v>5.0546225567071803E-3</v>
      </c>
      <c r="V506">
        <f t="shared" si="251"/>
        <v>4.2582015317955055E-5</v>
      </c>
      <c r="W506">
        <f t="shared" si="252"/>
        <v>1.6740578955036711E-7</v>
      </c>
      <c r="X506">
        <f t="shared" si="253"/>
        <v>-2912326.1778478865</v>
      </c>
      <c r="Y506">
        <f t="shared" si="254"/>
        <v>-1.9053190176436146E-3</v>
      </c>
      <c r="Z506">
        <f t="shared" si="255"/>
        <v>1.5346454543271125E-7</v>
      </c>
      <c r="AA506">
        <f t="shared" si="256"/>
        <v>-7.5296929286411737E-3</v>
      </c>
      <c r="AB506">
        <f t="shared" si="257"/>
        <v>-0.46146565562129599</v>
      </c>
      <c r="AC506">
        <f t="shared" si="258"/>
        <v>-7.5297640797671317E-3</v>
      </c>
      <c r="AD506">
        <f t="shared" si="259"/>
        <v>-8.4091795367760326E-3</v>
      </c>
      <c r="AE506">
        <f t="shared" si="260"/>
        <v>-0.46145155916856678</v>
      </c>
      <c r="AF506">
        <f t="shared" si="261"/>
        <v>-0.46146178305211766</v>
      </c>
      <c r="AG506" s="10">
        <f t="shared" si="262"/>
        <v>-26.439812575467965</v>
      </c>
      <c r="AH506" s="10">
        <f t="shared" si="263"/>
        <v>-69.481810496625044</v>
      </c>
      <c r="AI506" s="17">
        <f t="shared" si="264"/>
        <v>-69</v>
      </c>
      <c r="AJ506" s="18">
        <f t="shared" si="265"/>
        <v>-28</v>
      </c>
      <c r="AK506" s="19">
        <f t="shared" si="266"/>
        <v>-54.518000000000001</v>
      </c>
      <c r="AL506" s="17">
        <f t="shared" si="267"/>
        <v>-26</v>
      </c>
      <c r="AM506" s="18">
        <f t="shared" si="268"/>
        <v>-26</v>
      </c>
      <c r="AN506" s="19">
        <f t="shared" si="269"/>
        <v>-23.324999999999999</v>
      </c>
      <c r="AO506" s="20" t="str">
        <f t="shared" si="270"/>
        <v>26°26 ' 23,325 "S</v>
      </c>
      <c r="AP506" s="20" t="str">
        <f t="shared" si="271"/>
        <v xml:space="preserve">69°28 ' 54,518 " </v>
      </c>
      <c r="AQ506" s="22"/>
      <c r="AR506" s="22"/>
    </row>
    <row r="507" spans="1:44" x14ac:dyDescent="0.3">
      <c r="A507" s="15">
        <v>910</v>
      </c>
      <c r="B507" s="15" t="s">
        <v>1139</v>
      </c>
      <c r="C507" s="15" t="s">
        <v>1137</v>
      </c>
      <c r="D507" s="16" t="s">
        <v>463</v>
      </c>
      <c r="E507" s="16">
        <v>420243.99999938498</v>
      </c>
      <c r="F507" s="16">
        <v>7087634.0115079898</v>
      </c>
      <c r="G507" s="16" t="s">
        <v>351</v>
      </c>
      <c r="H507" t="str">
        <f t="shared" si="239"/>
        <v>19</v>
      </c>
      <c r="I507" t="str">
        <f t="shared" si="238"/>
        <v>J</v>
      </c>
      <c r="J507" t="s">
        <v>324</v>
      </c>
      <c r="K507">
        <f t="shared" si="240"/>
        <v>-69</v>
      </c>
      <c r="L507">
        <f t="shared" si="241"/>
        <v>-2912365.9884920102</v>
      </c>
      <c r="M507">
        <f t="shared" si="242"/>
        <v>-0.45765644225416946</v>
      </c>
      <c r="N507">
        <f t="shared" si="243"/>
        <v>6379756.0721846065</v>
      </c>
      <c r="O507">
        <f t="shared" si="244"/>
        <v>-1.2501418408196968E-2</v>
      </c>
      <c r="P507">
        <f t="shared" si="245"/>
        <v>-0.79275334210148862</v>
      </c>
      <c r="Q507">
        <f t="shared" si="246"/>
        <v>-0.63798512384222783</v>
      </c>
      <c r="R507">
        <f t="shared" si="247"/>
        <v>-0.85403311330491372</v>
      </c>
      <c r="S507">
        <f t="shared" si="248"/>
        <v>-0.8000211159392423</v>
      </c>
      <c r="T507">
        <f t="shared" si="249"/>
        <v>-1.5045125620123818</v>
      </c>
      <c r="U507">
        <f t="shared" si="250"/>
        <v>5.0546225567071803E-3</v>
      </c>
      <c r="V507">
        <f t="shared" si="251"/>
        <v>4.2582015317955055E-5</v>
      </c>
      <c r="W507">
        <f t="shared" si="252"/>
        <v>1.6740578955036711E-7</v>
      </c>
      <c r="X507">
        <f t="shared" si="253"/>
        <v>-2900245.2263178071</v>
      </c>
      <c r="Y507">
        <f t="shared" si="254"/>
        <v>-1.8998786218565522E-3</v>
      </c>
      <c r="Z507">
        <f t="shared" si="255"/>
        <v>4.2382690640991858E-7</v>
      </c>
      <c r="AA507">
        <f t="shared" si="256"/>
        <v>-1.2501416642051138E-2</v>
      </c>
      <c r="AB507">
        <f t="shared" si="257"/>
        <v>-0.45955632007080632</v>
      </c>
      <c r="AC507">
        <f t="shared" si="258"/>
        <v>-1.2501742276116778E-2</v>
      </c>
      <c r="AD507">
        <f t="shared" si="259"/>
        <v>-1.3948050410762754E-2</v>
      </c>
      <c r="AE507">
        <f t="shared" si="260"/>
        <v>-0.4595176504213439</v>
      </c>
      <c r="AF507">
        <f t="shared" si="261"/>
        <v>-0.4595277312746664</v>
      </c>
      <c r="AG507" s="10">
        <f t="shared" si="262"/>
        <v>-26.32899957126023</v>
      </c>
      <c r="AH507" s="10">
        <f t="shared" si="263"/>
        <v>-69.799164420972417</v>
      </c>
      <c r="AI507" s="17">
        <f t="shared" si="264"/>
        <v>-69</v>
      </c>
      <c r="AJ507" s="18">
        <f t="shared" si="265"/>
        <v>-47</v>
      </c>
      <c r="AK507" s="19">
        <f t="shared" si="266"/>
        <v>-56.991999999999997</v>
      </c>
      <c r="AL507" s="17">
        <f t="shared" si="267"/>
        <v>-26</v>
      </c>
      <c r="AM507" s="18">
        <f t="shared" si="268"/>
        <v>-19</v>
      </c>
      <c r="AN507" s="19">
        <f t="shared" si="269"/>
        <v>-44.398000000000003</v>
      </c>
      <c r="AO507" s="20" t="str">
        <f t="shared" si="270"/>
        <v>26°19 ' 44,398 "S</v>
      </c>
      <c r="AP507" s="20" t="str">
        <f t="shared" si="271"/>
        <v xml:space="preserve">69°47 ' 56,992 " </v>
      </c>
      <c r="AQ507" s="22"/>
      <c r="AR507" s="22"/>
    </row>
    <row r="508" spans="1:44" x14ac:dyDescent="0.3">
      <c r="A508" s="15">
        <v>912</v>
      </c>
      <c r="B508" s="15" t="s">
        <v>1140</v>
      </c>
      <c r="C508" s="15" t="s">
        <v>1141</v>
      </c>
      <c r="D508" s="16" t="s">
        <v>399</v>
      </c>
      <c r="E508" s="16">
        <v>364962.45</v>
      </c>
      <c r="F508" s="16">
        <v>6227148.0999999996</v>
      </c>
      <c r="G508" s="16" t="s">
        <v>323</v>
      </c>
      <c r="H508" t="str">
        <f t="shared" si="239"/>
        <v>19</v>
      </c>
      <c r="I508" t="str">
        <f t="shared" si="238"/>
        <v>H</v>
      </c>
      <c r="J508" t="s">
        <v>324</v>
      </c>
      <c r="K508">
        <f t="shared" si="240"/>
        <v>-69</v>
      </c>
      <c r="L508">
        <f t="shared" si="241"/>
        <v>-3772851.9000000004</v>
      </c>
      <c r="M508">
        <f t="shared" si="242"/>
        <v>-0.59287534071222059</v>
      </c>
      <c r="N508">
        <f t="shared" si="243"/>
        <v>6382258.6319740741</v>
      </c>
      <c r="O508">
        <f t="shared" si="244"/>
        <v>-2.1158269789237918E-2</v>
      </c>
      <c r="P508">
        <f t="shared" si="245"/>
        <v>-0.92678128917177371</v>
      </c>
      <c r="Q508">
        <f t="shared" si="246"/>
        <v>-0.63744083816673869</v>
      </c>
      <c r="R508">
        <f t="shared" si="247"/>
        <v>-1.0562659852981073</v>
      </c>
      <c r="S508">
        <f t="shared" si="248"/>
        <v>-0.95155969851526523</v>
      </c>
      <c r="T508">
        <f t="shared" si="249"/>
        <v>-1.7320769200522588</v>
      </c>
      <c r="U508">
        <f t="shared" si="250"/>
        <v>5.0546225567071803E-3</v>
      </c>
      <c r="V508">
        <f t="shared" si="251"/>
        <v>4.2582015317955055E-5</v>
      </c>
      <c r="W508">
        <f t="shared" si="252"/>
        <v>1.6740578955036711E-7</v>
      </c>
      <c r="X508">
        <f t="shared" si="253"/>
        <v>-3758747.0065095653</v>
      </c>
      <c r="Y508">
        <f t="shared" si="254"/>
        <v>-2.2100159682924593E-3</v>
      </c>
      <c r="Z508">
        <f t="shared" si="255"/>
        <v>1.0375771509440724E-6</v>
      </c>
      <c r="AA508">
        <f t="shared" si="256"/>
        <v>-2.1158262471458824E-2</v>
      </c>
      <c r="AB508">
        <f t="shared" si="257"/>
        <v>-0.59508535438745103</v>
      </c>
      <c r="AC508">
        <f t="shared" si="258"/>
        <v>-2.1159841167324556E-2</v>
      </c>
      <c r="AD508">
        <f t="shared" si="259"/>
        <v>-2.5546698528873691E-2</v>
      </c>
      <c r="AE508">
        <f t="shared" si="260"/>
        <v>-0.59493386550083704</v>
      </c>
      <c r="AF508">
        <f t="shared" si="261"/>
        <v>-0.59494338779905798</v>
      </c>
      <c r="AG508" s="10">
        <f t="shared" si="262"/>
        <v>-34.087745170101059</v>
      </c>
      <c r="AH508" s="10">
        <f t="shared" si="263"/>
        <v>-70.463718006197524</v>
      </c>
      <c r="AI508" s="17">
        <f t="shared" si="264"/>
        <v>-70</v>
      </c>
      <c r="AJ508" s="18">
        <f t="shared" si="265"/>
        <v>-27</v>
      </c>
      <c r="AK508" s="19">
        <f t="shared" si="266"/>
        <v>-49.384999999999998</v>
      </c>
      <c r="AL508" s="17">
        <f t="shared" si="267"/>
        <v>-34</v>
      </c>
      <c r="AM508" s="18">
        <f t="shared" si="268"/>
        <v>-5</v>
      </c>
      <c r="AN508" s="19">
        <f t="shared" si="269"/>
        <v>-15.882999999999999</v>
      </c>
      <c r="AO508" s="20" t="str">
        <f t="shared" si="270"/>
        <v>34°5 ' 15,883 "S</v>
      </c>
      <c r="AP508" s="20" t="str">
        <f t="shared" si="271"/>
        <v xml:space="preserve">70°27 ' 49,385 " </v>
      </c>
      <c r="AQ508" s="22"/>
      <c r="AR508" s="22"/>
    </row>
    <row r="509" spans="1:44" x14ac:dyDescent="0.3">
      <c r="A509" s="15">
        <v>913</v>
      </c>
      <c r="B509" s="15" t="s">
        <v>1142</v>
      </c>
      <c r="C509" s="15" t="s">
        <v>1141</v>
      </c>
      <c r="D509" s="16" t="s">
        <v>399</v>
      </c>
      <c r="E509" s="16">
        <v>365726.33</v>
      </c>
      <c r="F509" s="16">
        <v>6227160.75</v>
      </c>
      <c r="G509" s="16" t="s">
        <v>323</v>
      </c>
      <c r="H509" t="str">
        <f t="shared" si="239"/>
        <v>19</v>
      </c>
      <c r="I509" t="str">
        <f t="shared" si="238"/>
        <v>H</v>
      </c>
      <c r="J509" t="s">
        <v>324</v>
      </c>
      <c r="K509">
        <f t="shared" si="240"/>
        <v>-69</v>
      </c>
      <c r="L509">
        <f t="shared" si="241"/>
        <v>-3772839.25</v>
      </c>
      <c r="M509">
        <f t="shared" si="242"/>
        <v>-0.5928733528597262</v>
      </c>
      <c r="N509">
        <f t="shared" si="243"/>
        <v>6382258.5925352061</v>
      </c>
      <c r="O509">
        <f t="shared" si="244"/>
        <v>-2.1038581883386653E-2</v>
      </c>
      <c r="P509">
        <f t="shared" si="245"/>
        <v>-0.92677979588392878</v>
      </c>
      <c r="Q509">
        <f t="shared" si="246"/>
        <v>-0.63744151849149389</v>
      </c>
      <c r="R509">
        <f t="shared" si="247"/>
        <v>-1.0562632508016905</v>
      </c>
      <c r="S509">
        <f t="shared" si="248"/>
        <v>-0.95155781772414127</v>
      </c>
      <c r="T509">
        <f t="shared" si="249"/>
        <v>-1.7320743328298145</v>
      </c>
      <c r="U509">
        <f t="shared" si="250"/>
        <v>5.0546225567071803E-3</v>
      </c>
      <c r="V509">
        <f t="shared" si="251"/>
        <v>4.2582015317955055E-5</v>
      </c>
      <c r="W509">
        <f t="shared" si="252"/>
        <v>1.6740578955036711E-7</v>
      </c>
      <c r="X509">
        <f t="shared" si="253"/>
        <v>-3758734.3780592619</v>
      </c>
      <c r="Y509">
        <f t="shared" si="254"/>
        <v>-2.210012605449009E-3</v>
      </c>
      <c r="Z509">
        <f t="shared" si="255"/>
        <v>1.0258743867482497E-6</v>
      </c>
      <c r="AA509">
        <f t="shared" si="256"/>
        <v>-2.1038574689072557E-2</v>
      </c>
      <c r="AB509">
        <f t="shared" si="257"/>
        <v>-0.59508336319797983</v>
      </c>
      <c r="AC509">
        <f t="shared" si="258"/>
        <v>-2.1040126744773402E-2</v>
      </c>
      <c r="AD509">
        <f t="shared" si="259"/>
        <v>-2.540219303632784E-2</v>
      </c>
      <c r="AE509">
        <f t="shared" si="260"/>
        <v>-0.59493358358519777</v>
      </c>
      <c r="AF509">
        <f t="shared" si="261"/>
        <v>-0.59494311378386788</v>
      </c>
      <c r="AG509" s="10">
        <f t="shared" si="262"/>
        <v>-34.087729470187142</v>
      </c>
      <c r="AH509" s="10">
        <f t="shared" si="263"/>
        <v>-70.455438451358191</v>
      </c>
      <c r="AI509" s="17">
        <f t="shared" si="264"/>
        <v>-70</v>
      </c>
      <c r="AJ509" s="18">
        <f t="shared" si="265"/>
        <v>-27</v>
      </c>
      <c r="AK509" s="19">
        <f t="shared" si="266"/>
        <v>-19.577999999999999</v>
      </c>
      <c r="AL509" s="17">
        <f t="shared" si="267"/>
        <v>-34</v>
      </c>
      <c r="AM509" s="18">
        <f t="shared" si="268"/>
        <v>-5</v>
      </c>
      <c r="AN509" s="19">
        <f t="shared" si="269"/>
        <v>-15.826000000000001</v>
      </c>
      <c r="AO509" s="20" t="str">
        <f t="shared" si="270"/>
        <v>34°5 ' 15,826 "S</v>
      </c>
      <c r="AP509" s="20" t="str">
        <f t="shared" si="271"/>
        <v xml:space="preserve">70°27 ' 19,578 " </v>
      </c>
      <c r="AQ509" s="22"/>
      <c r="AR509" s="22"/>
    </row>
    <row r="510" spans="1:44" x14ac:dyDescent="0.3">
      <c r="A510" s="15">
        <v>914</v>
      </c>
      <c r="B510" s="15" t="s">
        <v>1143</v>
      </c>
      <c r="C510" s="15" t="s">
        <v>1141</v>
      </c>
      <c r="D510" s="16" t="s">
        <v>399</v>
      </c>
      <c r="E510" s="16">
        <v>366016.99998046597</v>
      </c>
      <c r="F510" s="16">
        <v>6225045.0132767996</v>
      </c>
      <c r="G510" s="16" t="s">
        <v>323</v>
      </c>
      <c r="H510" t="str">
        <f t="shared" si="239"/>
        <v>19</v>
      </c>
      <c r="I510" t="str">
        <f t="shared" si="238"/>
        <v>H</v>
      </c>
      <c r="J510" t="s">
        <v>324</v>
      </c>
      <c r="K510">
        <f t="shared" si="240"/>
        <v>-69</v>
      </c>
      <c r="L510">
        <f t="shared" si="241"/>
        <v>-3774954.9867232004</v>
      </c>
      <c r="M510">
        <f t="shared" si="242"/>
        <v>-0.59320582499589058</v>
      </c>
      <c r="N510">
        <f t="shared" si="243"/>
        <v>6382265.189654544</v>
      </c>
      <c r="O510">
        <f t="shared" si="244"/>
        <v>-2.099301674846046E-2</v>
      </c>
      <c r="P510">
        <f t="shared" si="245"/>
        <v>-0.92702934745381715</v>
      </c>
      <c r="Q510">
        <f t="shared" si="246"/>
        <v>-0.63732747810908519</v>
      </c>
      <c r="R510">
        <f t="shared" si="247"/>
        <v>-1.0567204987227992</v>
      </c>
      <c r="S510">
        <f t="shared" si="248"/>
        <v>-0.95187224356937061</v>
      </c>
      <c r="T510">
        <f t="shared" si="249"/>
        <v>-1.7325067617561754</v>
      </c>
      <c r="U510">
        <f t="shared" si="250"/>
        <v>5.0546225567071803E-3</v>
      </c>
      <c r="V510">
        <f t="shared" si="251"/>
        <v>4.2582015317955055E-5</v>
      </c>
      <c r="W510">
        <f t="shared" si="252"/>
        <v>1.6740578955036711E-7</v>
      </c>
      <c r="X510">
        <f t="shared" si="253"/>
        <v>-3760846.513809402</v>
      </c>
      <c r="Y510">
        <f t="shared" si="254"/>
        <v>-2.2105745365560512E-3</v>
      </c>
      <c r="Z510">
        <f t="shared" si="255"/>
        <v>1.02097788905871E-6</v>
      </c>
      <c r="AA510">
        <f t="shared" si="256"/>
        <v>-2.0993009603991818E-2</v>
      </c>
      <c r="AB510">
        <f t="shared" si="257"/>
        <v>-0.59541639727549889</v>
      </c>
      <c r="AC510">
        <f t="shared" si="258"/>
        <v>-2.0994551597100453E-2</v>
      </c>
      <c r="AD510">
        <f t="shared" si="259"/>
        <v>-2.5352907426977364E-2</v>
      </c>
      <c r="AE510">
        <f t="shared" si="260"/>
        <v>-0.59526715858785584</v>
      </c>
      <c r="AF510">
        <f t="shared" si="261"/>
        <v>-0.59527668959094227</v>
      </c>
      <c r="AG510" s="10">
        <f t="shared" si="262"/>
        <v>-34.106841956080174</v>
      </c>
      <c r="AH510" s="10">
        <f t="shared" si="263"/>
        <v>-70.452614593951679</v>
      </c>
      <c r="AI510" s="17">
        <f t="shared" si="264"/>
        <v>-70</v>
      </c>
      <c r="AJ510" s="18">
        <f t="shared" si="265"/>
        <v>-27</v>
      </c>
      <c r="AK510" s="19">
        <f t="shared" si="266"/>
        <v>-9.4130000000000003</v>
      </c>
      <c r="AL510" s="17">
        <f t="shared" si="267"/>
        <v>-34</v>
      </c>
      <c r="AM510" s="18">
        <f t="shared" si="268"/>
        <v>-6</v>
      </c>
      <c r="AN510" s="19">
        <f t="shared" si="269"/>
        <v>-24.631</v>
      </c>
      <c r="AO510" s="20" t="str">
        <f t="shared" si="270"/>
        <v>34°6 ' 24,631 "S</v>
      </c>
      <c r="AP510" s="20" t="str">
        <f t="shared" si="271"/>
        <v xml:space="preserve">70°27 ' 9,413 " </v>
      </c>
      <c r="AQ510" s="22"/>
      <c r="AR510" s="22"/>
    </row>
    <row r="511" spans="1:44" x14ac:dyDescent="0.3">
      <c r="A511" s="15">
        <v>915</v>
      </c>
      <c r="B511" s="15" t="s">
        <v>1144</v>
      </c>
      <c r="C511" s="15" t="s">
        <v>1145</v>
      </c>
      <c r="D511" s="16" t="s">
        <v>344</v>
      </c>
      <c r="E511" s="16">
        <v>267447</v>
      </c>
      <c r="F511" s="16">
        <v>6372015</v>
      </c>
      <c r="G511" s="16" t="s">
        <v>323</v>
      </c>
      <c r="H511" t="str">
        <f t="shared" si="239"/>
        <v>19</v>
      </c>
      <c r="I511" t="str">
        <f t="shared" si="238"/>
        <v>H</v>
      </c>
      <c r="J511" t="s">
        <v>324</v>
      </c>
      <c r="K511">
        <f t="shared" si="240"/>
        <v>-69</v>
      </c>
      <c r="L511">
        <f t="shared" si="241"/>
        <v>-3627985</v>
      </c>
      <c r="M511">
        <f t="shared" si="242"/>
        <v>-0.57011059537582842</v>
      </c>
      <c r="N511">
        <f t="shared" si="243"/>
        <v>6381811.3497563871</v>
      </c>
      <c r="O511">
        <f t="shared" si="244"/>
        <v>-3.6439967785772492E-2</v>
      </c>
      <c r="P511">
        <f t="shared" si="245"/>
        <v>-0.90872584192974315</v>
      </c>
      <c r="Q511">
        <f t="shared" si="246"/>
        <v>-0.64401105645914325</v>
      </c>
      <c r="R511">
        <f t="shared" si="247"/>
        <v>-1.0244735163406999</v>
      </c>
      <c r="S511">
        <f t="shared" si="248"/>
        <v>-0.92935790137031082</v>
      </c>
      <c r="T511">
        <f t="shared" si="249"/>
        <v>-1.7010660178423507</v>
      </c>
      <c r="U511">
        <f t="shared" si="250"/>
        <v>5.0546225567071803E-3</v>
      </c>
      <c r="V511">
        <f t="shared" si="251"/>
        <v>4.2582015317955055E-5</v>
      </c>
      <c r="W511">
        <f t="shared" si="252"/>
        <v>1.6740578955036711E-7</v>
      </c>
      <c r="X511">
        <f t="shared" si="253"/>
        <v>-3614142.143371365</v>
      </c>
      <c r="Y511">
        <f t="shared" si="254"/>
        <v>-2.1691109106763851E-3</v>
      </c>
      <c r="Z511">
        <f t="shared" si="255"/>
        <v>3.1711288281605064E-6</v>
      </c>
      <c r="AA511">
        <f t="shared" si="256"/>
        <v>-3.6439929267161712E-2</v>
      </c>
      <c r="AB511">
        <f t="shared" si="257"/>
        <v>-0.57227969940797463</v>
      </c>
      <c r="AC511">
        <f t="shared" si="258"/>
        <v>-3.6447994374648462E-2</v>
      </c>
      <c r="AD511">
        <f t="shared" si="259"/>
        <v>-4.3328825376028432E-2</v>
      </c>
      <c r="AE511">
        <f t="shared" si="260"/>
        <v>-0.57185229525026338</v>
      </c>
      <c r="AF511">
        <f t="shared" si="261"/>
        <v>-0.57186060012704187</v>
      </c>
      <c r="AG511" s="10">
        <f t="shared" si="262"/>
        <v>-32.765198857097928</v>
      </c>
      <c r="AH511" s="10">
        <f t="shared" si="263"/>
        <v>-71.482558825305773</v>
      </c>
      <c r="AI511" s="17">
        <f t="shared" si="264"/>
        <v>-71</v>
      </c>
      <c r="AJ511" s="18">
        <f t="shared" si="265"/>
        <v>-28</v>
      </c>
      <c r="AK511" s="19">
        <f t="shared" si="266"/>
        <v>-57.212000000000003</v>
      </c>
      <c r="AL511" s="17">
        <f t="shared" si="267"/>
        <v>-32</v>
      </c>
      <c r="AM511" s="18">
        <f t="shared" si="268"/>
        <v>-45</v>
      </c>
      <c r="AN511" s="19">
        <f t="shared" si="269"/>
        <v>-54.716000000000001</v>
      </c>
      <c r="AO511" s="20" t="str">
        <f t="shared" si="270"/>
        <v>32°45 ' 54,716 "S</v>
      </c>
      <c r="AP511" s="20" t="str">
        <f t="shared" si="271"/>
        <v xml:space="preserve">71°28 ' 57,212 " </v>
      </c>
      <c r="AQ511" s="22"/>
      <c r="AR511" s="22"/>
    </row>
    <row r="512" spans="1:44" x14ac:dyDescent="0.3">
      <c r="A512" s="15">
        <v>917</v>
      </c>
      <c r="B512" s="15" t="s">
        <v>1146</v>
      </c>
      <c r="C512" s="15" t="s">
        <v>1147</v>
      </c>
      <c r="D512" s="16" t="s">
        <v>480</v>
      </c>
      <c r="E512" s="16">
        <v>317746.28999999998</v>
      </c>
      <c r="F512" s="16">
        <v>6363870.3499999996</v>
      </c>
      <c r="G512" s="16" t="s">
        <v>323</v>
      </c>
      <c r="H512" t="str">
        <f t="shared" si="239"/>
        <v>19</v>
      </c>
      <c r="I512" t="str">
        <f t="shared" si="238"/>
        <v>H</v>
      </c>
      <c r="J512" t="s">
        <v>324</v>
      </c>
      <c r="K512">
        <f t="shared" si="240"/>
        <v>-69</v>
      </c>
      <c r="L512">
        <f t="shared" si="241"/>
        <v>-3636129.6500000004</v>
      </c>
      <c r="M512">
        <f t="shared" si="242"/>
        <v>-0.57139046595429777</v>
      </c>
      <c r="N512">
        <f t="shared" si="243"/>
        <v>6381836.2571511324</v>
      </c>
      <c r="O512">
        <f t="shared" si="244"/>
        <v>-2.8558192760865121E-2</v>
      </c>
      <c r="P512">
        <f t="shared" si="245"/>
        <v>-0.90979128300627043</v>
      </c>
      <c r="Q512">
        <f t="shared" si="246"/>
        <v>-0.64370737611990292</v>
      </c>
      <c r="R512">
        <f t="shared" si="247"/>
        <v>-1.026286107457433</v>
      </c>
      <c r="S512">
        <f t="shared" si="248"/>
        <v>-0.93064142462305044</v>
      </c>
      <c r="T512">
        <f t="shared" si="249"/>
        <v>-1.7028837828042365</v>
      </c>
      <c r="U512">
        <f t="shared" si="250"/>
        <v>5.0546225567071803E-3</v>
      </c>
      <c r="V512">
        <f t="shared" si="251"/>
        <v>4.2582015317955055E-5</v>
      </c>
      <c r="W512">
        <f t="shared" si="252"/>
        <v>1.6740578955036711E-7</v>
      </c>
      <c r="X512">
        <f t="shared" si="253"/>
        <v>-3622271.2569968528</v>
      </c>
      <c r="Y512">
        <f t="shared" si="254"/>
        <v>-2.1715369126900762E-3</v>
      </c>
      <c r="Z512">
        <f t="shared" si="255"/>
        <v>1.944489613095387E-6</v>
      </c>
      <c r="AA512">
        <f t="shared" si="256"/>
        <v>-2.855817425049539E-2</v>
      </c>
      <c r="AB512">
        <f t="shared" si="257"/>
        <v>-0.57356199864445689</v>
      </c>
      <c r="AC512">
        <f t="shared" si="258"/>
        <v>-2.8562056270570568E-2</v>
      </c>
      <c r="AD512">
        <f t="shared" si="259"/>
        <v>-3.3990425578847981E-2</v>
      </c>
      <c r="AE512">
        <f t="shared" si="260"/>
        <v>-0.57329867940091639</v>
      </c>
      <c r="AF512">
        <f t="shared" si="261"/>
        <v>-0.57330776181242715</v>
      </c>
      <c r="AG512" s="10">
        <f t="shared" si="262"/>
        <v>-32.848115113943543</v>
      </c>
      <c r="AH512" s="10">
        <f t="shared" si="263"/>
        <v>-70.947507929521507</v>
      </c>
      <c r="AI512" s="17">
        <f t="shared" si="264"/>
        <v>-70</v>
      </c>
      <c r="AJ512" s="18">
        <f t="shared" si="265"/>
        <v>-56</v>
      </c>
      <c r="AK512" s="19">
        <f t="shared" si="266"/>
        <v>-51.029000000000003</v>
      </c>
      <c r="AL512" s="17">
        <f t="shared" si="267"/>
        <v>-32</v>
      </c>
      <c r="AM512" s="18">
        <f t="shared" si="268"/>
        <v>-50</v>
      </c>
      <c r="AN512" s="19">
        <f t="shared" si="269"/>
        <v>-53.213999999999999</v>
      </c>
      <c r="AO512" s="20" t="str">
        <f t="shared" si="270"/>
        <v>32°50 ' 53,214 "S</v>
      </c>
      <c r="AP512" s="20" t="str">
        <f t="shared" si="271"/>
        <v xml:space="preserve">70°56 ' 51,029 " </v>
      </c>
      <c r="AQ512" s="22"/>
      <c r="AR512" s="22"/>
    </row>
    <row r="513" spans="1:44" x14ac:dyDescent="0.3">
      <c r="A513" s="15">
        <v>918</v>
      </c>
      <c r="B513" s="15" t="s">
        <v>1148</v>
      </c>
      <c r="C513" s="15" t="s">
        <v>1149</v>
      </c>
      <c r="D513" s="16" t="s">
        <v>551</v>
      </c>
      <c r="E513" s="16">
        <v>322701</v>
      </c>
      <c r="F513" s="16">
        <v>6346152</v>
      </c>
      <c r="G513" s="16" t="s">
        <v>323</v>
      </c>
      <c r="H513" t="str">
        <f t="shared" si="239"/>
        <v>19</v>
      </c>
      <c r="I513" t="str">
        <f t="shared" si="238"/>
        <v>H</v>
      </c>
      <c r="J513" t="s">
        <v>324</v>
      </c>
      <c r="K513">
        <f t="shared" si="240"/>
        <v>-69</v>
      </c>
      <c r="L513">
        <f t="shared" si="241"/>
        <v>-3653848</v>
      </c>
      <c r="M513">
        <f t="shared" si="242"/>
        <v>-0.57417477158609531</v>
      </c>
      <c r="N513">
        <f t="shared" si="243"/>
        <v>6381890.5434765704</v>
      </c>
      <c r="O513">
        <f t="shared" si="244"/>
        <v>-2.7781579579303689E-2</v>
      </c>
      <c r="P513">
        <f t="shared" si="245"/>
        <v>-0.9120885064929859</v>
      </c>
      <c r="Q513">
        <f t="shared" si="246"/>
        <v>-0.64301936954398031</v>
      </c>
      <c r="R513">
        <f t="shared" si="247"/>
        <v>-1.0302190248325882</v>
      </c>
      <c r="S513">
        <f t="shared" si="248"/>
        <v>-0.93341911101043618</v>
      </c>
      <c r="T513">
        <f t="shared" si="249"/>
        <v>-1.706807358726522</v>
      </c>
      <c r="U513">
        <f t="shared" si="250"/>
        <v>5.0546225567071803E-3</v>
      </c>
      <c r="V513">
        <f t="shared" si="251"/>
        <v>4.2582015317955055E-5</v>
      </c>
      <c r="W513">
        <f t="shared" si="252"/>
        <v>1.6740578955036711E-7</v>
      </c>
      <c r="X513">
        <f t="shared" si="253"/>
        <v>-3639956.1373606641</v>
      </c>
      <c r="Y513">
        <f t="shared" si="254"/>
        <v>-2.1767629113501287E-3</v>
      </c>
      <c r="Z513">
        <f t="shared" si="255"/>
        <v>1.8335738811084716E-6</v>
      </c>
      <c r="AA513">
        <f t="shared" si="256"/>
        <v>-2.7781562599444126E-2</v>
      </c>
      <c r="AB513">
        <f t="shared" si="257"/>
        <v>-0.57635153050618981</v>
      </c>
      <c r="AC513">
        <f t="shared" si="258"/>
        <v>-2.7785136442835701E-2</v>
      </c>
      <c r="AD513">
        <f t="shared" si="259"/>
        <v>-3.312631179474184E-2</v>
      </c>
      <c r="AE513">
        <f t="shared" si="260"/>
        <v>-0.57610080462907964</v>
      </c>
      <c r="AF513">
        <f t="shared" si="261"/>
        <v>-0.57610993873160588</v>
      </c>
      <c r="AG513" s="10">
        <f t="shared" si="262"/>
        <v>-33.008668024861457</v>
      </c>
      <c r="AH513" s="10">
        <f t="shared" si="263"/>
        <v>-70.897997856673143</v>
      </c>
      <c r="AI513" s="17">
        <f t="shared" si="264"/>
        <v>-70</v>
      </c>
      <c r="AJ513" s="18">
        <f t="shared" si="265"/>
        <v>-53</v>
      </c>
      <c r="AK513" s="19">
        <f t="shared" si="266"/>
        <v>-52.792000000000002</v>
      </c>
      <c r="AL513" s="17">
        <f t="shared" si="267"/>
        <v>-33</v>
      </c>
      <c r="AM513" s="18">
        <f t="shared" si="268"/>
        <v>0</v>
      </c>
      <c r="AN513" s="19">
        <f t="shared" si="269"/>
        <v>-31.204999999999998</v>
      </c>
      <c r="AO513" s="20" t="str">
        <f t="shared" si="270"/>
        <v>33°0 ' 31,205 "S</v>
      </c>
      <c r="AP513" s="20" t="str">
        <f t="shared" si="271"/>
        <v xml:space="preserve">70°53 ' 52,792 " </v>
      </c>
      <c r="AQ513" s="22"/>
      <c r="AR513" s="22"/>
    </row>
    <row r="514" spans="1:44" x14ac:dyDescent="0.3">
      <c r="A514" s="15">
        <v>919</v>
      </c>
      <c r="B514" s="15" t="s">
        <v>1150</v>
      </c>
      <c r="C514" s="15" t="s">
        <v>1149</v>
      </c>
      <c r="D514" s="16" t="s">
        <v>1151</v>
      </c>
      <c r="E514" s="16">
        <v>343526</v>
      </c>
      <c r="F514" s="16">
        <v>6290951.2000000002</v>
      </c>
      <c r="G514" s="16" t="s">
        <v>323</v>
      </c>
      <c r="H514" t="str">
        <f t="shared" si="239"/>
        <v>19</v>
      </c>
      <c r="I514" t="str">
        <f t="shared" si="238"/>
        <v>H</v>
      </c>
      <c r="J514" t="s">
        <v>324</v>
      </c>
      <c r="K514">
        <f t="shared" si="240"/>
        <v>-69</v>
      </c>
      <c r="L514">
        <f t="shared" si="241"/>
        <v>-3709048.8</v>
      </c>
      <c r="M514">
        <f t="shared" si="242"/>
        <v>-0.58284916272972509</v>
      </c>
      <c r="N514">
        <f t="shared" si="243"/>
        <v>6382060.5438797772</v>
      </c>
      <c r="O514">
        <f t="shared" si="244"/>
        <v>-2.4517786837678048E-2</v>
      </c>
      <c r="P514">
        <f t="shared" si="245"/>
        <v>-0.91906377838747921</v>
      </c>
      <c r="Q514">
        <f t="shared" si="246"/>
        <v>-0.64063746519154596</v>
      </c>
      <c r="R514">
        <f t="shared" si="247"/>
        <v>-1.0423810519234646</v>
      </c>
      <c r="S514">
        <f t="shared" si="248"/>
        <v>-0.94194515524048505</v>
      </c>
      <c r="T514">
        <f t="shared" si="249"/>
        <v>-1.7187616500954084</v>
      </c>
      <c r="U514">
        <f t="shared" si="250"/>
        <v>5.0546225567071803E-3</v>
      </c>
      <c r="V514">
        <f t="shared" si="251"/>
        <v>4.2582015317955055E-5</v>
      </c>
      <c r="W514">
        <f t="shared" si="252"/>
        <v>1.6740578955036711E-7</v>
      </c>
      <c r="X514">
        <f t="shared" si="253"/>
        <v>-3695055.5661048926</v>
      </c>
      <c r="Y514">
        <f t="shared" si="254"/>
        <v>-2.1925887100093877E-3</v>
      </c>
      <c r="Z514">
        <f t="shared" si="255"/>
        <v>1.4119739509942999E-6</v>
      </c>
      <c r="AA514">
        <f t="shared" si="256"/>
        <v>-2.4517775298185929E-2</v>
      </c>
      <c r="AB514">
        <f t="shared" si="257"/>
        <v>-0.58504174834385636</v>
      </c>
      <c r="AC514">
        <f t="shared" si="258"/>
        <v>-2.4520231731531672E-2</v>
      </c>
      <c r="AD514">
        <f t="shared" si="259"/>
        <v>-2.940324756668156E-2</v>
      </c>
      <c r="AE514">
        <f t="shared" si="260"/>
        <v>-0.58484272045352315</v>
      </c>
      <c r="AF514">
        <f t="shared" si="261"/>
        <v>-0.58485206731839001</v>
      </c>
      <c r="AG514" s="10">
        <f t="shared" si="262"/>
        <v>-33.509555096844856</v>
      </c>
      <c r="AH514" s="10">
        <f t="shared" si="263"/>
        <v>-70.684681989549162</v>
      </c>
      <c r="AI514" s="17">
        <f t="shared" si="264"/>
        <v>-70</v>
      </c>
      <c r="AJ514" s="18">
        <f t="shared" si="265"/>
        <v>-41</v>
      </c>
      <c r="AK514" s="19">
        <f t="shared" si="266"/>
        <v>-4.8550000000000004</v>
      </c>
      <c r="AL514" s="17">
        <f t="shared" si="267"/>
        <v>-33</v>
      </c>
      <c r="AM514" s="18">
        <f t="shared" si="268"/>
        <v>-30</v>
      </c>
      <c r="AN514" s="19">
        <f t="shared" si="269"/>
        <v>-34.398000000000003</v>
      </c>
      <c r="AO514" s="20" t="str">
        <f t="shared" si="270"/>
        <v>33°30 ' 34,398 "S</v>
      </c>
      <c r="AP514" s="20" t="str">
        <f t="shared" si="271"/>
        <v xml:space="preserve">70°41 ' 4,855 " </v>
      </c>
      <c r="AQ514" s="22"/>
      <c r="AR514" s="22"/>
    </row>
    <row r="515" spans="1:44" x14ac:dyDescent="0.3">
      <c r="A515" s="15">
        <v>921</v>
      </c>
      <c r="B515" s="15" t="s">
        <v>1152</v>
      </c>
      <c r="C515" s="15" t="s">
        <v>995</v>
      </c>
      <c r="D515" s="16" t="s">
        <v>478</v>
      </c>
      <c r="E515" s="16">
        <v>373426.78</v>
      </c>
      <c r="F515" s="16">
        <v>6356271.4400000004</v>
      </c>
      <c r="G515" s="16" t="s">
        <v>323</v>
      </c>
      <c r="H515" t="str">
        <f t="shared" si="239"/>
        <v>19</v>
      </c>
      <c r="I515" t="str">
        <f t="shared" si="238"/>
        <v>H</v>
      </c>
      <c r="J515" t="s">
        <v>324</v>
      </c>
      <c r="K515">
        <f t="shared" si="240"/>
        <v>-69</v>
      </c>
      <c r="L515">
        <f t="shared" si="241"/>
        <v>-3643728.5599999996</v>
      </c>
      <c r="M515">
        <f t="shared" si="242"/>
        <v>-0.57258457759045578</v>
      </c>
      <c r="N515">
        <f t="shared" si="243"/>
        <v>6381859.5221131537</v>
      </c>
      <c r="O515">
        <f t="shared" si="244"/>
        <v>-1.983328206480001E-2</v>
      </c>
      <c r="P515">
        <f t="shared" si="245"/>
        <v>-0.91077995790491084</v>
      </c>
      <c r="Q515">
        <f t="shared" si="246"/>
        <v>-0.64341689377477307</v>
      </c>
      <c r="R515">
        <f t="shared" si="247"/>
        <v>-1.0279745565429113</v>
      </c>
      <c r="S515">
        <f t="shared" si="248"/>
        <v>-0.93183514085087671</v>
      </c>
      <c r="T515">
        <f t="shared" si="249"/>
        <v>-1.7045716734555212</v>
      </c>
      <c r="U515">
        <f t="shared" si="250"/>
        <v>5.0546225567071803E-3</v>
      </c>
      <c r="V515">
        <f t="shared" si="251"/>
        <v>4.2582015317955055E-5</v>
      </c>
      <c r="W515">
        <f t="shared" si="252"/>
        <v>1.6740578955036711E-7</v>
      </c>
      <c r="X515">
        <f t="shared" si="253"/>
        <v>-3629855.7575283437</v>
      </c>
      <c r="Y515">
        <f t="shared" si="254"/>
        <v>-2.1737868756882854E-3</v>
      </c>
      <c r="Z515">
        <f t="shared" si="255"/>
        <v>9.3640913832209291E-7</v>
      </c>
      <c r="AA515">
        <f t="shared" si="256"/>
        <v>-1.9833275874111156E-2</v>
      </c>
      <c r="AB515">
        <f t="shared" si="257"/>
        <v>-0.5747583624305902</v>
      </c>
      <c r="AC515">
        <f t="shared" si="258"/>
        <v>-1.9834576165389972E-2</v>
      </c>
      <c r="AD515">
        <f t="shared" si="259"/>
        <v>-2.3627219673913159E-2</v>
      </c>
      <c r="AE515">
        <f t="shared" si="260"/>
        <v>-0.57463099882335367</v>
      </c>
      <c r="AF515">
        <f t="shared" si="261"/>
        <v>-0.57464072274127165</v>
      </c>
      <c r="AG515" s="10">
        <f t="shared" si="262"/>
        <v>-32.924488149422174</v>
      </c>
      <c r="AH515" s="10">
        <f t="shared" si="263"/>
        <v>-70.353739968943685</v>
      </c>
      <c r="AI515" s="17">
        <f t="shared" si="264"/>
        <v>-70</v>
      </c>
      <c r="AJ515" s="18">
        <f t="shared" si="265"/>
        <v>-21</v>
      </c>
      <c r="AK515" s="19">
        <f t="shared" si="266"/>
        <v>-13.464</v>
      </c>
      <c r="AL515" s="17">
        <f t="shared" si="267"/>
        <v>-32</v>
      </c>
      <c r="AM515" s="18">
        <f t="shared" si="268"/>
        <v>-55</v>
      </c>
      <c r="AN515" s="19">
        <f t="shared" si="269"/>
        <v>-28.157</v>
      </c>
      <c r="AO515" s="20" t="str">
        <f t="shared" si="270"/>
        <v>32°55 ' 28,157 "S</v>
      </c>
      <c r="AP515" s="20" t="str">
        <f t="shared" si="271"/>
        <v xml:space="preserve">70°21 ' 13,464 " </v>
      </c>
      <c r="AQ515" s="22"/>
      <c r="AR515" s="22"/>
    </row>
    <row r="516" spans="1:44" x14ac:dyDescent="0.3">
      <c r="A516" s="15">
        <v>922</v>
      </c>
      <c r="B516" s="15" t="s">
        <v>1153</v>
      </c>
      <c r="C516" s="15" t="s">
        <v>1149</v>
      </c>
      <c r="D516" s="16" t="s">
        <v>334</v>
      </c>
      <c r="E516" s="16">
        <v>288290</v>
      </c>
      <c r="F516" s="16">
        <v>6353544</v>
      </c>
      <c r="G516" s="16" t="s">
        <v>323</v>
      </c>
      <c r="H516" t="str">
        <f t="shared" si="239"/>
        <v>19</v>
      </c>
      <c r="I516" t="str">
        <f t="shared" si="238"/>
        <v>H</v>
      </c>
      <c r="J516" t="s">
        <v>324</v>
      </c>
      <c r="K516">
        <f t="shared" si="240"/>
        <v>-69</v>
      </c>
      <c r="L516">
        <f t="shared" si="241"/>
        <v>-3646456</v>
      </c>
      <c r="M516">
        <f t="shared" si="242"/>
        <v>-0.57301317430247423</v>
      </c>
      <c r="N516">
        <f t="shared" si="243"/>
        <v>6381867.878708615</v>
      </c>
      <c r="O516">
        <f t="shared" si="244"/>
        <v>-3.3173673291845084E-2</v>
      </c>
      <c r="P516">
        <f t="shared" si="245"/>
        <v>-0.9111335516241913</v>
      </c>
      <c r="Q516">
        <f t="shared" si="246"/>
        <v>-0.64331095196580101</v>
      </c>
      <c r="R516">
        <f t="shared" si="247"/>
        <v>-1.0285799501145698</v>
      </c>
      <c r="S516">
        <f t="shared" si="248"/>
        <v>-0.93226270057737759</v>
      </c>
      <c r="T516">
        <f t="shared" si="249"/>
        <v>-1.7051756023141653</v>
      </c>
      <c r="U516">
        <f t="shared" si="250"/>
        <v>5.0546225567071803E-3</v>
      </c>
      <c r="V516">
        <f t="shared" si="251"/>
        <v>4.2582015317955055E-5</v>
      </c>
      <c r="W516">
        <f t="shared" si="252"/>
        <v>1.6740578955036711E-7</v>
      </c>
      <c r="X516">
        <f t="shared" si="253"/>
        <v>-3632578.0458428971</v>
      </c>
      <c r="Y516">
        <f t="shared" si="254"/>
        <v>-2.1745912671434194E-3</v>
      </c>
      <c r="Z516">
        <f t="shared" si="255"/>
        <v>2.6183247089745532E-6</v>
      </c>
      <c r="AA516">
        <f t="shared" si="256"/>
        <v>-3.3173644338695595E-2</v>
      </c>
      <c r="AB516">
        <f t="shared" si="257"/>
        <v>-0.57518775987583159</v>
      </c>
      <c r="AC516">
        <f t="shared" si="258"/>
        <v>-3.3179729221232745E-2</v>
      </c>
      <c r="AD516">
        <f t="shared" si="259"/>
        <v>-3.9521916644189657E-2</v>
      </c>
      <c r="AE516">
        <f t="shared" si="260"/>
        <v>-0.57483123384037227</v>
      </c>
      <c r="AF516">
        <f t="shared" si="261"/>
        <v>-0.57483986978043855</v>
      </c>
      <c r="AG516" s="10">
        <f t="shared" si="262"/>
        <v>-32.935898434268964</v>
      </c>
      <c r="AH516" s="10">
        <f t="shared" si="263"/>
        <v>-71.264439021979911</v>
      </c>
      <c r="AI516" s="17">
        <f t="shared" si="264"/>
        <v>-71</v>
      </c>
      <c r="AJ516" s="18">
        <f t="shared" si="265"/>
        <v>-15</v>
      </c>
      <c r="AK516" s="19">
        <f t="shared" si="266"/>
        <v>-51.98</v>
      </c>
      <c r="AL516" s="17">
        <f t="shared" si="267"/>
        <v>-32</v>
      </c>
      <c r="AM516" s="18">
        <f t="shared" si="268"/>
        <v>-56</v>
      </c>
      <c r="AN516" s="19">
        <f t="shared" si="269"/>
        <v>-9.234</v>
      </c>
      <c r="AO516" s="20" t="str">
        <f t="shared" si="270"/>
        <v>32°56 ' 9,234 "S</v>
      </c>
      <c r="AP516" s="20" t="str">
        <f t="shared" si="271"/>
        <v xml:space="preserve">71°15 ' 51,98 " </v>
      </c>
      <c r="AQ516" s="22"/>
      <c r="AR516" s="22"/>
    </row>
    <row r="517" spans="1:44" x14ac:dyDescent="0.3">
      <c r="A517" s="15">
        <v>923</v>
      </c>
      <c r="B517" s="15" t="s">
        <v>1154</v>
      </c>
      <c r="C517" s="15" t="s">
        <v>1149</v>
      </c>
      <c r="D517" s="16" t="s">
        <v>384</v>
      </c>
      <c r="E517" s="16">
        <v>340282.71100000001</v>
      </c>
      <c r="F517" s="16">
        <v>6268523.1129999999</v>
      </c>
      <c r="G517" s="16" t="s">
        <v>323</v>
      </c>
      <c r="H517" t="str">
        <f t="shared" si="239"/>
        <v>19</v>
      </c>
      <c r="I517" t="str">
        <f t="shared" si="238"/>
        <v>H</v>
      </c>
      <c r="J517" t="s">
        <v>324</v>
      </c>
      <c r="K517">
        <f t="shared" si="240"/>
        <v>-69</v>
      </c>
      <c r="L517">
        <f t="shared" si="241"/>
        <v>-3731476.8870000001</v>
      </c>
      <c r="M517">
        <f t="shared" si="242"/>
        <v>-0.58637356815938124</v>
      </c>
      <c r="N517">
        <f t="shared" si="243"/>
        <v>6382129.9845351512</v>
      </c>
      <c r="O517">
        <f t="shared" si="244"/>
        <v>-2.5025702921598073E-2</v>
      </c>
      <c r="P517">
        <f t="shared" si="245"/>
        <v>-0.92181892191105974</v>
      </c>
      <c r="Q517">
        <f t="shared" si="246"/>
        <v>-0.63956754935841542</v>
      </c>
      <c r="R517">
        <f t="shared" si="247"/>
        <v>-1.0472830291149111</v>
      </c>
      <c r="S517">
        <f t="shared" si="248"/>
        <v>-0.94535415917578725</v>
      </c>
      <c r="T517">
        <f t="shared" si="249"/>
        <v>-1.7235031364182241</v>
      </c>
      <c r="U517">
        <f t="shared" si="250"/>
        <v>5.0546225567071803E-3</v>
      </c>
      <c r="V517">
        <f t="shared" si="251"/>
        <v>4.2582015317955055E-5</v>
      </c>
      <c r="W517">
        <f t="shared" si="252"/>
        <v>1.6740578955036711E-7</v>
      </c>
      <c r="X517">
        <f t="shared" si="253"/>
        <v>-3717443.7268233467</v>
      </c>
      <c r="Y517">
        <f t="shared" si="254"/>
        <v>-2.1988208028758181E-3</v>
      </c>
      <c r="Z517">
        <f t="shared" si="255"/>
        <v>1.464235201016021E-6</v>
      </c>
      <c r="AA517">
        <f t="shared" si="256"/>
        <v>-2.5025690707093023E-2</v>
      </c>
      <c r="AB517">
        <f t="shared" si="257"/>
        <v>-0.58857238574266624</v>
      </c>
      <c r="AC517">
        <f t="shared" si="258"/>
        <v>-2.5028302992159024E-2</v>
      </c>
      <c r="AD517">
        <f t="shared" si="259"/>
        <v>-3.0082634095401392E-2</v>
      </c>
      <c r="AE517">
        <f t="shared" si="260"/>
        <v>-0.58836343529079282</v>
      </c>
      <c r="AF517">
        <f t="shared" si="261"/>
        <v>-0.58837272132654783</v>
      </c>
      <c r="AG517" s="10">
        <f t="shared" si="262"/>
        <v>-33.711273712638111</v>
      </c>
      <c r="AH517" s="10">
        <f t="shared" si="263"/>
        <v>-70.723607970302851</v>
      </c>
      <c r="AI517" s="17">
        <f t="shared" si="264"/>
        <v>-70</v>
      </c>
      <c r="AJ517" s="18">
        <f t="shared" si="265"/>
        <v>-43</v>
      </c>
      <c r="AK517" s="19">
        <f t="shared" si="266"/>
        <v>-24.989000000000001</v>
      </c>
      <c r="AL517" s="17">
        <f t="shared" si="267"/>
        <v>-33</v>
      </c>
      <c r="AM517" s="18">
        <f t="shared" si="268"/>
        <v>-42</v>
      </c>
      <c r="AN517" s="19">
        <f t="shared" si="269"/>
        <v>-40.585000000000001</v>
      </c>
      <c r="AO517" s="20" t="str">
        <f t="shared" si="270"/>
        <v>33°42 ' 40,585 "S</v>
      </c>
      <c r="AP517" s="20" t="str">
        <f t="shared" si="271"/>
        <v xml:space="preserve">70°43 ' 24,989 " </v>
      </c>
      <c r="AQ517" s="22"/>
      <c r="AR517" s="22"/>
    </row>
    <row r="518" spans="1:44" x14ac:dyDescent="0.3">
      <c r="A518" s="15">
        <v>924</v>
      </c>
      <c r="B518" s="15" t="s">
        <v>1155</v>
      </c>
      <c r="C518" s="15" t="s">
        <v>1149</v>
      </c>
      <c r="D518" s="16" t="s">
        <v>577</v>
      </c>
      <c r="E518" s="16">
        <v>338739</v>
      </c>
      <c r="F518" s="16">
        <v>6251497</v>
      </c>
      <c r="G518" s="16" t="s">
        <v>323</v>
      </c>
      <c r="H518" t="str">
        <f t="shared" si="239"/>
        <v>19</v>
      </c>
      <c r="I518" t="str">
        <f t="shared" si="238"/>
        <v>H</v>
      </c>
      <c r="J518" t="s">
        <v>324</v>
      </c>
      <c r="K518">
        <f t="shared" si="240"/>
        <v>-69</v>
      </c>
      <c r="L518">
        <f t="shared" si="241"/>
        <v>-3748503</v>
      </c>
      <c r="M518">
        <f t="shared" si="242"/>
        <v>-0.58904909394555904</v>
      </c>
      <c r="N518">
        <f t="shared" si="243"/>
        <v>6382182.839224969</v>
      </c>
      <c r="O518">
        <f t="shared" si="244"/>
        <v>-2.5267373884823238E-2</v>
      </c>
      <c r="P518">
        <f t="shared" si="245"/>
        <v>-0.923879893302882</v>
      </c>
      <c r="Q518">
        <f t="shared" si="246"/>
        <v>-0.63871630861941397</v>
      </c>
      <c r="R518">
        <f t="shared" si="247"/>
        <v>-1.0509890405969999</v>
      </c>
      <c r="S518">
        <f t="shared" si="248"/>
        <v>-0.94792085760260347</v>
      </c>
      <c r="T518">
        <f t="shared" si="249"/>
        <v>-1.7270584129324966</v>
      </c>
      <c r="U518">
        <f t="shared" si="250"/>
        <v>5.0546225567071803E-3</v>
      </c>
      <c r="V518">
        <f t="shared" si="251"/>
        <v>4.2582015317955055E-5</v>
      </c>
      <c r="W518">
        <f t="shared" si="252"/>
        <v>1.6740578955036711E-7</v>
      </c>
      <c r="X518">
        <f t="shared" si="253"/>
        <v>-3734440.0186701417</v>
      </c>
      <c r="Y518">
        <f t="shared" si="254"/>
        <v>-2.2034751564037084E-3</v>
      </c>
      <c r="Z518">
        <f t="shared" si="255"/>
        <v>1.4873397172430585E-6</v>
      </c>
      <c r="AA518">
        <f t="shared" si="256"/>
        <v>-2.5267361357766995E-2</v>
      </c>
      <c r="AB518">
        <f t="shared" si="257"/>
        <v>-0.59125256582464658</v>
      </c>
      <c r="AC518">
        <f t="shared" si="258"/>
        <v>-2.5270050057396576E-2</v>
      </c>
      <c r="AD518">
        <f t="shared" si="259"/>
        <v>-3.0427533171521429E-2</v>
      </c>
      <c r="AE518">
        <f t="shared" si="260"/>
        <v>-0.59103832324287275</v>
      </c>
      <c r="AF518">
        <f t="shared" si="261"/>
        <v>-0.59104757316483081</v>
      </c>
      <c r="AG518" s="10">
        <f t="shared" si="262"/>
        <v>-33.864531433794539</v>
      </c>
      <c r="AH518" s="10">
        <f t="shared" si="263"/>
        <v>-70.743369231722497</v>
      </c>
      <c r="AI518" s="17">
        <f t="shared" si="264"/>
        <v>-70</v>
      </c>
      <c r="AJ518" s="18">
        <f t="shared" si="265"/>
        <v>-44</v>
      </c>
      <c r="AK518" s="19">
        <f t="shared" si="266"/>
        <v>-36.128999999999998</v>
      </c>
      <c r="AL518" s="17">
        <f t="shared" si="267"/>
        <v>-33</v>
      </c>
      <c r="AM518" s="18">
        <f t="shared" si="268"/>
        <v>-51</v>
      </c>
      <c r="AN518" s="19">
        <f t="shared" si="269"/>
        <v>-52.313000000000002</v>
      </c>
      <c r="AO518" s="20" t="str">
        <f t="shared" si="270"/>
        <v>33°51 ' 52,313 "S</v>
      </c>
      <c r="AP518" s="20" t="str">
        <f t="shared" si="271"/>
        <v xml:space="preserve">70°44 ' 36,129 " </v>
      </c>
      <c r="AQ518" s="22"/>
      <c r="AR518" s="22"/>
    </row>
    <row r="519" spans="1:44" x14ac:dyDescent="0.3">
      <c r="A519" s="15">
        <v>925</v>
      </c>
      <c r="B519" s="15" t="s">
        <v>1156</v>
      </c>
      <c r="C519" s="15" t="s">
        <v>1149</v>
      </c>
      <c r="D519" s="16" t="s">
        <v>572</v>
      </c>
      <c r="E519" s="16">
        <v>342193</v>
      </c>
      <c r="F519" s="16">
        <v>6229738</v>
      </c>
      <c r="G519" s="16" t="s">
        <v>323</v>
      </c>
      <c r="H519" t="str">
        <f t="shared" si="239"/>
        <v>19</v>
      </c>
      <c r="I519" t="str">
        <f t="shared" si="238"/>
        <v>H</v>
      </c>
      <c r="J519" t="s">
        <v>324</v>
      </c>
      <c r="K519">
        <f t="shared" si="240"/>
        <v>-69</v>
      </c>
      <c r="L519">
        <f t="shared" si="241"/>
        <v>-3770262</v>
      </c>
      <c r="M519">
        <f t="shared" si="242"/>
        <v>-0.592468357378231</v>
      </c>
      <c r="N519">
        <f t="shared" si="243"/>
        <v>6382250.5587918945</v>
      </c>
      <c r="O519">
        <f t="shared" si="244"/>
        <v>-2.4725917377626666E-2</v>
      </c>
      <c r="P519">
        <f t="shared" si="245"/>
        <v>-0.92647525513696571</v>
      </c>
      <c r="Q519">
        <f t="shared" si="246"/>
        <v>-0.63757974220183977</v>
      </c>
      <c r="R519">
        <f t="shared" si="247"/>
        <v>-1.0557059849467139</v>
      </c>
      <c r="S519">
        <f t="shared" si="248"/>
        <v>-0.95117442426049525</v>
      </c>
      <c r="T519">
        <f t="shared" si="249"/>
        <v>-1.7315467909023903</v>
      </c>
      <c r="U519">
        <f t="shared" si="250"/>
        <v>5.0546225567071803E-3</v>
      </c>
      <c r="V519">
        <f t="shared" si="251"/>
        <v>4.2582015317955055E-5</v>
      </c>
      <c r="W519">
        <f t="shared" si="252"/>
        <v>1.6740578955036711E-7</v>
      </c>
      <c r="X519">
        <f t="shared" si="253"/>
        <v>-3756161.5233727866</v>
      </c>
      <c r="Y519">
        <f t="shared" si="254"/>
        <v>-2.209326709649349E-3</v>
      </c>
      <c r="Z519">
        <f t="shared" si="255"/>
        <v>1.4177608671349982E-6</v>
      </c>
      <c r="AA519">
        <f t="shared" si="256"/>
        <v>-2.4725905692480645E-2</v>
      </c>
      <c r="AB519">
        <f t="shared" si="257"/>
        <v>-0.59467768095558338</v>
      </c>
      <c r="AC519">
        <f t="shared" si="258"/>
        <v>-2.4728425217357242E-2</v>
      </c>
      <c r="AD519">
        <f t="shared" si="259"/>
        <v>-2.9844517595922021E-2</v>
      </c>
      <c r="AE519">
        <f t="shared" si="260"/>
        <v>-0.59447099734931808</v>
      </c>
      <c r="AF519">
        <f t="shared" si="261"/>
        <v>-0.59448026675667076</v>
      </c>
      <c r="AG519" s="10">
        <f t="shared" si="262"/>
        <v>-34.061210288968574</v>
      </c>
      <c r="AH519" s="10">
        <f t="shared" si="263"/>
        <v>-70.709964899850249</v>
      </c>
      <c r="AI519" s="17">
        <f t="shared" si="264"/>
        <v>-70</v>
      </c>
      <c r="AJ519" s="18">
        <f t="shared" si="265"/>
        <v>-42</v>
      </c>
      <c r="AK519" s="19">
        <f t="shared" si="266"/>
        <v>-35.874000000000002</v>
      </c>
      <c r="AL519" s="17">
        <f t="shared" si="267"/>
        <v>-34</v>
      </c>
      <c r="AM519" s="18">
        <f t="shared" si="268"/>
        <v>-3</v>
      </c>
      <c r="AN519" s="19">
        <f t="shared" si="269"/>
        <v>-40.356999999999999</v>
      </c>
      <c r="AO519" s="20" t="str">
        <f t="shared" si="270"/>
        <v>34°3 ' 40,357 "S</v>
      </c>
      <c r="AP519" s="20" t="str">
        <f t="shared" si="271"/>
        <v xml:space="preserve">70°42 ' 35,874 " </v>
      </c>
      <c r="AQ519" s="22"/>
      <c r="AR519" s="22"/>
    </row>
    <row r="520" spans="1:44" x14ac:dyDescent="0.3">
      <c r="A520" s="15">
        <v>926</v>
      </c>
      <c r="B520" s="15" t="s">
        <v>1157</v>
      </c>
      <c r="C520" s="15" t="s">
        <v>1149</v>
      </c>
      <c r="D520" s="16" t="s">
        <v>619</v>
      </c>
      <c r="E520" s="16">
        <v>335631.2</v>
      </c>
      <c r="F520" s="16">
        <v>6211057.1399999997</v>
      </c>
      <c r="G520" s="16" t="s">
        <v>323</v>
      </c>
      <c r="H520" t="str">
        <f t="shared" si="239"/>
        <v>19</v>
      </c>
      <c r="I520" t="str">
        <f t="shared" ref="I520:I583" si="272">RIGHT(G520,LEN(G520)-2)</f>
        <v>H</v>
      </c>
      <c r="J520" t="s">
        <v>324</v>
      </c>
      <c r="K520">
        <f t="shared" si="240"/>
        <v>-69</v>
      </c>
      <c r="L520">
        <f t="shared" si="241"/>
        <v>-3788942.8600000003</v>
      </c>
      <c r="M520">
        <f t="shared" si="242"/>
        <v>-0.5954039142277584</v>
      </c>
      <c r="N520">
        <f t="shared" si="243"/>
        <v>6382308.8505417649</v>
      </c>
      <c r="O520">
        <f t="shared" si="244"/>
        <v>-2.5753814779121427E-2</v>
      </c>
      <c r="P520">
        <f t="shared" si="245"/>
        <v>-0.92866890171644079</v>
      </c>
      <c r="Q520">
        <f t="shared" si="246"/>
        <v>-0.63656064368139009</v>
      </c>
      <c r="R520">
        <f t="shared" si="247"/>
        <v>-1.0597383650859789</v>
      </c>
      <c r="S520">
        <f t="shared" si="248"/>
        <v>-0.95394393473483174</v>
      </c>
      <c r="T520">
        <f t="shared" si="249"/>
        <v>-1.735351094092654</v>
      </c>
      <c r="U520">
        <f t="shared" si="250"/>
        <v>5.0546225567071803E-3</v>
      </c>
      <c r="V520">
        <f t="shared" si="251"/>
        <v>4.2582015317955055E-5</v>
      </c>
      <c r="W520">
        <f t="shared" si="252"/>
        <v>1.6740578955036711E-7</v>
      </c>
      <c r="X520">
        <f t="shared" si="253"/>
        <v>-3774810.7446997357</v>
      </c>
      <c r="Y520">
        <f t="shared" si="254"/>
        <v>-2.2142637768250693E-3</v>
      </c>
      <c r="Z520">
        <f t="shared" si="255"/>
        <v>1.5320025547861737E-6</v>
      </c>
      <c r="AA520">
        <f t="shared" si="256"/>
        <v>-2.5753801627484748E-2</v>
      </c>
      <c r="AB520">
        <f t="shared" si="257"/>
        <v>-0.59761817461232569</v>
      </c>
      <c r="AC520">
        <f t="shared" si="258"/>
        <v>-2.5756648625671452E-2</v>
      </c>
      <c r="AD520">
        <f t="shared" si="259"/>
        <v>-3.1146727433514439E-2</v>
      </c>
      <c r="AE520">
        <f t="shared" si="260"/>
        <v>-0.59739253229097566</v>
      </c>
      <c r="AF520">
        <f t="shared" si="261"/>
        <v>-0.59740170038961193</v>
      </c>
      <c r="AG520" s="10">
        <f t="shared" si="262"/>
        <v>-34.228596106263673</v>
      </c>
      <c r="AH520" s="10">
        <f t="shared" si="263"/>
        <v>-70.78457602758472</v>
      </c>
      <c r="AI520" s="17">
        <f t="shared" si="264"/>
        <v>-70</v>
      </c>
      <c r="AJ520" s="18">
        <f t="shared" si="265"/>
        <v>-47</v>
      </c>
      <c r="AK520" s="19">
        <f t="shared" si="266"/>
        <v>-4.4740000000000002</v>
      </c>
      <c r="AL520" s="17">
        <f t="shared" si="267"/>
        <v>-34</v>
      </c>
      <c r="AM520" s="18">
        <f t="shared" si="268"/>
        <v>-13</v>
      </c>
      <c r="AN520" s="19">
        <f t="shared" si="269"/>
        <v>-42.945999999999998</v>
      </c>
      <c r="AO520" s="20" t="str">
        <f t="shared" si="270"/>
        <v>34°13 ' 42,946 "S</v>
      </c>
      <c r="AP520" s="20" t="str">
        <f t="shared" si="271"/>
        <v xml:space="preserve">70°47 ' 4,474 " </v>
      </c>
      <c r="AQ520" s="22"/>
      <c r="AR520" s="22"/>
    </row>
    <row r="521" spans="1:44" x14ac:dyDescent="0.3">
      <c r="A521" s="15">
        <v>927</v>
      </c>
      <c r="B521" s="15" t="s">
        <v>1158</v>
      </c>
      <c r="C521" s="15" t="s">
        <v>1149</v>
      </c>
      <c r="D521" s="16" t="s">
        <v>634</v>
      </c>
      <c r="E521" s="16">
        <v>328259.5</v>
      </c>
      <c r="F521" s="16">
        <v>6190973.2000000002</v>
      </c>
      <c r="G521" s="16" t="s">
        <v>323</v>
      </c>
      <c r="H521" t="str">
        <f t="shared" ref="H521:H584" si="273">LEFT(G521,LEN(G521)-1)</f>
        <v>19</v>
      </c>
      <c r="I521" t="str">
        <f t="shared" si="272"/>
        <v>H</v>
      </c>
      <c r="J521" t="s">
        <v>324</v>
      </c>
      <c r="K521">
        <f t="shared" ref="K521:K584" si="274">6*H521-183</f>
        <v>-69</v>
      </c>
      <c r="L521">
        <f t="shared" ref="L521:L584" si="275">IF(J521="S",F521-10000000,F521)</f>
        <v>-3809026.8</v>
      </c>
      <c r="M521">
        <f t="shared" ref="M521:M584" si="276">L521/(6366197.724*0.9996)</f>
        <v>-0.5985599545616882</v>
      </c>
      <c r="N521">
        <f t="shared" ref="N521:N584" si="277">($F$4/(1+$F$3*(COS(M521))^2)^(1/2))*0.9996</f>
        <v>6382371.6748481998</v>
      </c>
      <c r="O521">
        <f t="shared" ref="O521:O584" si="278">(E521-500000)/N521</f>
        <v>-2.6908570786749852E-2</v>
      </c>
      <c r="P521">
        <f t="shared" ref="P521:P584" si="279">SIN(2*M521)</f>
        <v>-0.93099159855351277</v>
      </c>
      <c r="Q521">
        <f t="shared" ref="Q521:Q584" si="280">P521*(COS(M521))^2</f>
        <v>-0.63542066754876947</v>
      </c>
      <c r="R521">
        <f t="shared" ref="R521:R584" si="281">M521+(P521/2)</f>
        <v>-1.0640557538384445</v>
      </c>
      <c r="S521">
        <f t="shared" ref="S521:S584" si="282">(3*R521+Q521)/4</f>
        <v>-0.95689698226602571</v>
      </c>
      <c r="T521">
        <f t="shared" ref="T521:T584" si="283">(5*S521+Q521*(COS(M521))^2)/3</f>
        <v>-1.7393908058714107</v>
      </c>
      <c r="U521">
        <f t="shared" ref="U521:U584" si="284">(3/4)*$F$3</f>
        <v>5.0546225567071803E-3</v>
      </c>
      <c r="V521">
        <f t="shared" ref="V521:V584" si="285">(5/3)*(U521)^2</f>
        <v>4.2582015317955055E-5</v>
      </c>
      <c r="W521">
        <f t="shared" ref="W521:W584" si="286">(35/27)*U521^3</f>
        <v>1.6740578955036711E-7</v>
      </c>
      <c r="X521">
        <f t="shared" ref="X521:X584" si="287">0.9996*$F$4*(M521-(U521*R521)+(V521*S521)-(W521*T521))</f>
        <v>-3794861.2404322862</v>
      </c>
      <c r="Y521">
        <f t="shared" ref="Y521:Y584" si="288">(L521-X521)/N521</f>
        <v>-2.2194820811733064E-3</v>
      </c>
      <c r="Z521">
        <f t="shared" ref="Z521:Z584" si="289">(($F$3*O521^2)/2)*(COS(M521))^2</f>
        <v>1.6653070073342899E-6</v>
      </c>
      <c r="AA521">
        <f t="shared" ref="AA521:AA584" si="290">O521*(1-(Z521/3))</f>
        <v>-2.6908555849739356E-2</v>
      </c>
      <c r="AB521">
        <f t="shared" ref="AB521:AB584" si="291">Y521*(1-Z521)+M521</f>
        <v>-0.60077943294674241</v>
      </c>
      <c r="AC521">
        <f t="shared" ref="AC521:AC584" si="292">(EXP(AA521)-EXP(-AA521))/2</f>
        <v>-2.6911803248671595E-2</v>
      </c>
      <c r="AD521">
        <f t="shared" ref="AD521:AD584" si="293">ATAN(AC521/COS(AB521))</f>
        <v>-3.2612942032410233E-2</v>
      </c>
      <c r="AE521">
        <f t="shared" ref="AE521:AE584" si="294">ATAN(COS(AD521)*TAN(AB521))</f>
        <v>-0.60053143277020393</v>
      </c>
      <c r="AF521">
        <f t="shared" ref="AF521:AF584" si="295">M521+(1+$F$3*(COS(M521))^2-(3/2)*$F$3*SIN(M521)*COS(M521)*(AE521-M521))*(AE521-M521)</f>
        <v>-0.60054048297094242</v>
      </c>
      <c r="AG521" s="10">
        <f t="shared" ref="AG521:AG584" si="296">+(AF521/PI())*180</f>
        <v>-34.408435100983084</v>
      </c>
      <c r="AH521" s="10">
        <f t="shared" ref="AH521:AH584" si="297">+(AD521/PI())*180+K521</f>
        <v>-70.868583935961908</v>
      </c>
      <c r="AI521" s="17">
        <f t="shared" ref="AI521:AI584" si="298">TRUNC(AH521,0)</f>
        <v>-70</v>
      </c>
      <c r="AJ521" s="18">
        <f t="shared" ref="AJ521:AJ584" si="299">TRUNC((AH521-AI521)*60,0)</f>
        <v>-52</v>
      </c>
      <c r="AK521" s="19">
        <f t="shared" ref="AK521:AK584" si="300">ROUND((((AH521-AI521)*60)-AJ521)*60,3)</f>
        <v>-6.9020000000000001</v>
      </c>
      <c r="AL521" s="17">
        <f t="shared" ref="AL521:AL584" si="301">TRUNC(AG521,0)</f>
        <v>-34</v>
      </c>
      <c r="AM521" s="18">
        <f t="shared" ref="AM521:AM584" si="302">TRUNC((AG521-AL521)*60,0)</f>
        <v>-24</v>
      </c>
      <c r="AN521" s="19">
        <f t="shared" ref="AN521:AN584" si="303">ROUND((((AG521-AL521)*60)-AM521)*60,3)</f>
        <v>-30.366</v>
      </c>
      <c r="AO521" s="20" t="str">
        <f t="shared" ref="AO521:AO584" si="304">CONCATENATE(-AL521,"°",-AM521," ' ",-AN521," ""S")</f>
        <v>34°24 ' 30,366 "S</v>
      </c>
      <c r="AP521" s="20" t="str">
        <f t="shared" ref="AP521:AP584" si="305">CONCATENATE(-AI521,"°",-AJ521," ' ",-AK521," "" ")</f>
        <v xml:space="preserve">70°52 ' 6,902 " </v>
      </c>
      <c r="AQ521" s="22"/>
      <c r="AR521" s="22"/>
    </row>
    <row r="522" spans="1:44" x14ac:dyDescent="0.3">
      <c r="A522" s="15">
        <v>928</v>
      </c>
      <c r="B522" s="15" t="s">
        <v>1159</v>
      </c>
      <c r="C522" s="15" t="s">
        <v>1149</v>
      </c>
      <c r="D522" s="16" t="s">
        <v>496</v>
      </c>
      <c r="E522" s="16">
        <v>318153</v>
      </c>
      <c r="F522" s="16">
        <v>6169737</v>
      </c>
      <c r="G522" s="16" t="s">
        <v>323</v>
      </c>
      <c r="H522" t="str">
        <f t="shared" si="273"/>
        <v>19</v>
      </c>
      <c r="I522" t="str">
        <f t="shared" si="272"/>
        <v>H</v>
      </c>
      <c r="J522" t="s">
        <v>324</v>
      </c>
      <c r="K522">
        <f t="shared" si="274"/>
        <v>-69</v>
      </c>
      <c r="L522">
        <f t="shared" si="275"/>
        <v>-3830263</v>
      </c>
      <c r="M522">
        <f t="shared" si="276"/>
        <v>-0.60189706390076214</v>
      </c>
      <c r="N522">
        <f t="shared" si="277"/>
        <v>6382438.2748320494</v>
      </c>
      <c r="O522">
        <f t="shared" si="278"/>
        <v>-2.8491775739857853E-2</v>
      </c>
      <c r="P522">
        <f t="shared" si="279"/>
        <v>-0.93340720576667102</v>
      </c>
      <c r="Q522">
        <f t="shared" si="280"/>
        <v>-0.63416566668771901</v>
      </c>
      <c r="R522">
        <f t="shared" si="281"/>
        <v>-1.0686006667840977</v>
      </c>
      <c r="S522">
        <f t="shared" si="282"/>
        <v>-0.95999191676000306</v>
      </c>
      <c r="T522">
        <f t="shared" si="283"/>
        <v>-1.7436059080284219</v>
      </c>
      <c r="U522">
        <f t="shared" si="284"/>
        <v>5.0546225567071803E-3</v>
      </c>
      <c r="V522">
        <f t="shared" si="285"/>
        <v>4.2582015317955055E-5</v>
      </c>
      <c r="W522">
        <f t="shared" si="286"/>
        <v>1.6740578955036711E-7</v>
      </c>
      <c r="X522">
        <f t="shared" si="287"/>
        <v>-3816062.7222689488</v>
      </c>
      <c r="Y522">
        <f t="shared" si="288"/>
        <v>-2.2248985606405846E-3</v>
      </c>
      <c r="Z522">
        <f t="shared" si="289"/>
        <v>1.8585236134093825E-6</v>
      </c>
      <c r="AA522">
        <f t="shared" si="290"/>
        <v>-2.8491758088978518E-2</v>
      </c>
      <c r="AB522">
        <f t="shared" si="291"/>
        <v>-0.60412195832637616</v>
      </c>
      <c r="AC522">
        <f t="shared" si="292"/>
        <v>-2.8495613086667482E-2</v>
      </c>
      <c r="AD522">
        <f t="shared" si="293"/>
        <v>-3.4610198611023595E-2</v>
      </c>
      <c r="AE522">
        <f t="shared" si="294"/>
        <v>-0.60384193263804309</v>
      </c>
      <c r="AF522">
        <f t="shared" si="295"/>
        <v>-0.6038508201081616</v>
      </c>
      <c r="AG522" s="10">
        <f t="shared" si="296"/>
        <v>-34.598103447711168</v>
      </c>
      <c r="AH522" s="10">
        <f t="shared" si="297"/>
        <v>-70.983018308521196</v>
      </c>
      <c r="AI522" s="17">
        <f t="shared" si="298"/>
        <v>-70</v>
      </c>
      <c r="AJ522" s="18">
        <f t="shared" si="299"/>
        <v>-58</v>
      </c>
      <c r="AK522" s="19">
        <f t="shared" si="300"/>
        <v>-58.866</v>
      </c>
      <c r="AL522" s="17">
        <f t="shared" si="301"/>
        <v>-34</v>
      </c>
      <c r="AM522" s="18">
        <f t="shared" si="302"/>
        <v>-35</v>
      </c>
      <c r="AN522" s="19">
        <f t="shared" si="303"/>
        <v>-53.171999999999997</v>
      </c>
      <c r="AO522" s="20" t="str">
        <f t="shared" si="304"/>
        <v>34°35 ' 53,172 "S</v>
      </c>
      <c r="AP522" s="20" t="str">
        <f t="shared" si="305"/>
        <v xml:space="preserve">70°58 ' 58,866 " </v>
      </c>
      <c r="AQ522" s="22"/>
      <c r="AR522" s="22"/>
    </row>
    <row r="523" spans="1:44" x14ac:dyDescent="0.3">
      <c r="A523" s="15">
        <v>929</v>
      </c>
      <c r="B523" s="15" t="s">
        <v>1160</v>
      </c>
      <c r="C523" s="15" t="s">
        <v>1149</v>
      </c>
      <c r="D523" s="16" t="s">
        <v>613</v>
      </c>
      <c r="E523" s="16">
        <v>311161.84000000003</v>
      </c>
      <c r="F523" s="16">
        <v>6145400.1100000003</v>
      </c>
      <c r="G523" s="16" t="s">
        <v>323</v>
      </c>
      <c r="H523" t="str">
        <f t="shared" si="273"/>
        <v>19</v>
      </c>
      <c r="I523" t="str">
        <f t="shared" si="272"/>
        <v>H</v>
      </c>
      <c r="J523" t="s">
        <v>324</v>
      </c>
      <c r="K523">
        <f t="shared" si="274"/>
        <v>-69</v>
      </c>
      <c r="L523">
        <f t="shared" si="275"/>
        <v>-3854599.8899999997</v>
      </c>
      <c r="M523">
        <f t="shared" si="276"/>
        <v>-0.60572142338612278</v>
      </c>
      <c r="N523">
        <f t="shared" si="277"/>
        <v>6382514.8118438609</v>
      </c>
      <c r="O523">
        <f t="shared" si="278"/>
        <v>-2.9586795419507383E-2</v>
      </c>
      <c r="P523">
        <f t="shared" si="279"/>
        <v>-0.93612438039453427</v>
      </c>
      <c r="Q523">
        <f t="shared" si="280"/>
        <v>-0.63266519173892233</v>
      </c>
      <c r="R523">
        <f t="shared" si="281"/>
        <v>-1.07378361358339</v>
      </c>
      <c r="S523">
        <f t="shared" si="282"/>
        <v>-0.9635040081222731</v>
      </c>
      <c r="T523">
        <f t="shared" si="283"/>
        <v>-1.7483656768716436</v>
      </c>
      <c r="U523">
        <f t="shared" si="284"/>
        <v>5.0546225567071803E-3</v>
      </c>
      <c r="V523">
        <f t="shared" si="285"/>
        <v>4.2582015317955055E-5</v>
      </c>
      <c r="W523">
        <f t="shared" si="286"/>
        <v>1.6740578955036711E-7</v>
      </c>
      <c r="X523">
        <f t="shared" si="287"/>
        <v>-3840360.6422405429</v>
      </c>
      <c r="Y523">
        <f t="shared" si="288"/>
        <v>-2.2309776286039097E-3</v>
      </c>
      <c r="Z523">
        <f t="shared" si="289"/>
        <v>1.9935802124248625E-6</v>
      </c>
      <c r="AA523">
        <f t="shared" si="290"/>
        <v>-2.9586775758290749E-2</v>
      </c>
      <c r="AB523">
        <f t="shared" si="291"/>
        <v>-0.60795239656709388</v>
      </c>
      <c r="AC523">
        <f t="shared" si="292"/>
        <v>-2.9591092545872666E-2</v>
      </c>
      <c r="AD523">
        <f t="shared" si="293"/>
        <v>-3.6035072537266136E-2</v>
      </c>
      <c r="AE523">
        <f t="shared" si="294"/>
        <v>-0.60764796310498903</v>
      </c>
      <c r="AF523">
        <f t="shared" si="295"/>
        <v>-0.60765672051643937</v>
      </c>
      <c r="AG523" s="10">
        <f t="shared" si="296"/>
        <v>-34.816165478352602</v>
      </c>
      <c r="AH523" s="10">
        <f t="shared" si="297"/>
        <v>-71.064657570833134</v>
      </c>
      <c r="AI523" s="17">
        <f t="shared" si="298"/>
        <v>-71</v>
      </c>
      <c r="AJ523" s="18">
        <f t="shared" si="299"/>
        <v>-3</v>
      </c>
      <c r="AK523" s="19">
        <f t="shared" si="300"/>
        <v>-52.767000000000003</v>
      </c>
      <c r="AL523" s="17">
        <f t="shared" si="301"/>
        <v>-34</v>
      </c>
      <c r="AM523" s="18">
        <f t="shared" si="302"/>
        <v>-48</v>
      </c>
      <c r="AN523" s="19">
        <f t="shared" si="303"/>
        <v>-58.195999999999998</v>
      </c>
      <c r="AO523" s="20" t="str">
        <f t="shared" si="304"/>
        <v>34°48 ' 58,196 "S</v>
      </c>
      <c r="AP523" s="20" t="str">
        <f t="shared" si="305"/>
        <v xml:space="preserve">71°3 ' 52,767 " </v>
      </c>
      <c r="AQ523" s="22"/>
      <c r="AR523" s="22"/>
    </row>
    <row r="524" spans="1:44" x14ac:dyDescent="0.3">
      <c r="A524" s="15">
        <v>930</v>
      </c>
      <c r="B524" s="15" t="s">
        <v>1161</v>
      </c>
      <c r="C524" s="15" t="s">
        <v>1149</v>
      </c>
      <c r="D524" s="16" t="s">
        <v>1162</v>
      </c>
      <c r="E524" s="16">
        <v>296522</v>
      </c>
      <c r="F524" s="16">
        <v>6125588</v>
      </c>
      <c r="G524" s="16" t="s">
        <v>323</v>
      </c>
      <c r="H524" t="str">
        <f t="shared" si="273"/>
        <v>19</v>
      </c>
      <c r="I524" t="str">
        <f t="shared" si="272"/>
        <v>H</v>
      </c>
      <c r="J524" t="s">
        <v>324</v>
      </c>
      <c r="K524">
        <f t="shared" si="274"/>
        <v>-69</v>
      </c>
      <c r="L524">
        <f t="shared" si="275"/>
        <v>-3874412</v>
      </c>
      <c r="M524">
        <f t="shared" si="276"/>
        <v>-0.60883474767708634</v>
      </c>
      <c r="N524">
        <f t="shared" si="277"/>
        <v>6382577.2837567516</v>
      </c>
      <c r="O524">
        <f t="shared" si="278"/>
        <v>-3.1880225017852648E-2</v>
      </c>
      <c r="P524">
        <f t="shared" si="279"/>
        <v>-0.9382959387942823</v>
      </c>
      <c r="Q524">
        <f t="shared" si="280"/>
        <v>-0.63139500043969821</v>
      </c>
      <c r="R524">
        <f t="shared" si="281"/>
        <v>-1.0779827170742275</v>
      </c>
      <c r="S524">
        <f t="shared" si="282"/>
        <v>-0.96633578791559516</v>
      </c>
      <c r="T524">
        <f t="shared" si="283"/>
        <v>-1.7521850584731462</v>
      </c>
      <c r="U524">
        <f t="shared" si="284"/>
        <v>5.0546225567071803E-3</v>
      </c>
      <c r="V524">
        <f t="shared" si="285"/>
        <v>4.2582015317955055E-5</v>
      </c>
      <c r="W524">
        <f t="shared" si="286"/>
        <v>1.6740578955036711E-7</v>
      </c>
      <c r="X524">
        <f t="shared" si="287"/>
        <v>-3860141.6739113163</v>
      </c>
      <c r="Y524">
        <f t="shared" si="288"/>
        <v>-2.2358250365413892E-3</v>
      </c>
      <c r="Z524">
        <f t="shared" si="289"/>
        <v>2.3046316950979888E-6</v>
      </c>
      <c r="AA524">
        <f t="shared" si="290"/>
        <v>-3.1880200527126971E-2</v>
      </c>
      <c r="AB524">
        <f t="shared" si="291"/>
        <v>-0.61107056756087452</v>
      </c>
      <c r="AC524">
        <f t="shared" si="292"/>
        <v>-3.188560102690613E-2</v>
      </c>
      <c r="AD524">
        <f t="shared" si="293"/>
        <v>-3.8911079535182011E-2</v>
      </c>
      <c r="AE524">
        <f t="shared" si="294"/>
        <v>-0.61071478007489632</v>
      </c>
      <c r="AF524">
        <f t="shared" si="295"/>
        <v>-0.610723289483876</v>
      </c>
      <c r="AG524" s="10">
        <f t="shared" si="296"/>
        <v>-34.991866937772507</v>
      </c>
      <c r="AH524" s="10">
        <f t="shared" si="297"/>
        <v>-71.229440633663799</v>
      </c>
      <c r="AI524" s="17">
        <f t="shared" si="298"/>
        <v>-71</v>
      </c>
      <c r="AJ524" s="18">
        <f t="shared" si="299"/>
        <v>-13</v>
      </c>
      <c r="AK524" s="19">
        <f t="shared" si="300"/>
        <v>-45.985999999999997</v>
      </c>
      <c r="AL524" s="17">
        <f t="shared" si="301"/>
        <v>-34</v>
      </c>
      <c r="AM524" s="18">
        <f t="shared" si="302"/>
        <v>-59</v>
      </c>
      <c r="AN524" s="19">
        <f t="shared" si="303"/>
        <v>-30.721</v>
      </c>
      <c r="AO524" s="20" t="str">
        <f t="shared" si="304"/>
        <v>34°59 ' 30,721 "S</v>
      </c>
      <c r="AP524" s="20" t="str">
        <f t="shared" si="305"/>
        <v xml:space="preserve">71°13 ' 45,986 " </v>
      </c>
      <c r="AQ524" s="22"/>
      <c r="AR524" s="22"/>
    </row>
    <row r="525" spans="1:44" x14ac:dyDescent="0.3">
      <c r="A525" s="15">
        <v>931</v>
      </c>
      <c r="B525" s="15" t="s">
        <v>1163</v>
      </c>
      <c r="C525" s="15" t="s">
        <v>1149</v>
      </c>
      <c r="D525" s="16" t="s">
        <v>566</v>
      </c>
      <c r="E525" s="16">
        <v>284497.45</v>
      </c>
      <c r="F525" s="16">
        <v>6108627.25</v>
      </c>
      <c r="G525" s="16" t="s">
        <v>323</v>
      </c>
      <c r="H525" t="str">
        <f t="shared" si="273"/>
        <v>19</v>
      </c>
      <c r="I525" t="str">
        <f t="shared" si="272"/>
        <v>H</v>
      </c>
      <c r="J525" t="s">
        <v>324</v>
      </c>
      <c r="K525">
        <f t="shared" si="274"/>
        <v>-69</v>
      </c>
      <c r="L525">
        <f t="shared" si="275"/>
        <v>-3891372.75</v>
      </c>
      <c r="M525">
        <f t="shared" si="276"/>
        <v>-0.61150000215871203</v>
      </c>
      <c r="N525">
        <f t="shared" si="277"/>
        <v>6382630.8803002201</v>
      </c>
      <c r="O525">
        <f t="shared" si="278"/>
        <v>-3.3763906144900456E-2</v>
      </c>
      <c r="P525">
        <f t="shared" si="279"/>
        <v>-0.94012606753917083</v>
      </c>
      <c r="Q525">
        <f t="shared" si="280"/>
        <v>-0.63027316131841959</v>
      </c>
      <c r="R525">
        <f t="shared" si="281"/>
        <v>-1.0815630359282975</v>
      </c>
      <c r="S525">
        <f t="shared" si="282"/>
        <v>-0.96874056727582802</v>
      </c>
      <c r="T525">
        <f t="shared" si="283"/>
        <v>-1.7554154805114228</v>
      </c>
      <c r="U525">
        <f t="shared" si="284"/>
        <v>5.0546225567071803E-3</v>
      </c>
      <c r="V525">
        <f t="shared" si="285"/>
        <v>4.2582015317955055E-5</v>
      </c>
      <c r="W525">
        <f t="shared" si="286"/>
        <v>1.6740578955036711E-7</v>
      </c>
      <c r="X525">
        <f t="shared" si="287"/>
        <v>-3877076.2803369565</v>
      </c>
      <c r="Y525">
        <f t="shared" si="288"/>
        <v>-2.2399023116265564E-3</v>
      </c>
      <c r="Z525">
        <f t="shared" si="289"/>
        <v>2.5754051516003381E-6</v>
      </c>
      <c r="AA525">
        <f t="shared" si="290"/>
        <v>-3.3763877159654516E-2</v>
      </c>
      <c r="AB525">
        <f t="shared" si="291"/>
        <v>-0.61373989870168266</v>
      </c>
      <c r="AC525">
        <f t="shared" si="292"/>
        <v>-3.3770292658615586E-2</v>
      </c>
      <c r="AD525">
        <f t="shared" si="293"/>
        <v>-4.1285761972552543E-2</v>
      </c>
      <c r="AE525">
        <f t="shared" si="294"/>
        <v>-0.61333858113472028</v>
      </c>
      <c r="AF525">
        <f t="shared" si="295"/>
        <v>-0.61334687222936324</v>
      </c>
      <c r="AG525" s="10">
        <f t="shared" si="296"/>
        <v>-35.142187156292273</v>
      </c>
      <c r="AH525" s="10">
        <f t="shared" si="297"/>
        <v>-71.365499915008968</v>
      </c>
      <c r="AI525" s="17">
        <f t="shared" si="298"/>
        <v>-71</v>
      </c>
      <c r="AJ525" s="18">
        <f t="shared" si="299"/>
        <v>-21</v>
      </c>
      <c r="AK525" s="19">
        <f t="shared" si="300"/>
        <v>-55.8</v>
      </c>
      <c r="AL525" s="17">
        <f t="shared" si="301"/>
        <v>-35</v>
      </c>
      <c r="AM525" s="18">
        <f t="shared" si="302"/>
        <v>-8</v>
      </c>
      <c r="AN525" s="19">
        <f t="shared" si="303"/>
        <v>-31.873999999999999</v>
      </c>
      <c r="AO525" s="20" t="str">
        <f t="shared" si="304"/>
        <v>35°8 ' 31,874 "S</v>
      </c>
      <c r="AP525" s="20" t="str">
        <f t="shared" si="305"/>
        <v xml:space="preserve">71°21 ' 55,8 " </v>
      </c>
      <c r="AQ525" s="22"/>
      <c r="AR525" s="22"/>
    </row>
    <row r="526" spans="1:44" x14ac:dyDescent="0.3">
      <c r="A526" s="15">
        <v>932</v>
      </c>
      <c r="B526" s="15" t="s">
        <v>1164</v>
      </c>
      <c r="C526" s="15" t="s">
        <v>1149</v>
      </c>
      <c r="D526" s="16" t="s">
        <v>641</v>
      </c>
      <c r="E526" s="16">
        <v>264917.33</v>
      </c>
      <c r="F526" s="16">
        <v>6083052.54</v>
      </c>
      <c r="G526" s="16" t="s">
        <v>323</v>
      </c>
      <c r="H526" t="str">
        <f t="shared" si="273"/>
        <v>19</v>
      </c>
      <c r="I526" t="str">
        <f t="shared" si="272"/>
        <v>H</v>
      </c>
      <c r="J526" t="s">
        <v>324</v>
      </c>
      <c r="K526">
        <f t="shared" si="274"/>
        <v>-69</v>
      </c>
      <c r="L526">
        <f t="shared" si="275"/>
        <v>-3916947.46</v>
      </c>
      <c r="M526">
        <f t="shared" si="276"/>
        <v>-0.61551887576063269</v>
      </c>
      <c r="N526">
        <f t="shared" si="277"/>
        <v>6382711.8953501154</v>
      </c>
      <c r="O526">
        <f t="shared" si="278"/>
        <v>-3.6831157955172722E-2</v>
      </c>
      <c r="P526">
        <f t="shared" si="279"/>
        <v>-0.94283515008288044</v>
      </c>
      <c r="Q526">
        <f t="shared" si="280"/>
        <v>-0.62852195008439371</v>
      </c>
      <c r="R526">
        <f t="shared" si="281"/>
        <v>-1.0869364508020729</v>
      </c>
      <c r="S526">
        <f t="shared" si="282"/>
        <v>-0.97233282562265311</v>
      </c>
      <c r="T526">
        <f t="shared" si="283"/>
        <v>-1.7602185172322906</v>
      </c>
      <c r="U526">
        <f t="shared" si="284"/>
        <v>5.0546225567071803E-3</v>
      </c>
      <c r="V526">
        <f t="shared" si="285"/>
        <v>4.2582015317955055E-5</v>
      </c>
      <c r="W526">
        <f t="shared" si="286"/>
        <v>1.6740578955036711E-7</v>
      </c>
      <c r="X526">
        <f t="shared" si="287"/>
        <v>-3902612.3767681858</v>
      </c>
      <c r="Y526">
        <f t="shared" si="288"/>
        <v>-2.2459235928003409E-3</v>
      </c>
      <c r="Z526">
        <f t="shared" si="289"/>
        <v>3.0472837963017937E-6</v>
      </c>
      <c r="AA526">
        <f t="shared" si="290"/>
        <v>-3.6831120543509108E-2</v>
      </c>
      <c r="AB526">
        <f t="shared" si="291"/>
        <v>-0.61776479250946648</v>
      </c>
      <c r="AC526">
        <f t="shared" si="292"/>
        <v>-3.6839448203826619E-2</v>
      </c>
      <c r="AD526">
        <f t="shared" si="293"/>
        <v>-4.516133648867602E-2</v>
      </c>
      <c r="AE526">
        <f t="shared" si="294"/>
        <v>-0.61728321223675386</v>
      </c>
      <c r="AF526">
        <f t="shared" si="295"/>
        <v>-0.61729112412262066</v>
      </c>
      <c r="AG526" s="10">
        <f t="shared" si="296"/>
        <v>-35.368176143112407</v>
      </c>
      <c r="AH526" s="10">
        <f t="shared" si="297"/>
        <v>-71.587553977971297</v>
      </c>
      <c r="AI526" s="17">
        <f t="shared" si="298"/>
        <v>-71</v>
      </c>
      <c r="AJ526" s="18">
        <f t="shared" si="299"/>
        <v>-35</v>
      </c>
      <c r="AK526" s="19">
        <f t="shared" si="300"/>
        <v>-15.194000000000001</v>
      </c>
      <c r="AL526" s="17">
        <f t="shared" si="301"/>
        <v>-35</v>
      </c>
      <c r="AM526" s="18">
        <f t="shared" si="302"/>
        <v>-22</v>
      </c>
      <c r="AN526" s="19">
        <f t="shared" si="303"/>
        <v>-5.4340000000000002</v>
      </c>
      <c r="AO526" s="20" t="str">
        <f t="shared" si="304"/>
        <v>35°22 ' 5,434 "S</v>
      </c>
      <c r="AP526" s="20" t="str">
        <f t="shared" si="305"/>
        <v xml:space="preserve">71°35 ' 15,194 " </v>
      </c>
      <c r="AQ526" s="22"/>
      <c r="AR526" s="22"/>
    </row>
    <row r="527" spans="1:44" x14ac:dyDescent="0.3">
      <c r="A527" s="15">
        <v>933</v>
      </c>
      <c r="B527" s="15" t="s">
        <v>1165</v>
      </c>
      <c r="C527" s="15" t="s">
        <v>1149</v>
      </c>
      <c r="D527" s="16" t="s">
        <v>720</v>
      </c>
      <c r="E527" s="16">
        <v>256779.91</v>
      </c>
      <c r="F527" s="16">
        <v>6046535.0499999998</v>
      </c>
      <c r="G527" s="16" t="s">
        <v>323</v>
      </c>
      <c r="H527" t="str">
        <f t="shared" si="273"/>
        <v>19</v>
      </c>
      <c r="I527" t="str">
        <f t="shared" si="272"/>
        <v>H</v>
      </c>
      <c r="J527" t="s">
        <v>324</v>
      </c>
      <c r="K527">
        <f t="shared" si="274"/>
        <v>-69</v>
      </c>
      <c r="L527">
        <f t="shared" si="275"/>
        <v>-3953464.95</v>
      </c>
      <c r="M527">
        <f t="shared" si="276"/>
        <v>-0.62125732505563547</v>
      </c>
      <c r="N527">
        <f t="shared" si="277"/>
        <v>6382827.978330588</v>
      </c>
      <c r="O527">
        <f t="shared" si="278"/>
        <v>-3.8105380691085704E-2</v>
      </c>
      <c r="P527">
        <f t="shared" si="279"/>
        <v>-0.94659775728704354</v>
      </c>
      <c r="Q527">
        <f t="shared" si="280"/>
        <v>-0.62589845678308798</v>
      </c>
      <c r="R527">
        <f t="shared" si="281"/>
        <v>-1.0945562036991572</v>
      </c>
      <c r="S527">
        <f t="shared" si="282"/>
        <v>-0.97739176697013996</v>
      </c>
      <c r="T527">
        <f t="shared" si="283"/>
        <v>-1.7669360657153497</v>
      </c>
      <c r="U527">
        <f t="shared" si="284"/>
        <v>5.0546225567071803E-3</v>
      </c>
      <c r="V527">
        <f t="shared" si="285"/>
        <v>4.2582015317955055E-5</v>
      </c>
      <c r="W527">
        <f t="shared" si="286"/>
        <v>1.6740578955036711E-7</v>
      </c>
      <c r="X527">
        <f t="shared" si="287"/>
        <v>-3939076.4200598798</v>
      </c>
      <c r="Y527">
        <f t="shared" si="288"/>
        <v>-2.2542562621096509E-3</v>
      </c>
      <c r="Z527">
        <f t="shared" si="289"/>
        <v>3.2352548074115469E-6</v>
      </c>
      <c r="AA527">
        <f t="shared" si="290"/>
        <v>-3.8105339597547014E-2</v>
      </c>
      <c r="AB527">
        <f t="shared" si="291"/>
        <v>-0.62351157402465174</v>
      </c>
      <c r="AC527">
        <f t="shared" si="292"/>
        <v>-3.8114561866615881E-2</v>
      </c>
      <c r="AD527">
        <f t="shared" si="293"/>
        <v>-4.6914316768128315E-2</v>
      </c>
      <c r="AE527">
        <f t="shared" si="294"/>
        <v>-0.62298982516677626</v>
      </c>
      <c r="AF527">
        <f t="shared" si="295"/>
        <v>-0.62299753119362578</v>
      </c>
      <c r="AG527" s="10">
        <f t="shared" si="296"/>
        <v>-35.695129184464605</v>
      </c>
      <c r="AH527" s="10">
        <f t="shared" si="297"/>
        <v>-71.687992349553582</v>
      </c>
      <c r="AI527" s="17">
        <f t="shared" si="298"/>
        <v>-71</v>
      </c>
      <c r="AJ527" s="18">
        <f t="shared" si="299"/>
        <v>-41</v>
      </c>
      <c r="AK527" s="19">
        <f t="shared" si="300"/>
        <v>-16.771999999999998</v>
      </c>
      <c r="AL527" s="17">
        <f t="shared" si="301"/>
        <v>-35</v>
      </c>
      <c r="AM527" s="18">
        <f t="shared" si="302"/>
        <v>-41</v>
      </c>
      <c r="AN527" s="19">
        <f t="shared" si="303"/>
        <v>-42.465000000000003</v>
      </c>
      <c r="AO527" s="20" t="str">
        <f t="shared" si="304"/>
        <v>35°41 ' 42,465 "S</v>
      </c>
      <c r="AP527" s="20" t="str">
        <f t="shared" si="305"/>
        <v xml:space="preserve">71°41 ' 16,772 " </v>
      </c>
      <c r="AQ527" s="22"/>
      <c r="AR527" s="22"/>
    </row>
    <row r="528" spans="1:44" x14ac:dyDescent="0.3">
      <c r="A528" s="15">
        <v>934</v>
      </c>
      <c r="B528" s="15" t="s">
        <v>1166</v>
      </c>
      <c r="C528" s="15" t="s">
        <v>1149</v>
      </c>
      <c r="D528" s="16" t="s">
        <v>1070</v>
      </c>
      <c r="E528" s="16">
        <v>256817.28</v>
      </c>
      <c r="F528" s="16">
        <v>6016885.46</v>
      </c>
      <c r="G528" s="16" t="s">
        <v>323</v>
      </c>
      <c r="H528" t="str">
        <f t="shared" si="273"/>
        <v>19</v>
      </c>
      <c r="I528" t="str">
        <f t="shared" si="272"/>
        <v>H</v>
      </c>
      <c r="J528" t="s">
        <v>324</v>
      </c>
      <c r="K528">
        <f t="shared" si="274"/>
        <v>-69</v>
      </c>
      <c r="L528">
        <f t="shared" si="275"/>
        <v>-3983114.54</v>
      </c>
      <c r="M528">
        <f t="shared" si="276"/>
        <v>-0.62591653544585191</v>
      </c>
      <c r="N528">
        <f t="shared" si="277"/>
        <v>6382922.5692462176</v>
      </c>
      <c r="O528">
        <f t="shared" si="278"/>
        <v>-3.8098961308364786E-2</v>
      </c>
      <c r="P528">
        <f t="shared" si="279"/>
        <v>-0.94956103291153426</v>
      </c>
      <c r="Q528">
        <f t="shared" si="280"/>
        <v>-0.62366327212911021</v>
      </c>
      <c r="R528">
        <f t="shared" si="281"/>
        <v>-1.100697051901619</v>
      </c>
      <c r="S528">
        <f t="shared" si="282"/>
        <v>-0.98143860695849172</v>
      </c>
      <c r="T528">
        <f t="shared" si="283"/>
        <v>-1.7722698484991986</v>
      </c>
      <c r="U528">
        <f t="shared" si="284"/>
        <v>5.0546225567071803E-3</v>
      </c>
      <c r="V528">
        <f t="shared" si="285"/>
        <v>4.2582015317955055E-5</v>
      </c>
      <c r="W528">
        <f t="shared" si="286"/>
        <v>1.6740578955036711E-7</v>
      </c>
      <c r="X528">
        <f t="shared" si="287"/>
        <v>-3968684.0811777357</v>
      </c>
      <c r="Y528">
        <f t="shared" si="288"/>
        <v>-2.2607917714358989E-3</v>
      </c>
      <c r="Z528">
        <f t="shared" si="289"/>
        <v>3.212558376839608E-6</v>
      </c>
      <c r="AA528">
        <f t="shared" si="290"/>
        <v>-3.8098920509985687E-2</v>
      </c>
      <c r="AB528">
        <f t="shared" si="291"/>
        <v>-0.62817731995436221</v>
      </c>
      <c r="AC528">
        <f t="shared" si="292"/>
        <v>-3.8108138118963908E-2</v>
      </c>
      <c r="AD528">
        <f t="shared" si="293"/>
        <v>-4.7064636024511969E-2</v>
      </c>
      <c r="AE528">
        <f t="shared" si="294"/>
        <v>-0.62765059756352859</v>
      </c>
      <c r="AF528">
        <f t="shared" si="295"/>
        <v>-0.62765825885598769</v>
      </c>
      <c r="AG528" s="10">
        <f t="shared" si="296"/>
        <v>-35.962169208977819</v>
      </c>
      <c r="AH528" s="10">
        <f t="shared" si="297"/>
        <v>-71.696605008523903</v>
      </c>
      <c r="AI528" s="17">
        <f t="shared" si="298"/>
        <v>-71</v>
      </c>
      <c r="AJ528" s="18">
        <f t="shared" si="299"/>
        <v>-41</v>
      </c>
      <c r="AK528" s="19">
        <f t="shared" si="300"/>
        <v>-47.777999999999999</v>
      </c>
      <c r="AL528" s="17">
        <f t="shared" si="301"/>
        <v>-35</v>
      </c>
      <c r="AM528" s="18">
        <f t="shared" si="302"/>
        <v>-57</v>
      </c>
      <c r="AN528" s="19">
        <f t="shared" si="303"/>
        <v>-43.808999999999997</v>
      </c>
      <c r="AO528" s="20" t="str">
        <f t="shared" si="304"/>
        <v>35°57 ' 43,809 "S</v>
      </c>
      <c r="AP528" s="20" t="str">
        <f t="shared" si="305"/>
        <v xml:space="preserve">71°41 ' 47,778 " </v>
      </c>
      <c r="AQ528" s="22"/>
      <c r="AR528" s="22"/>
    </row>
    <row r="529" spans="1:44" x14ac:dyDescent="0.3">
      <c r="A529" s="15">
        <v>935</v>
      </c>
      <c r="B529" s="15" t="s">
        <v>1167</v>
      </c>
      <c r="C529" s="15" t="s">
        <v>1149</v>
      </c>
      <c r="D529" s="16" t="s">
        <v>1072</v>
      </c>
      <c r="E529" s="16">
        <v>239328.11</v>
      </c>
      <c r="F529" s="16">
        <v>5979363.3499999996</v>
      </c>
      <c r="G529" s="16" t="s">
        <v>323</v>
      </c>
      <c r="H529" t="str">
        <f t="shared" si="273"/>
        <v>19</v>
      </c>
      <c r="I529" t="str">
        <f t="shared" si="272"/>
        <v>H</v>
      </c>
      <c r="J529" t="s">
        <v>324</v>
      </c>
      <c r="K529">
        <f t="shared" si="274"/>
        <v>-69</v>
      </c>
      <c r="L529">
        <f t="shared" si="275"/>
        <v>-4020636.6500000004</v>
      </c>
      <c r="M529">
        <f t="shared" si="276"/>
        <v>-0.63181285322882441</v>
      </c>
      <c r="N529">
        <f t="shared" si="277"/>
        <v>6383042.6987588303</v>
      </c>
      <c r="O529">
        <f t="shared" si="278"/>
        <v>-4.0838186786794822E-2</v>
      </c>
      <c r="P529">
        <f t="shared" si="279"/>
        <v>-0.95319288353807219</v>
      </c>
      <c r="Q529">
        <f t="shared" si="280"/>
        <v>-0.62070152677148027</v>
      </c>
      <c r="R529">
        <f t="shared" si="281"/>
        <v>-1.1084092949978606</v>
      </c>
      <c r="S529">
        <f t="shared" si="282"/>
        <v>-0.98648235294126541</v>
      </c>
      <c r="T529">
        <f t="shared" si="283"/>
        <v>-1.7788670289034967</v>
      </c>
      <c r="U529">
        <f t="shared" si="284"/>
        <v>5.0546225567071803E-3</v>
      </c>
      <c r="V529">
        <f t="shared" si="285"/>
        <v>4.2582015317955055E-5</v>
      </c>
      <c r="W529">
        <f t="shared" si="286"/>
        <v>1.6740578955036711E-7</v>
      </c>
      <c r="X529">
        <f t="shared" si="287"/>
        <v>-4006155.0198780005</v>
      </c>
      <c r="Y529">
        <f t="shared" si="288"/>
        <v>-2.2687659797130623E-3</v>
      </c>
      <c r="Z529">
        <f t="shared" si="289"/>
        <v>3.6595897017943753E-6</v>
      </c>
      <c r="AA529">
        <f t="shared" si="290"/>
        <v>-4.0838136969792216E-2</v>
      </c>
      <c r="AB529">
        <f t="shared" si="291"/>
        <v>-0.63408161090578485</v>
      </c>
      <c r="AC529">
        <f t="shared" si="292"/>
        <v>-4.0849489240232573E-2</v>
      </c>
      <c r="AD529">
        <f t="shared" si="293"/>
        <v>-5.0662508715655932E-2</v>
      </c>
      <c r="AE529">
        <f t="shared" si="294"/>
        <v>-0.63346895441061757</v>
      </c>
      <c r="AF529">
        <f t="shared" si="295"/>
        <v>-0.63347620922041925</v>
      </c>
      <c r="AG529" s="10">
        <f t="shared" si="296"/>
        <v>-36.295513210276347</v>
      </c>
      <c r="AH529" s="10">
        <f t="shared" si="297"/>
        <v>-71.90274792895184</v>
      </c>
      <c r="AI529" s="17">
        <f t="shared" si="298"/>
        <v>-71</v>
      </c>
      <c r="AJ529" s="18">
        <f t="shared" si="299"/>
        <v>-54</v>
      </c>
      <c r="AK529" s="19">
        <f t="shared" si="300"/>
        <v>-9.8930000000000007</v>
      </c>
      <c r="AL529" s="17">
        <f t="shared" si="301"/>
        <v>-36</v>
      </c>
      <c r="AM529" s="18">
        <f t="shared" si="302"/>
        <v>-17</v>
      </c>
      <c r="AN529" s="19">
        <f t="shared" si="303"/>
        <v>-43.847999999999999</v>
      </c>
      <c r="AO529" s="20" t="str">
        <f t="shared" si="304"/>
        <v>36°17 ' 43,848 "S</v>
      </c>
      <c r="AP529" s="20" t="str">
        <f t="shared" si="305"/>
        <v xml:space="preserve">71°54 ' 9,893 " </v>
      </c>
      <c r="AQ529" s="22"/>
      <c r="AR529" s="22"/>
    </row>
    <row r="530" spans="1:44" x14ac:dyDescent="0.3">
      <c r="A530" s="15">
        <v>936</v>
      </c>
      <c r="B530" s="15" t="s">
        <v>1168</v>
      </c>
      <c r="C530" s="15" t="s">
        <v>1149</v>
      </c>
      <c r="D530" s="16" t="s">
        <v>711</v>
      </c>
      <c r="E530" s="16">
        <v>764320.62</v>
      </c>
      <c r="F530" s="16">
        <v>5954245.6399999997</v>
      </c>
      <c r="G530" s="16" t="s">
        <v>339</v>
      </c>
      <c r="H530" t="str">
        <f t="shared" si="273"/>
        <v>18</v>
      </c>
      <c r="I530" t="str">
        <f t="shared" si="272"/>
        <v>H</v>
      </c>
      <c r="J530" t="s">
        <v>324</v>
      </c>
      <c r="K530">
        <f t="shared" si="274"/>
        <v>-75</v>
      </c>
      <c r="L530">
        <f t="shared" si="275"/>
        <v>-4045754.3600000003</v>
      </c>
      <c r="M530">
        <f t="shared" si="276"/>
        <v>-0.63575991271296706</v>
      </c>
      <c r="N530">
        <f t="shared" si="277"/>
        <v>6383123.3711700402</v>
      </c>
      <c r="O530">
        <f t="shared" si="278"/>
        <v>4.140929207068568E-2</v>
      </c>
      <c r="P530">
        <f t="shared" si="279"/>
        <v>-0.9555500475363562</v>
      </c>
      <c r="Q530">
        <f t="shared" si="280"/>
        <v>-0.61863692984625762</v>
      </c>
      <c r="R530">
        <f t="shared" si="281"/>
        <v>-1.1135349364811451</v>
      </c>
      <c r="S530">
        <f t="shared" si="282"/>
        <v>-0.98981043482242326</v>
      </c>
      <c r="T530">
        <f t="shared" si="283"/>
        <v>-1.7831888918784771</v>
      </c>
      <c r="U530">
        <f t="shared" si="284"/>
        <v>5.0546225567071803E-3</v>
      </c>
      <c r="V530">
        <f t="shared" si="285"/>
        <v>4.2582015317955055E-5</v>
      </c>
      <c r="W530">
        <f t="shared" si="286"/>
        <v>1.6740578955036711E-7</v>
      </c>
      <c r="X530">
        <f t="shared" si="287"/>
        <v>-4031239.65917663</v>
      </c>
      <c r="Y530">
        <f t="shared" si="288"/>
        <v>-2.2739182653005487E-3</v>
      </c>
      <c r="Z530">
        <f t="shared" si="289"/>
        <v>3.7408947311137249E-6</v>
      </c>
      <c r="AA530">
        <f t="shared" si="290"/>
        <v>4.1409240434751506E-2</v>
      </c>
      <c r="AB530">
        <f t="shared" si="291"/>
        <v>-0.63803382247177876</v>
      </c>
      <c r="AC530">
        <f t="shared" si="292"/>
        <v>4.1421075694052234E-2</v>
      </c>
      <c r="AD530">
        <f t="shared" si="293"/>
        <v>5.1520041209109239E-2</v>
      </c>
      <c r="AE530">
        <f t="shared" si="294"/>
        <v>-0.63739869822352058</v>
      </c>
      <c r="AF530">
        <f t="shared" si="295"/>
        <v>-0.63740583567928877</v>
      </c>
      <c r="AG530" s="10">
        <f t="shared" si="296"/>
        <v>-36.520664221432511</v>
      </c>
      <c r="AH530" s="10">
        <f t="shared" si="297"/>
        <v>-72.048119078377965</v>
      </c>
      <c r="AI530" s="17">
        <f t="shared" si="298"/>
        <v>-72</v>
      </c>
      <c r="AJ530" s="18">
        <f t="shared" si="299"/>
        <v>-2</v>
      </c>
      <c r="AK530" s="19">
        <f t="shared" si="300"/>
        <v>-53.228999999999999</v>
      </c>
      <c r="AL530" s="17">
        <f t="shared" si="301"/>
        <v>-36</v>
      </c>
      <c r="AM530" s="18">
        <f t="shared" si="302"/>
        <v>-31</v>
      </c>
      <c r="AN530" s="19">
        <f t="shared" si="303"/>
        <v>-14.391</v>
      </c>
      <c r="AO530" s="20" t="str">
        <f t="shared" si="304"/>
        <v>36°31 ' 14,391 "S</v>
      </c>
      <c r="AP530" s="20" t="str">
        <f t="shared" si="305"/>
        <v xml:space="preserve">72°2 ' 53,229 " </v>
      </c>
      <c r="AQ530" s="22"/>
      <c r="AR530" s="22"/>
    </row>
    <row r="531" spans="1:44" x14ac:dyDescent="0.3">
      <c r="A531" s="15">
        <v>937</v>
      </c>
      <c r="B531" s="15" t="s">
        <v>1169</v>
      </c>
      <c r="C531" s="15" t="s">
        <v>1149</v>
      </c>
      <c r="D531" s="16" t="s">
        <v>1038</v>
      </c>
      <c r="E531" s="16">
        <v>741886.63</v>
      </c>
      <c r="F531" s="16">
        <v>5930167.04</v>
      </c>
      <c r="G531" s="16" t="s">
        <v>339</v>
      </c>
      <c r="H531" t="str">
        <f t="shared" si="273"/>
        <v>18</v>
      </c>
      <c r="I531" t="str">
        <f t="shared" si="272"/>
        <v>H</v>
      </c>
      <c r="J531" t="s">
        <v>324</v>
      </c>
      <c r="K531">
        <f t="shared" si="274"/>
        <v>-75</v>
      </c>
      <c r="L531">
        <f t="shared" si="275"/>
        <v>-4069832.96</v>
      </c>
      <c r="M531">
        <f t="shared" si="276"/>
        <v>-0.63954368386467142</v>
      </c>
      <c r="N531">
        <f t="shared" si="277"/>
        <v>6383200.8938347325</v>
      </c>
      <c r="O531">
        <f t="shared" si="278"/>
        <v>3.7894253059406011E-2</v>
      </c>
      <c r="P531">
        <f t="shared" si="279"/>
        <v>-0.95775379580819286</v>
      </c>
      <c r="Q531">
        <f t="shared" si="280"/>
        <v>-0.61659682066229848</v>
      </c>
      <c r="R531">
        <f t="shared" si="281"/>
        <v>-1.1184205817687678</v>
      </c>
      <c r="S531">
        <f t="shared" si="282"/>
        <v>-0.99296464149215047</v>
      </c>
      <c r="T531">
        <f t="shared" si="283"/>
        <v>-1.7872616581939136</v>
      </c>
      <c r="U531">
        <f t="shared" si="284"/>
        <v>5.0546225567071803E-3</v>
      </c>
      <c r="V531">
        <f t="shared" si="285"/>
        <v>4.2582015317955055E-5</v>
      </c>
      <c r="W531">
        <f t="shared" si="286"/>
        <v>1.6740578955036711E-7</v>
      </c>
      <c r="X531">
        <f t="shared" si="287"/>
        <v>-4055287.4505777075</v>
      </c>
      <c r="Y531">
        <f t="shared" si="288"/>
        <v>-2.2787171615327615E-3</v>
      </c>
      <c r="Z531">
        <f t="shared" si="289"/>
        <v>3.1152404497607528E-6</v>
      </c>
      <c r="AA531">
        <f t="shared" si="290"/>
        <v>3.7894213709502696E-2</v>
      </c>
      <c r="AB531">
        <f t="shared" si="291"/>
        <v>-0.64182239392745233</v>
      </c>
      <c r="AC531">
        <f t="shared" si="292"/>
        <v>3.790328352873662E-2</v>
      </c>
      <c r="AD531">
        <f t="shared" si="293"/>
        <v>4.7284322947456311E-2</v>
      </c>
      <c r="AE531">
        <f t="shared" si="294"/>
        <v>-0.64128621382768525</v>
      </c>
      <c r="AF531">
        <f t="shared" si="295"/>
        <v>-0.64129375970831215</v>
      </c>
      <c r="AG531" s="10">
        <f t="shared" si="296"/>
        <v>-36.74342585936305</v>
      </c>
      <c r="AH531" s="10">
        <f t="shared" si="297"/>
        <v>-72.290807857977171</v>
      </c>
      <c r="AI531" s="17">
        <f t="shared" si="298"/>
        <v>-72</v>
      </c>
      <c r="AJ531" s="18">
        <f t="shared" si="299"/>
        <v>-17</v>
      </c>
      <c r="AK531" s="19">
        <f t="shared" si="300"/>
        <v>-26.908000000000001</v>
      </c>
      <c r="AL531" s="17">
        <f t="shared" si="301"/>
        <v>-36</v>
      </c>
      <c r="AM531" s="18">
        <f t="shared" si="302"/>
        <v>-44</v>
      </c>
      <c r="AN531" s="19">
        <f t="shared" si="303"/>
        <v>-36.332999999999998</v>
      </c>
      <c r="AO531" s="20" t="str">
        <f t="shared" si="304"/>
        <v>36°44 ' 36,333 "S</v>
      </c>
      <c r="AP531" s="20" t="str">
        <f t="shared" si="305"/>
        <v xml:space="preserve">72°17 ' 26,908 " </v>
      </c>
      <c r="AQ531" s="22"/>
      <c r="AR531" s="22"/>
    </row>
    <row r="532" spans="1:44" x14ac:dyDescent="0.3">
      <c r="A532" s="15">
        <v>938</v>
      </c>
      <c r="B532" s="15" t="s">
        <v>1170</v>
      </c>
      <c r="C532" s="15" t="s">
        <v>1149</v>
      </c>
      <c r="D532" s="16" t="s">
        <v>272</v>
      </c>
      <c r="E532" s="16">
        <v>727195.38</v>
      </c>
      <c r="F532" s="16">
        <v>5892292.2199999997</v>
      </c>
      <c r="G532" s="16" t="s">
        <v>339</v>
      </c>
      <c r="H532" t="str">
        <f t="shared" si="273"/>
        <v>18</v>
      </c>
      <c r="I532" t="str">
        <f t="shared" si="272"/>
        <v>H</v>
      </c>
      <c r="J532" t="s">
        <v>324</v>
      </c>
      <c r="K532">
        <f t="shared" si="274"/>
        <v>-75</v>
      </c>
      <c r="L532">
        <f t="shared" si="275"/>
        <v>-4107707.7800000003</v>
      </c>
      <c r="M532">
        <f t="shared" si="276"/>
        <v>-0.64549542737517451</v>
      </c>
      <c r="N532">
        <f t="shared" si="277"/>
        <v>6383323.1952564064</v>
      </c>
      <c r="O532">
        <f t="shared" si="278"/>
        <v>3.5592022062870654E-2</v>
      </c>
      <c r="P532">
        <f t="shared" si="279"/>
        <v>-0.96110917902601511</v>
      </c>
      <c r="Q532">
        <f t="shared" si="280"/>
        <v>-0.61326872154271972</v>
      </c>
      <c r="R532">
        <f t="shared" si="281"/>
        <v>-1.1260500168881822</v>
      </c>
      <c r="S532">
        <f t="shared" si="282"/>
        <v>-0.99785469305181662</v>
      </c>
      <c r="T532">
        <f t="shared" si="283"/>
        <v>-1.7935302120392105</v>
      </c>
      <c r="U532">
        <f t="shared" si="284"/>
        <v>5.0546225567071803E-3</v>
      </c>
      <c r="V532">
        <f t="shared" si="285"/>
        <v>4.2582015317955055E-5</v>
      </c>
      <c r="W532">
        <f t="shared" si="286"/>
        <v>1.6740578955036711E-7</v>
      </c>
      <c r="X532">
        <f t="shared" si="287"/>
        <v>-4093115.5855775941</v>
      </c>
      <c r="Y532">
        <f t="shared" si="288"/>
        <v>-2.2859870910578268E-3</v>
      </c>
      <c r="Z532">
        <f t="shared" si="289"/>
        <v>2.7238355639234925E-6</v>
      </c>
      <c r="AA532">
        <f t="shared" si="290"/>
        <v>3.5591989747265497E-2</v>
      </c>
      <c r="AB532">
        <f t="shared" si="291"/>
        <v>-0.64778140823957941</v>
      </c>
      <c r="AC532">
        <f t="shared" si="292"/>
        <v>3.5599504817788841E-2</v>
      </c>
      <c r="AD532">
        <f t="shared" si="293"/>
        <v>4.4613481338685722E-2</v>
      </c>
      <c r="AE532">
        <f t="shared" si="294"/>
        <v>-0.64730245192800495</v>
      </c>
      <c r="AF532">
        <f t="shared" si="295"/>
        <v>-0.6473102069342711</v>
      </c>
      <c r="AG532" s="10">
        <f t="shared" si="296"/>
        <v>-37.088142893073687</v>
      </c>
      <c r="AH532" s="10">
        <f t="shared" si="297"/>
        <v>-72.443835809907654</v>
      </c>
      <c r="AI532" s="17">
        <f t="shared" si="298"/>
        <v>-72</v>
      </c>
      <c r="AJ532" s="18">
        <f t="shared" si="299"/>
        <v>-26</v>
      </c>
      <c r="AK532" s="19">
        <f t="shared" si="300"/>
        <v>-37.808999999999997</v>
      </c>
      <c r="AL532" s="17">
        <f t="shared" si="301"/>
        <v>-37</v>
      </c>
      <c r="AM532" s="18">
        <f t="shared" si="302"/>
        <v>-5</v>
      </c>
      <c r="AN532" s="19">
        <f t="shared" si="303"/>
        <v>-17.314</v>
      </c>
      <c r="AO532" s="20" t="str">
        <f t="shared" si="304"/>
        <v>37°5 ' 17,314 "S</v>
      </c>
      <c r="AP532" s="20" t="str">
        <f t="shared" si="305"/>
        <v xml:space="preserve">72°26 ' 37,809 " </v>
      </c>
      <c r="AQ532" s="22"/>
      <c r="AR532" s="22"/>
    </row>
    <row r="533" spans="1:44" x14ac:dyDescent="0.3">
      <c r="A533" s="15">
        <v>939</v>
      </c>
      <c r="B533" s="15" t="s">
        <v>1171</v>
      </c>
      <c r="C533" s="15" t="s">
        <v>1149</v>
      </c>
      <c r="D533" s="16" t="s">
        <v>812</v>
      </c>
      <c r="E533" s="16">
        <v>703453.76</v>
      </c>
      <c r="F533" s="16">
        <v>5871157.1699999999</v>
      </c>
      <c r="G533" s="16" t="s">
        <v>339</v>
      </c>
      <c r="H533" t="str">
        <f t="shared" si="273"/>
        <v>18</v>
      </c>
      <c r="I533" t="str">
        <f t="shared" si="272"/>
        <v>H</v>
      </c>
      <c r="J533" t="s">
        <v>324</v>
      </c>
      <c r="K533">
        <f t="shared" si="274"/>
        <v>-75</v>
      </c>
      <c r="L533">
        <f t="shared" si="275"/>
        <v>-4128842.83</v>
      </c>
      <c r="M533">
        <f t="shared" si="276"/>
        <v>-0.64881664175141862</v>
      </c>
      <c r="N533">
        <f t="shared" si="277"/>
        <v>6383391.6286966037</v>
      </c>
      <c r="O533">
        <f t="shared" si="278"/>
        <v>3.1872360624933538E-2</v>
      </c>
      <c r="P533">
        <f t="shared" si="279"/>
        <v>-0.96292239350693976</v>
      </c>
      <c r="Q533">
        <f t="shared" si="280"/>
        <v>-0.6113490985483917</v>
      </c>
      <c r="R533">
        <f t="shared" si="281"/>
        <v>-1.1302778385048886</v>
      </c>
      <c r="S533">
        <f t="shared" si="282"/>
        <v>-1.0005456535157644</v>
      </c>
      <c r="T533">
        <f t="shared" si="283"/>
        <v>-1.796955750806428</v>
      </c>
      <c r="U533">
        <f t="shared" si="284"/>
        <v>5.0546225567071803E-3</v>
      </c>
      <c r="V533">
        <f t="shared" si="285"/>
        <v>4.2582015317955055E-5</v>
      </c>
      <c r="W533">
        <f t="shared" si="286"/>
        <v>1.6740578955036711E-7</v>
      </c>
      <c r="X533">
        <f t="shared" si="287"/>
        <v>-4114225.5306220776</v>
      </c>
      <c r="Y533">
        <f t="shared" si="288"/>
        <v>-2.2898954393163365E-3</v>
      </c>
      <c r="Z533">
        <f t="shared" si="289"/>
        <v>2.1733212323115183E-6</v>
      </c>
      <c r="AA533">
        <f t="shared" si="290"/>
        <v>3.1872337535307514E-2</v>
      </c>
      <c r="AB533">
        <f t="shared" si="291"/>
        <v>-0.65110653221405657</v>
      </c>
      <c r="AC533">
        <f t="shared" si="292"/>
        <v>3.1877734039968963E-2</v>
      </c>
      <c r="AD533">
        <f t="shared" si="293"/>
        <v>4.0055489910222473E-2</v>
      </c>
      <c r="AE533">
        <f t="shared" si="294"/>
        <v>-0.65071974009840161</v>
      </c>
      <c r="AF533">
        <f t="shared" si="295"/>
        <v>-0.65072786551269524</v>
      </c>
      <c r="AG533" s="10">
        <f t="shared" si="296"/>
        <v>-37.283960305434071</v>
      </c>
      <c r="AH533" s="10">
        <f t="shared" si="297"/>
        <v>-72.704989481815403</v>
      </c>
      <c r="AI533" s="17">
        <f t="shared" si="298"/>
        <v>-72</v>
      </c>
      <c r="AJ533" s="18">
        <f t="shared" si="299"/>
        <v>-42</v>
      </c>
      <c r="AK533" s="19">
        <f t="shared" si="300"/>
        <v>-17.962</v>
      </c>
      <c r="AL533" s="17">
        <f t="shared" si="301"/>
        <v>-37</v>
      </c>
      <c r="AM533" s="18">
        <f t="shared" si="302"/>
        <v>-17</v>
      </c>
      <c r="AN533" s="19">
        <f t="shared" si="303"/>
        <v>-2.2570000000000001</v>
      </c>
      <c r="AO533" s="20" t="str">
        <f t="shared" si="304"/>
        <v>37°17 ' 2,257 "S</v>
      </c>
      <c r="AP533" s="20" t="str">
        <f t="shared" si="305"/>
        <v xml:space="preserve">72°42 ' 17,962 " </v>
      </c>
      <c r="AQ533" s="22"/>
      <c r="AR533" s="22"/>
    </row>
    <row r="534" spans="1:44" x14ac:dyDescent="0.3">
      <c r="A534" s="15">
        <v>940</v>
      </c>
      <c r="B534" s="15" t="s">
        <v>1172</v>
      </c>
      <c r="C534" s="15" t="s">
        <v>1149</v>
      </c>
      <c r="D534" s="16" t="s">
        <v>1173</v>
      </c>
      <c r="E534" s="16">
        <v>713397.49</v>
      </c>
      <c r="F534" s="16">
        <v>5827443.9800000004</v>
      </c>
      <c r="G534" s="16" t="s">
        <v>339</v>
      </c>
      <c r="H534" t="str">
        <f t="shared" si="273"/>
        <v>18</v>
      </c>
      <c r="I534" t="str">
        <f t="shared" si="272"/>
        <v>H</v>
      </c>
      <c r="J534" t="s">
        <v>324</v>
      </c>
      <c r="K534">
        <f t="shared" si="274"/>
        <v>-75</v>
      </c>
      <c r="L534">
        <f t="shared" si="275"/>
        <v>-4172556.0199999996</v>
      </c>
      <c r="M534">
        <f t="shared" si="276"/>
        <v>-0.65568584125932072</v>
      </c>
      <c r="N534">
        <f t="shared" si="277"/>
        <v>6383533.5762498351</v>
      </c>
      <c r="O534">
        <f t="shared" si="278"/>
        <v>3.3429367520514494E-2</v>
      </c>
      <c r="P534">
        <f t="shared" si="279"/>
        <v>-0.96653773093928064</v>
      </c>
      <c r="Q534">
        <f t="shared" si="280"/>
        <v>-0.60723916537741607</v>
      </c>
      <c r="R534">
        <f t="shared" si="281"/>
        <v>-1.1389547067289612</v>
      </c>
      <c r="S534">
        <f t="shared" si="282"/>
        <v>-1.0060258213910749</v>
      </c>
      <c r="T534">
        <f t="shared" si="283"/>
        <v>-1.8038781828873856</v>
      </c>
      <c r="U534">
        <f t="shared" si="284"/>
        <v>5.0546225567071803E-3</v>
      </c>
      <c r="V534">
        <f t="shared" si="285"/>
        <v>4.2582015317955055E-5</v>
      </c>
      <c r="W534">
        <f t="shared" si="286"/>
        <v>1.6740578955036711E-7</v>
      </c>
      <c r="X534">
        <f t="shared" si="287"/>
        <v>-4157888.9543618914</v>
      </c>
      <c r="Y534">
        <f t="shared" si="288"/>
        <v>-2.297640556427481E-3</v>
      </c>
      <c r="Z534">
        <f t="shared" si="289"/>
        <v>2.3658911196062437E-6</v>
      </c>
      <c r="AA534">
        <f t="shared" si="290"/>
        <v>3.3429341157099911E-2</v>
      </c>
      <c r="AB534">
        <f t="shared" si="291"/>
        <v>-0.65798347637978083</v>
      </c>
      <c r="AC534">
        <f t="shared" si="292"/>
        <v>3.3435567835970459E-2</v>
      </c>
      <c r="AD534">
        <f t="shared" si="293"/>
        <v>4.2232743980796406E-2</v>
      </c>
      <c r="AE534">
        <f t="shared" si="294"/>
        <v>-0.6575518952512307</v>
      </c>
      <c r="AF534">
        <f t="shared" si="295"/>
        <v>-0.65755977943157318</v>
      </c>
      <c r="AG534" s="10">
        <f t="shared" si="296"/>
        <v>-37.675400138982461</v>
      </c>
      <c r="AH534" s="10">
        <f t="shared" si="297"/>
        <v>-72.580242012643836</v>
      </c>
      <c r="AI534" s="17">
        <f t="shared" si="298"/>
        <v>-72</v>
      </c>
      <c r="AJ534" s="18">
        <f t="shared" si="299"/>
        <v>-34</v>
      </c>
      <c r="AK534" s="19">
        <f t="shared" si="300"/>
        <v>-48.871000000000002</v>
      </c>
      <c r="AL534" s="17">
        <f t="shared" si="301"/>
        <v>-37</v>
      </c>
      <c r="AM534" s="18">
        <f t="shared" si="302"/>
        <v>-40</v>
      </c>
      <c r="AN534" s="19">
        <f t="shared" si="303"/>
        <v>-31.440999999999999</v>
      </c>
      <c r="AO534" s="20" t="str">
        <f t="shared" si="304"/>
        <v>37°40 ' 31,441 "S</v>
      </c>
      <c r="AP534" s="20" t="str">
        <f t="shared" si="305"/>
        <v xml:space="preserve">72°34 ' 48,871 " </v>
      </c>
      <c r="AQ534" s="22"/>
      <c r="AR534" s="22"/>
    </row>
    <row r="535" spans="1:44" x14ac:dyDescent="0.3">
      <c r="A535" s="15">
        <v>941</v>
      </c>
      <c r="B535" s="15" t="s">
        <v>1174</v>
      </c>
      <c r="C535" s="15" t="s">
        <v>1149</v>
      </c>
      <c r="D535" s="16" t="s">
        <v>622</v>
      </c>
      <c r="E535" s="16">
        <v>724008.88</v>
      </c>
      <c r="F535" s="16">
        <v>5796878.71</v>
      </c>
      <c r="G535" s="16" t="s">
        <v>339</v>
      </c>
      <c r="H535" t="str">
        <f t="shared" si="273"/>
        <v>18</v>
      </c>
      <c r="I535" t="str">
        <f t="shared" si="272"/>
        <v>H</v>
      </c>
      <c r="J535" t="s">
        <v>324</v>
      </c>
      <c r="K535">
        <f t="shared" si="274"/>
        <v>-75</v>
      </c>
      <c r="L535">
        <f t="shared" si="275"/>
        <v>-4203121.29</v>
      </c>
      <c r="M535">
        <f t="shared" si="276"/>
        <v>-0.66048894388447577</v>
      </c>
      <c r="N535">
        <f t="shared" si="277"/>
        <v>6383633.1445427202</v>
      </c>
      <c r="O535">
        <f t="shared" si="278"/>
        <v>3.5091126781228353E-2</v>
      </c>
      <c r="P535">
        <f t="shared" si="279"/>
        <v>-0.96895732464442319</v>
      </c>
      <c r="Q535">
        <f t="shared" si="280"/>
        <v>-0.60425537170065347</v>
      </c>
      <c r="R535">
        <f t="shared" si="281"/>
        <v>-1.1449676062066874</v>
      </c>
      <c r="S535">
        <f t="shared" si="282"/>
        <v>-1.0097895475801788</v>
      </c>
      <c r="T535">
        <f t="shared" si="283"/>
        <v>-1.8085899529663105</v>
      </c>
      <c r="U535">
        <f t="shared" si="284"/>
        <v>5.0546225567071803E-3</v>
      </c>
      <c r="V535">
        <f t="shared" si="285"/>
        <v>4.2582015317955055E-5</v>
      </c>
      <c r="W535">
        <f t="shared" si="286"/>
        <v>1.6740578955036711E-7</v>
      </c>
      <c r="X535">
        <f t="shared" si="287"/>
        <v>-4188421.1596845589</v>
      </c>
      <c r="Y535">
        <f t="shared" si="288"/>
        <v>-2.3027843208703355E-3</v>
      </c>
      <c r="Z535">
        <f t="shared" si="289"/>
        <v>2.5876645089104137E-6</v>
      </c>
      <c r="AA535">
        <f t="shared" si="290"/>
        <v>3.5091096513207236E-2</v>
      </c>
      <c r="AB535">
        <f t="shared" si="291"/>
        <v>-0.66279172224651284</v>
      </c>
      <c r="AC535">
        <f t="shared" si="292"/>
        <v>3.5098298731926936E-2</v>
      </c>
      <c r="AD535">
        <f t="shared" si="293"/>
        <v>4.4495919235073497E-2</v>
      </c>
      <c r="AE535">
        <f t="shared" si="294"/>
        <v>-0.66231145656304702</v>
      </c>
      <c r="AF535">
        <f t="shared" si="295"/>
        <v>-0.66231910003269734</v>
      </c>
      <c r="AG535" s="10">
        <f t="shared" si="296"/>
        <v>-37.948089122776544</v>
      </c>
      <c r="AH535" s="10">
        <f t="shared" si="297"/>
        <v>-72.450571622275305</v>
      </c>
      <c r="AI535" s="17">
        <f t="shared" si="298"/>
        <v>-72</v>
      </c>
      <c r="AJ535" s="18">
        <f t="shared" si="299"/>
        <v>-27</v>
      </c>
      <c r="AK535" s="19">
        <f t="shared" si="300"/>
        <v>-2.0579999999999998</v>
      </c>
      <c r="AL535" s="17">
        <f t="shared" si="301"/>
        <v>-37</v>
      </c>
      <c r="AM535" s="18">
        <f t="shared" si="302"/>
        <v>-56</v>
      </c>
      <c r="AN535" s="19">
        <f t="shared" si="303"/>
        <v>-53.121000000000002</v>
      </c>
      <c r="AO535" s="20" t="str">
        <f t="shared" si="304"/>
        <v>37°56 ' 53,121 "S</v>
      </c>
      <c r="AP535" s="20" t="str">
        <f t="shared" si="305"/>
        <v xml:space="preserve">72°27 ' 2,058 " </v>
      </c>
      <c r="AQ535" s="22"/>
      <c r="AR535" s="22"/>
    </row>
    <row r="536" spans="1:44" x14ac:dyDescent="0.3">
      <c r="A536" s="15">
        <v>942</v>
      </c>
      <c r="B536" s="15" t="s">
        <v>1175</v>
      </c>
      <c r="C536" s="15" t="s">
        <v>1149</v>
      </c>
      <c r="D536" s="16" t="s">
        <v>658</v>
      </c>
      <c r="E536" s="16">
        <v>732581.71</v>
      </c>
      <c r="F536" s="16">
        <v>5764325.2400000002</v>
      </c>
      <c r="G536" s="16" t="s">
        <v>339</v>
      </c>
      <c r="H536" t="str">
        <f t="shared" si="273"/>
        <v>18</v>
      </c>
      <c r="I536" t="str">
        <f t="shared" si="272"/>
        <v>H</v>
      </c>
      <c r="J536" t="s">
        <v>324</v>
      </c>
      <c r="K536">
        <f t="shared" si="274"/>
        <v>-75</v>
      </c>
      <c r="L536">
        <f t="shared" si="275"/>
        <v>-4235674.76</v>
      </c>
      <c r="M536">
        <f t="shared" si="276"/>
        <v>-0.66560447720758742</v>
      </c>
      <c r="N536">
        <f t="shared" si="277"/>
        <v>6383739.4631483732</v>
      </c>
      <c r="O536">
        <f t="shared" si="278"/>
        <v>3.6433459000423218E-2</v>
      </c>
      <c r="P536">
        <f t="shared" si="279"/>
        <v>-0.97143597482756794</v>
      </c>
      <c r="Q536">
        <f t="shared" si="280"/>
        <v>-0.60097974270621635</v>
      </c>
      <c r="R536">
        <f t="shared" si="281"/>
        <v>-1.1513224646213713</v>
      </c>
      <c r="S536">
        <f t="shared" si="282"/>
        <v>-1.0137367841425826</v>
      </c>
      <c r="T536">
        <f t="shared" si="283"/>
        <v>-1.8134935270067285</v>
      </c>
      <c r="U536">
        <f t="shared" si="284"/>
        <v>5.0546225567071803E-3</v>
      </c>
      <c r="V536">
        <f t="shared" si="285"/>
        <v>4.2582015317955055E-5</v>
      </c>
      <c r="W536">
        <f t="shared" si="286"/>
        <v>1.6740578955036711E-7</v>
      </c>
      <c r="X536">
        <f t="shared" si="287"/>
        <v>-4220940.9874186618</v>
      </c>
      <c r="Y536">
        <f t="shared" si="288"/>
        <v>-2.3080159624922184E-3</v>
      </c>
      <c r="Z536">
        <f t="shared" si="289"/>
        <v>2.767221564546702E-6</v>
      </c>
      <c r="AA536">
        <f t="shared" si="290"/>
        <v>3.6433425393938748E-2</v>
      </c>
      <c r="AB536">
        <f t="shared" si="291"/>
        <v>-0.66791248678328807</v>
      </c>
      <c r="AC536">
        <f t="shared" si="292"/>
        <v>3.6441486183574512E-2</v>
      </c>
      <c r="AD536">
        <f t="shared" si="293"/>
        <v>4.6382111119925094E-2</v>
      </c>
      <c r="AE536">
        <f t="shared" si="294"/>
        <v>-0.66738931859780082</v>
      </c>
      <c r="AF536">
        <f t="shared" si="295"/>
        <v>-0.66739674466553911</v>
      </c>
      <c r="AG536" s="10">
        <f t="shared" si="296"/>
        <v>-38.239016730105625</v>
      </c>
      <c r="AH536" s="10">
        <f t="shared" si="297"/>
        <v>-72.342500787921495</v>
      </c>
      <c r="AI536" s="17">
        <f t="shared" si="298"/>
        <v>-72</v>
      </c>
      <c r="AJ536" s="18">
        <f t="shared" si="299"/>
        <v>-20</v>
      </c>
      <c r="AK536" s="19">
        <f t="shared" si="300"/>
        <v>-33.003</v>
      </c>
      <c r="AL536" s="17">
        <f t="shared" si="301"/>
        <v>-38</v>
      </c>
      <c r="AM536" s="18">
        <f t="shared" si="302"/>
        <v>-14</v>
      </c>
      <c r="AN536" s="19">
        <f t="shared" si="303"/>
        <v>-20.46</v>
      </c>
      <c r="AO536" s="20" t="str">
        <f t="shared" si="304"/>
        <v>38°14 ' 20,46 "S</v>
      </c>
      <c r="AP536" s="20" t="str">
        <f t="shared" si="305"/>
        <v xml:space="preserve">72°20 ' 33,003 " </v>
      </c>
      <c r="AQ536" s="22"/>
      <c r="AR536" s="22"/>
    </row>
    <row r="537" spans="1:44" x14ac:dyDescent="0.3">
      <c r="A537" s="15">
        <v>943</v>
      </c>
      <c r="B537" s="15" t="s">
        <v>1176</v>
      </c>
      <c r="C537" s="15" t="s">
        <v>1149</v>
      </c>
      <c r="D537" s="16" t="s">
        <v>556</v>
      </c>
      <c r="E537" s="16">
        <v>675526</v>
      </c>
      <c r="F537" s="16">
        <v>5925011</v>
      </c>
      <c r="G537" s="16" t="s">
        <v>339</v>
      </c>
      <c r="H537" t="str">
        <f t="shared" si="273"/>
        <v>18</v>
      </c>
      <c r="I537" t="str">
        <f t="shared" si="272"/>
        <v>H</v>
      </c>
      <c r="J537" t="s">
        <v>324</v>
      </c>
      <c r="K537">
        <f t="shared" si="274"/>
        <v>-75</v>
      </c>
      <c r="L537">
        <f t="shared" si="275"/>
        <v>-4074989</v>
      </c>
      <c r="M537">
        <f t="shared" si="276"/>
        <v>-0.64035391682709597</v>
      </c>
      <c r="N537">
        <f t="shared" si="277"/>
        <v>6383217.5174953947</v>
      </c>
      <c r="O537">
        <f t="shared" si="278"/>
        <v>2.7498044601944216E-2</v>
      </c>
      <c r="P537">
        <f t="shared" si="279"/>
        <v>-0.95821856695021801</v>
      </c>
      <c r="Q537">
        <f t="shared" si="280"/>
        <v>-0.61615227613057322</v>
      </c>
      <c r="R537">
        <f t="shared" si="281"/>
        <v>-1.1194632003022049</v>
      </c>
      <c r="S537">
        <f t="shared" si="282"/>
        <v>-0.99363546925929702</v>
      </c>
      <c r="T537">
        <f t="shared" si="283"/>
        <v>-1.7881248884805807</v>
      </c>
      <c r="U537">
        <f t="shared" si="284"/>
        <v>5.0546225567071803E-3</v>
      </c>
      <c r="V537">
        <f t="shared" si="285"/>
        <v>4.2582015317955055E-5</v>
      </c>
      <c r="W537">
        <f t="shared" si="286"/>
        <v>1.6740578955036711E-7</v>
      </c>
      <c r="X537">
        <f t="shared" si="287"/>
        <v>-4060437.0073787002</v>
      </c>
      <c r="Y537">
        <f t="shared" si="288"/>
        <v>-2.2797268903049423E-3</v>
      </c>
      <c r="Z537">
        <f t="shared" si="289"/>
        <v>1.6384174756988522E-6</v>
      </c>
      <c r="AA537">
        <f t="shared" si="290"/>
        <v>2.7498029584185273E-2</v>
      </c>
      <c r="AB537">
        <f t="shared" si="291"/>
        <v>-0.64263363998225653</v>
      </c>
      <c r="AC537">
        <f t="shared" si="292"/>
        <v>2.7501495116027508E-2</v>
      </c>
      <c r="AD537">
        <f t="shared" si="293"/>
        <v>3.4341024814395896E-2</v>
      </c>
      <c r="AE537">
        <f t="shared" si="294"/>
        <v>-0.64235071808834399</v>
      </c>
      <c r="AF537">
        <f t="shared" si="295"/>
        <v>-0.64235935215673146</v>
      </c>
      <c r="AG537" s="10">
        <f t="shared" si="296"/>
        <v>-36.804479809338488</v>
      </c>
      <c r="AH537" s="10">
        <f t="shared" si="297"/>
        <v>-73.032404213981081</v>
      </c>
      <c r="AI537" s="17">
        <f t="shared" si="298"/>
        <v>-73</v>
      </c>
      <c r="AJ537" s="18">
        <f t="shared" si="299"/>
        <v>-1</v>
      </c>
      <c r="AK537" s="19">
        <f t="shared" si="300"/>
        <v>-56.655000000000001</v>
      </c>
      <c r="AL537" s="17">
        <f t="shared" si="301"/>
        <v>-36</v>
      </c>
      <c r="AM537" s="18">
        <f t="shared" si="302"/>
        <v>-48</v>
      </c>
      <c r="AN537" s="19">
        <f t="shared" si="303"/>
        <v>-16.126999999999999</v>
      </c>
      <c r="AO537" s="20" t="str">
        <f t="shared" si="304"/>
        <v>36°48 ' 16,127 "S</v>
      </c>
      <c r="AP537" s="20" t="str">
        <f t="shared" si="305"/>
        <v xml:space="preserve">73°1 ' 56,655 " </v>
      </c>
      <c r="AQ537" s="22"/>
      <c r="AR537" s="22"/>
    </row>
    <row r="538" spans="1:44" x14ac:dyDescent="0.3">
      <c r="A538" s="15">
        <v>944</v>
      </c>
      <c r="B538" s="15" t="s">
        <v>1177</v>
      </c>
      <c r="C538" s="15" t="s">
        <v>1149</v>
      </c>
      <c r="D538" s="16" t="s">
        <v>546</v>
      </c>
      <c r="E538" s="16">
        <v>721695.75</v>
      </c>
      <c r="F538" s="16">
        <v>5733434.0499999998</v>
      </c>
      <c r="G538" s="16" t="s">
        <v>339</v>
      </c>
      <c r="H538" t="str">
        <f t="shared" si="273"/>
        <v>18</v>
      </c>
      <c r="I538" t="str">
        <f t="shared" si="272"/>
        <v>H</v>
      </c>
      <c r="J538" t="s">
        <v>324</v>
      </c>
      <c r="K538">
        <f t="shared" si="274"/>
        <v>-75</v>
      </c>
      <c r="L538">
        <f t="shared" si="275"/>
        <v>-4266565.95</v>
      </c>
      <c r="M538">
        <f t="shared" si="276"/>
        <v>-0.67045879571297484</v>
      </c>
      <c r="N538">
        <f t="shared" si="277"/>
        <v>6383840.6039249105</v>
      </c>
      <c r="O538">
        <f t="shared" si="278"/>
        <v>3.4727644964020109E-2</v>
      </c>
      <c r="P538">
        <f t="shared" si="279"/>
        <v>-0.97369403345665084</v>
      </c>
      <c r="Q538">
        <f t="shared" si="280"/>
        <v>-0.59777971046832667</v>
      </c>
      <c r="R538">
        <f t="shared" si="281"/>
        <v>-1.1573058124413003</v>
      </c>
      <c r="S538">
        <f t="shared" si="282"/>
        <v>-1.017424286948057</v>
      </c>
      <c r="T538">
        <f t="shared" si="283"/>
        <v>-1.8180387227223296</v>
      </c>
      <c r="U538">
        <f t="shared" si="284"/>
        <v>5.0546225567071803E-3</v>
      </c>
      <c r="V538">
        <f t="shared" si="285"/>
        <v>4.2582015317955055E-5</v>
      </c>
      <c r="W538">
        <f t="shared" si="286"/>
        <v>1.6740578955036711E-7</v>
      </c>
      <c r="X538">
        <f t="shared" si="287"/>
        <v>-4251801.7574136918</v>
      </c>
      <c r="Y538">
        <f t="shared" si="288"/>
        <v>-2.3127445533698051E-3</v>
      </c>
      <c r="Z538">
        <f t="shared" si="289"/>
        <v>2.4949784531947108E-6</v>
      </c>
      <c r="AA538">
        <f t="shared" si="290"/>
        <v>3.4727616082444804E-2</v>
      </c>
      <c r="AB538">
        <f t="shared" si="291"/>
        <v>-0.67277153449609683</v>
      </c>
      <c r="AC538">
        <f t="shared" si="292"/>
        <v>3.473459679656421E-2</v>
      </c>
      <c r="AD538">
        <f t="shared" si="293"/>
        <v>4.438293598688052E-2</v>
      </c>
      <c r="AE538">
        <f t="shared" si="294"/>
        <v>-0.67229140923737007</v>
      </c>
      <c r="AF538">
        <f t="shared" si="295"/>
        <v>-0.67229897528839644</v>
      </c>
      <c r="AG538" s="10">
        <f t="shared" si="296"/>
        <v>-38.519893854995146</v>
      </c>
      <c r="AH538" s="10">
        <f t="shared" si="297"/>
        <v>-72.457045085552451</v>
      </c>
      <c r="AI538" s="17">
        <f t="shared" si="298"/>
        <v>-72</v>
      </c>
      <c r="AJ538" s="18">
        <f t="shared" si="299"/>
        <v>-27</v>
      </c>
      <c r="AK538" s="19">
        <f t="shared" si="300"/>
        <v>-25.361999999999998</v>
      </c>
      <c r="AL538" s="17">
        <f t="shared" si="301"/>
        <v>-38</v>
      </c>
      <c r="AM538" s="18">
        <f t="shared" si="302"/>
        <v>-31</v>
      </c>
      <c r="AN538" s="19">
        <f t="shared" si="303"/>
        <v>-11.618</v>
      </c>
      <c r="AO538" s="20" t="str">
        <f t="shared" si="304"/>
        <v>38°31 ' 11,618 "S</v>
      </c>
      <c r="AP538" s="20" t="str">
        <f t="shared" si="305"/>
        <v xml:space="preserve">72°27 ' 25,362 " </v>
      </c>
      <c r="AQ538" s="22"/>
      <c r="AR538" s="22"/>
    </row>
    <row r="539" spans="1:44" x14ac:dyDescent="0.3">
      <c r="A539" s="15">
        <v>945</v>
      </c>
      <c r="B539" s="15" t="s">
        <v>1178</v>
      </c>
      <c r="C539" s="15" t="s">
        <v>1149</v>
      </c>
      <c r="D539" s="16" t="s">
        <v>684</v>
      </c>
      <c r="E539" s="16">
        <v>705580.99</v>
      </c>
      <c r="F539" s="16">
        <v>5699431.4100000001</v>
      </c>
      <c r="G539" s="16" t="s">
        <v>339</v>
      </c>
      <c r="H539" t="str">
        <f t="shared" si="273"/>
        <v>18</v>
      </c>
      <c r="I539" t="str">
        <f t="shared" si="272"/>
        <v>H</v>
      </c>
      <c r="J539" t="s">
        <v>324</v>
      </c>
      <c r="K539">
        <f t="shared" si="274"/>
        <v>-75</v>
      </c>
      <c r="L539">
        <f t="shared" si="275"/>
        <v>-4300568.59</v>
      </c>
      <c r="M539">
        <f t="shared" si="276"/>
        <v>-0.67580205521783765</v>
      </c>
      <c r="N539">
        <f t="shared" si="277"/>
        <v>6383952.2030769251</v>
      </c>
      <c r="O539">
        <f t="shared" si="278"/>
        <v>3.22027771293329E-2</v>
      </c>
      <c r="P539">
        <f t="shared" si="279"/>
        <v>-0.97607341323733532</v>
      </c>
      <c r="Q539">
        <f t="shared" si="280"/>
        <v>-0.59415601228208215</v>
      </c>
      <c r="R539">
        <f t="shared" si="281"/>
        <v>-1.1638387618365054</v>
      </c>
      <c r="S539">
        <f t="shared" si="282"/>
        <v>-1.0214180744478996</v>
      </c>
      <c r="T539">
        <f t="shared" si="283"/>
        <v>-1.8229217959367958</v>
      </c>
      <c r="U539">
        <f t="shared" si="284"/>
        <v>5.0546225567071803E-3</v>
      </c>
      <c r="V539">
        <f t="shared" si="285"/>
        <v>4.2582015317955055E-5</v>
      </c>
      <c r="W539">
        <f t="shared" si="286"/>
        <v>1.6740578955036711E-7</v>
      </c>
      <c r="X539">
        <f t="shared" si="287"/>
        <v>-4285772.6114302361</v>
      </c>
      <c r="Y539">
        <f t="shared" si="288"/>
        <v>-2.3176831685287956E-3</v>
      </c>
      <c r="Z539">
        <f t="shared" si="289"/>
        <v>2.1271696966539907E-6</v>
      </c>
      <c r="AA539">
        <f t="shared" si="290"/>
        <v>3.2202754295742347E-2</v>
      </c>
      <c r="AB539">
        <f t="shared" si="291"/>
        <v>-0.67811973345626109</v>
      </c>
      <c r="AC539">
        <f t="shared" si="292"/>
        <v>3.2208320387011935E-2</v>
      </c>
      <c r="AD539">
        <f t="shared" si="293"/>
        <v>4.1335247527805069E-2</v>
      </c>
      <c r="AE539">
        <f t="shared" si="294"/>
        <v>-0.67770229611123789</v>
      </c>
      <c r="AF539">
        <f t="shared" si="295"/>
        <v>-0.6777100739785793</v>
      </c>
      <c r="AG539" s="10">
        <f t="shared" si="296"/>
        <v>-38.829926972471391</v>
      </c>
      <c r="AH539" s="10">
        <f t="shared" si="297"/>
        <v>-72.631664771528193</v>
      </c>
      <c r="AI539" s="17">
        <f t="shared" si="298"/>
        <v>-72</v>
      </c>
      <c r="AJ539" s="18">
        <f t="shared" si="299"/>
        <v>-37</v>
      </c>
      <c r="AK539" s="19">
        <f t="shared" si="300"/>
        <v>-53.993000000000002</v>
      </c>
      <c r="AL539" s="17">
        <f t="shared" si="301"/>
        <v>-38</v>
      </c>
      <c r="AM539" s="18">
        <f t="shared" si="302"/>
        <v>-49</v>
      </c>
      <c r="AN539" s="19">
        <f t="shared" si="303"/>
        <v>-47.737000000000002</v>
      </c>
      <c r="AO539" s="20" t="str">
        <f t="shared" si="304"/>
        <v>38°49 ' 47,737 "S</v>
      </c>
      <c r="AP539" s="20" t="str">
        <f t="shared" si="305"/>
        <v xml:space="preserve">72°37 ' 53,993 " </v>
      </c>
      <c r="AQ539" s="22"/>
      <c r="AR539" s="22"/>
    </row>
    <row r="540" spans="1:44" x14ac:dyDescent="0.3">
      <c r="A540" s="15">
        <v>946</v>
      </c>
      <c r="B540" s="15" t="s">
        <v>1179</v>
      </c>
      <c r="C540" s="15" t="s">
        <v>1180</v>
      </c>
      <c r="D540" s="16" t="s">
        <v>588</v>
      </c>
      <c r="E540" s="16">
        <v>667515.31000000006</v>
      </c>
      <c r="F540" s="16">
        <v>5929544.2699999996</v>
      </c>
      <c r="G540" s="16" t="s">
        <v>339</v>
      </c>
      <c r="H540" t="str">
        <f t="shared" si="273"/>
        <v>18</v>
      </c>
      <c r="I540" t="str">
        <f t="shared" si="272"/>
        <v>H</v>
      </c>
      <c r="J540" t="s">
        <v>324</v>
      </c>
      <c r="K540">
        <f t="shared" si="274"/>
        <v>-75</v>
      </c>
      <c r="L540">
        <f t="shared" si="275"/>
        <v>-4070455.7300000004</v>
      </c>
      <c r="M540">
        <f t="shared" si="276"/>
        <v>-0.63964154749296165</v>
      </c>
      <c r="N540">
        <f t="shared" si="277"/>
        <v>6383202.9012807747</v>
      </c>
      <c r="O540">
        <f t="shared" si="278"/>
        <v>2.6243143542623172E-2</v>
      </c>
      <c r="P540">
        <f t="shared" si="279"/>
        <v>-0.95781006654797873</v>
      </c>
      <c r="Q540">
        <f t="shared" si="280"/>
        <v>-0.61654326999880327</v>
      </c>
      <c r="R540">
        <f t="shared" si="281"/>
        <v>-1.118546580766951</v>
      </c>
      <c r="S540">
        <f t="shared" si="282"/>
        <v>-0.99304575307491405</v>
      </c>
      <c r="T540">
        <f t="shared" si="283"/>
        <v>-1.7873660890062997</v>
      </c>
      <c r="U540">
        <f t="shared" si="284"/>
        <v>5.0546225567071803E-3</v>
      </c>
      <c r="V540">
        <f t="shared" si="285"/>
        <v>4.2582015317955055E-5</v>
      </c>
      <c r="W540">
        <f t="shared" si="286"/>
        <v>1.6740578955036711E-7</v>
      </c>
      <c r="X540">
        <f t="shared" si="287"/>
        <v>-4055909.4353712639</v>
      </c>
      <c r="Y540">
        <f t="shared" si="288"/>
        <v>-2.278839456257592E-3</v>
      </c>
      <c r="Z540">
        <f t="shared" si="289"/>
        <v>1.4938718657157245E-6</v>
      </c>
      <c r="AA540">
        <f t="shared" si="290"/>
        <v>2.6243130474658569E-2</v>
      </c>
      <c r="AB540">
        <f t="shared" si="291"/>
        <v>-0.64192038354492509</v>
      </c>
      <c r="AC540">
        <f t="shared" si="292"/>
        <v>2.6246142860679222E-2</v>
      </c>
      <c r="AD540">
        <f t="shared" si="293"/>
        <v>3.2757149087997595E-2</v>
      </c>
      <c r="AE540">
        <f t="shared" si="294"/>
        <v>-0.64166306842489207</v>
      </c>
      <c r="AF540">
        <f t="shared" si="295"/>
        <v>-0.64167181844415944</v>
      </c>
      <c r="AG540" s="10">
        <f t="shared" si="296"/>
        <v>-36.765087029335149</v>
      </c>
      <c r="AH540" s="10">
        <f t="shared" si="297"/>
        <v>-73.123153608376924</v>
      </c>
      <c r="AI540" s="17">
        <f t="shared" si="298"/>
        <v>-73</v>
      </c>
      <c r="AJ540" s="18">
        <f t="shared" si="299"/>
        <v>-7</v>
      </c>
      <c r="AK540" s="19">
        <f t="shared" si="300"/>
        <v>-23.353000000000002</v>
      </c>
      <c r="AL540" s="17">
        <f t="shared" si="301"/>
        <v>-36</v>
      </c>
      <c r="AM540" s="18">
        <f t="shared" si="302"/>
        <v>-45</v>
      </c>
      <c r="AN540" s="19">
        <f t="shared" si="303"/>
        <v>-54.313000000000002</v>
      </c>
      <c r="AO540" s="20" t="str">
        <f t="shared" si="304"/>
        <v>36°45 ' 54,313 "S</v>
      </c>
      <c r="AP540" s="20" t="str">
        <f t="shared" si="305"/>
        <v xml:space="preserve">73°7 ' 23,353 " </v>
      </c>
      <c r="AQ540" s="22"/>
      <c r="AR540" s="22"/>
    </row>
    <row r="541" spans="1:44" ht="16.350000000000001" customHeight="1" x14ac:dyDescent="0.3">
      <c r="A541" s="15">
        <v>948</v>
      </c>
      <c r="B541" s="15" t="s">
        <v>1181</v>
      </c>
      <c r="C541" s="15" t="s">
        <v>1182</v>
      </c>
      <c r="D541" s="16" t="s">
        <v>356</v>
      </c>
      <c r="E541" s="16">
        <v>375643.75</v>
      </c>
      <c r="F541" s="16">
        <v>6966791.3099999996</v>
      </c>
      <c r="G541" s="16" t="s">
        <v>351</v>
      </c>
      <c r="H541" t="str">
        <f t="shared" si="273"/>
        <v>19</v>
      </c>
      <c r="I541" t="str">
        <f t="shared" si="272"/>
        <v>J</v>
      </c>
      <c r="J541" t="s">
        <v>324</v>
      </c>
      <c r="K541">
        <f t="shared" si="274"/>
        <v>-69</v>
      </c>
      <c r="L541">
        <f t="shared" si="275"/>
        <v>-3033208.6900000004</v>
      </c>
      <c r="M541">
        <f t="shared" si="276"/>
        <v>-0.47664596522726438</v>
      </c>
      <c r="N541">
        <f t="shared" si="277"/>
        <v>6380082.6069852374</v>
      </c>
      <c r="O541">
        <f t="shared" si="278"/>
        <v>-1.949132286529464E-2</v>
      </c>
      <c r="P541">
        <f t="shared" si="279"/>
        <v>-0.8153259541988922</v>
      </c>
      <c r="Q541">
        <f t="shared" si="280"/>
        <v>-0.64370075206347399</v>
      </c>
      <c r="R541">
        <f t="shared" si="281"/>
        <v>-0.88430894232671053</v>
      </c>
      <c r="S541">
        <f t="shared" si="282"/>
        <v>-0.82415689476090137</v>
      </c>
      <c r="T541">
        <f t="shared" si="283"/>
        <v>-1.5429956456568503</v>
      </c>
      <c r="U541">
        <f t="shared" si="284"/>
        <v>5.0546225567071803E-3</v>
      </c>
      <c r="V541">
        <f t="shared" si="285"/>
        <v>4.2582015317955055E-5</v>
      </c>
      <c r="W541">
        <f t="shared" si="286"/>
        <v>1.6740578955036711E-7</v>
      </c>
      <c r="X541">
        <f t="shared" si="287"/>
        <v>-3020749.423183979</v>
      </c>
      <c r="Y541">
        <f t="shared" si="288"/>
        <v>-1.9528378523469858E-3</v>
      </c>
      <c r="Z541">
        <f t="shared" si="289"/>
        <v>1.0107246371556881E-6</v>
      </c>
      <c r="AA541">
        <f t="shared" si="290"/>
        <v>-1.9491316298507894E-2</v>
      </c>
      <c r="AB541">
        <f t="shared" si="291"/>
        <v>-0.47859880110583003</v>
      </c>
      <c r="AC541">
        <f t="shared" si="292"/>
        <v>-1.9492550484198068E-2</v>
      </c>
      <c r="AD541">
        <f t="shared" si="293"/>
        <v>-2.1956416973486471E-2</v>
      </c>
      <c r="AE541">
        <f t="shared" si="294"/>
        <v>-0.47850026428247872</v>
      </c>
      <c r="AF541">
        <f t="shared" si="295"/>
        <v>-0.4785101165411369</v>
      </c>
      <c r="AG541" s="10">
        <f t="shared" si="296"/>
        <v>-27.416610132120308</v>
      </c>
      <c r="AH541" s="10">
        <f t="shared" si="297"/>
        <v>-70.258010025810179</v>
      </c>
      <c r="AI541" s="17">
        <f t="shared" si="298"/>
        <v>-70</v>
      </c>
      <c r="AJ541" s="18">
        <f t="shared" si="299"/>
        <v>-15</v>
      </c>
      <c r="AK541" s="19">
        <f t="shared" si="300"/>
        <v>-28.835999999999999</v>
      </c>
      <c r="AL541" s="17">
        <f t="shared" si="301"/>
        <v>-27</v>
      </c>
      <c r="AM541" s="18">
        <f t="shared" si="302"/>
        <v>-24</v>
      </c>
      <c r="AN541" s="19">
        <f t="shared" si="303"/>
        <v>-59.795999999999999</v>
      </c>
      <c r="AO541" s="20" t="str">
        <f t="shared" si="304"/>
        <v>27°24 ' 59,796 "S</v>
      </c>
      <c r="AP541" s="20" t="str">
        <f t="shared" si="305"/>
        <v xml:space="preserve">70°15 ' 28,836 " </v>
      </c>
      <c r="AQ541" s="22"/>
      <c r="AR541" s="22"/>
    </row>
    <row r="542" spans="1:44" x14ac:dyDescent="0.3">
      <c r="A542" s="15">
        <v>949</v>
      </c>
      <c r="B542" s="15" t="s">
        <v>1183</v>
      </c>
      <c r="C542" s="15" t="s">
        <v>1184</v>
      </c>
      <c r="D542" s="16" t="s">
        <v>341</v>
      </c>
      <c r="E542" s="16">
        <v>266608.93</v>
      </c>
      <c r="F542" s="16">
        <v>6353928.6699999999</v>
      </c>
      <c r="G542" s="16" t="s">
        <v>323</v>
      </c>
      <c r="H542" t="str">
        <f t="shared" si="273"/>
        <v>19</v>
      </c>
      <c r="I542" t="str">
        <f t="shared" si="272"/>
        <v>H</v>
      </c>
      <c r="J542" t="s">
        <v>324</v>
      </c>
      <c r="K542">
        <f t="shared" si="274"/>
        <v>-69</v>
      </c>
      <c r="L542">
        <f t="shared" si="275"/>
        <v>-3646071.33</v>
      </c>
      <c r="M542">
        <f t="shared" si="276"/>
        <v>-0.57295272630097382</v>
      </c>
      <c r="N542">
        <f t="shared" si="277"/>
        <v>6381866.699920903</v>
      </c>
      <c r="O542">
        <f t="shared" si="278"/>
        <v>-3.6570972252192711E-2</v>
      </c>
      <c r="P542">
        <f t="shared" si="279"/>
        <v>-0.91108372236749025</v>
      </c>
      <c r="Q542">
        <f t="shared" si="280"/>
        <v>-0.64332594739909743</v>
      </c>
      <c r="R542">
        <f t="shared" si="281"/>
        <v>-1.0284945874847189</v>
      </c>
      <c r="S542">
        <f t="shared" si="282"/>
        <v>-0.9322024274633135</v>
      </c>
      <c r="T542">
        <f t="shared" si="283"/>
        <v>-1.7050904866543697</v>
      </c>
      <c r="U542">
        <f t="shared" si="284"/>
        <v>5.0546225567071803E-3</v>
      </c>
      <c r="V542">
        <f t="shared" si="285"/>
        <v>4.2582015317955055E-5</v>
      </c>
      <c r="W542">
        <f t="shared" si="286"/>
        <v>1.6740578955036711E-7</v>
      </c>
      <c r="X542">
        <f t="shared" si="287"/>
        <v>-3632194.1017734502</v>
      </c>
      <c r="Y542">
        <f t="shared" si="288"/>
        <v>-2.1744779198728669E-3</v>
      </c>
      <c r="Z542">
        <f t="shared" si="289"/>
        <v>3.1823157301560706E-6</v>
      </c>
      <c r="AA542">
        <f t="shared" si="290"/>
        <v>-3.6570933458732621E-2</v>
      </c>
      <c r="AB542">
        <f t="shared" si="291"/>
        <v>-0.57512719730097139</v>
      </c>
      <c r="AC542">
        <f t="shared" si="292"/>
        <v>-3.6579085867147476E-2</v>
      </c>
      <c r="AD542">
        <f t="shared" si="293"/>
        <v>-4.3564455950128901E-2</v>
      </c>
      <c r="AE542">
        <f t="shared" si="294"/>
        <v>-0.5746940199741154</v>
      </c>
      <c r="AF542">
        <f t="shared" si="295"/>
        <v>-0.57470229253239091</v>
      </c>
      <c r="AG542" s="10">
        <f t="shared" si="296"/>
        <v>-32.92801583859881</v>
      </c>
      <c r="AH542" s="10">
        <f t="shared" si="297"/>
        <v>-71.496059462725967</v>
      </c>
      <c r="AI542" s="17">
        <f t="shared" si="298"/>
        <v>-71</v>
      </c>
      <c r="AJ542" s="18">
        <f t="shared" si="299"/>
        <v>-29</v>
      </c>
      <c r="AK542" s="19">
        <f t="shared" si="300"/>
        <v>-45.814</v>
      </c>
      <c r="AL542" s="17">
        <f t="shared" si="301"/>
        <v>-32</v>
      </c>
      <c r="AM542" s="18">
        <f t="shared" si="302"/>
        <v>-55</v>
      </c>
      <c r="AN542" s="19">
        <f t="shared" si="303"/>
        <v>-40.856999999999999</v>
      </c>
      <c r="AO542" s="20" t="str">
        <f t="shared" si="304"/>
        <v>32°55 ' 40,857 "S</v>
      </c>
      <c r="AP542" s="20" t="str">
        <f t="shared" si="305"/>
        <v xml:space="preserve">71°29 ' 45,814 " </v>
      </c>
      <c r="AQ542" s="22"/>
      <c r="AR542" s="22"/>
    </row>
    <row r="543" spans="1:44" x14ac:dyDescent="0.3">
      <c r="A543" s="15">
        <v>950</v>
      </c>
      <c r="B543" s="15" t="s">
        <v>1185</v>
      </c>
      <c r="C543" s="15" t="s">
        <v>524</v>
      </c>
      <c r="D543" s="16" t="s">
        <v>525</v>
      </c>
      <c r="E543" s="16">
        <v>668022.66</v>
      </c>
      <c r="F543" s="16">
        <v>5928056.8499999996</v>
      </c>
      <c r="G543" s="16" t="s">
        <v>339</v>
      </c>
      <c r="H543" t="str">
        <f t="shared" si="273"/>
        <v>18</v>
      </c>
      <c r="I543" t="str">
        <f t="shared" si="272"/>
        <v>H</v>
      </c>
      <c r="J543" t="s">
        <v>324</v>
      </c>
      <c r="K543">
        <f t="shared" si="274"/>
        <v>-75</v>
      </c>
      <c r="L543">
        <f t="shared" si="275"/>
        <v>-4071943.1500000004</v>
      </c>
      <c r="M543">
        <f t="shared" si="276"/>
        <v>-0.63987528437494268</v>
      </c>
      <c r="N543">
        <f t="shared" si="277"/>
        <v>6383207.6963370284</v>
      </c>
      <c r="O543">
        <f t="shared" si="278"/>
        <v>2.6322605810934051E-2</v>
      </c>
      <c r="P543">
        <f t="shared" si="279"/>
        <v>-0.95794431475486863</v>
      </c>
      <c r="Q543">
        <f t="shared" si="280"/>
        <v>-0.61641521036719005</v>
      </c>
      <c r="R543">
        <f t="shared" si="281"/>
        <v>-1.118847441752377</v>
      </c>
      <c r="S543">
        <f t="shared" si="282"/>
        <v>-0.99323938390608024</v>
      </c>
      <c r="T543">
        <f t="shared" si="283"/>
        <v>-1.7876153263682202</v>
      </c>
      <c r="U543">
        <f t="shared" si="284"/>
        <v>5.0546225567071803E-3</v>
      </c>
      <c r="V543">
        <f t="shared" si="285"/>
        <v>4.2582015317955055E-5</v>
      </c>
      <c r="W543">
        <f t="shared" si="286"/>
        <v>1.6740578955036711E-7</v>
      </c>
      <c r="X543">
        <f t="shared" si="287"/>
        <v>-4057394.9823637302</v>
      </c>
      <c r="Y543">
        <f t="shared" si="288"/>
        <v>-2.2791311717177184E-3</v>
      </c>
      <c r="Z543">
        <f t="shared" si="289"/>
        <v>1.5024094777979474E-6</v>
      </c>
      <c r="AA543">
        <f t="shared" si="290"/>
        <v>2.6322592628489901E-2</v>
      </c>
      <c r="AB543">
        <f t="shared" si="291"/>
        <v>-0.64215441212247215</v>
      </c>
      <c r="AC543">
        <f t="shared" si="292"/>
        <v>2.6325632461894788E-2</v>
      </c>
      <c r="AD543">
        <f t="shared" si="293"/>
        <v>3.2862032558950531E-2</v>
      </c>
      <c r="AE543">
        <f t="shared" si="294"/>
        <v>-0.64189541065254696</v>
      </c>
      <c r="AF543">
        <f t="shared" si="295"/>
        <v>-0.64190415159781899</v>
      </c>
      <c r="AG543" s="10">
        <f t="shared" si="296"/>
        <v>-36.778398738480803</v>
      </c>
      <c r="AH543" s="10">
        <f t="shared" si="297"/>
        <v>-73.117144228150636</v>
      </c>
      <c r="AI543" s="17">
        <f t="shared" si="298"/>
        <v>-73</v>
      </c>
      <c r="AJ543" s="18">
        <f t="shared" si="299"/>
        <v>-7</v>
      </c>
      <c r="AK543" s="19">
        <f t="shared" si="300"/>
        <v>-1.7190000000000001</v>
      </c>
      <c r="AL543" s="17">
        <f t="shared" si="301"/>
        <v>-36</v>
      </c>
      <c r="AM543" s="18">
        <f t="shared" si="302"/>
        <v>-46</v>
      </c>
      <c r="AN543" s="19">
        <f t="shared" si="303"/>
        <v>-42.234999999999999</v>
      </c>
      <c r="AO543" s="20" t="str">
        <f t="shared" si="304"/>
        <v>36°46 ' 42,235 "S</v>
      </c>
      <c r="AP543" s="20" t="str">
        <f t="shared" si="305"/>
        <v xml:space="preserve">73°7 ' 1,719 " </v>
      </c>
      <c r="AQ543" s="22"/>
      <c r="AR543" s="22"/>
    </row>
    <row r="544" spans="1:44" x14ac:dyDescent="0.3">
      <c r="A544" s="15">
        <v>951</v>
      </c>
      <c r="B544" s="15" t="s">
        <v>1186</v>
      </c>
      <c r="C544" s="15" t="s">
        <v>524</v>
      </c>
      <c r="D544" s="16" t="s">
        <v>525</v>
      </c>
      <c r="E544" s="16">
        <v>667802.96</v>
      </c>
      <c r="F544" s="16">
        <v>5927318.0300000003</v>
      </c>
      <c r="G544" s="16" t="s">
        <v>339</v>
      </c>
      <c r="H544" t="str">
        <f t="shared" si="273"/>
        <v>18</v>
      </c>
      <c r="I544" t="str">
        <f t="shared" si="272"/>
        <v>H</v>
      </c>
      <c r="J544" t="s">
        <v>324</v>
      </c>
      <c r="K544">
        <f t="shared" si="274"/>
        <v>-75</v>
      </c>
      <c r="L544">
        <f t="shared" si="275"/>
        <v>-4072681.9699999997</v>
      </c>
      <c r="M544">
        <f t="shared" si="276"/>
        <v>-0.63999138438915859</v>
      </c>
      <c r="N544">
        <f t="shared" si="277"/>
        <v>6383210.0783547601</v>
      </c>
      <c r="O544">
        <f t="shared" si="278"/>
        <v>2.6288177568996807E-2</v>
      </c>
      <c r="P544">
        <f t="shared" si="279"/>
        <v>-0.95801091969366359</v>
      </c>
      <c r="Q544">
        <f t="shared" si="280"/>
        <v>-0.61635151797978327</v>
      </c>
      <c r="R544">
        <f t="shared" si="281"/>
        <v>-1.1189968442359903</v>
      </c>
      <c r="S544">
        <f t="shared" si="282"/>
        <v>-0.99333551267193854</v>
      </c>
      <c r="T544">
        <f t="shared" si="283"/>
        <v>-1.7877390289925001</v>
      </c>
      <c r="U544">
        <f t="shared" si="284"/>
        <v>5.0546225567071803E-3</v>
      </c>
      <c r="V544">
        <f t="shared" si="285"/>
        <v>4.2582015317955055E-5</v>
      </c>
      <c r="W544">
        <f t="shared" si="286"/>
        <v>1.6740578955036711E-7</v>
      </c>
      <c r="X544">
        <f t="shared" si="287"/>
        <v>-4058132.8732621158</v>
      </c>
      <c r="Y544">
        <f t="shared" si="288"/>
        <v>-2.2792758751931821E-3</v>
      </c>
      <c r="Z544">
        <f t="shared" si="289"/>
        <v>1.4982229380868252E-6</v>
      </c>
      <c r="AA544">
        <f t="shared" si="290"/>
        <v>2.628816444047993E-2</v>
      </c>
      <c r="AB544">
        <f t="shared" si="291"/>
        <v>-0.64227065684948836</v>
      </c>
      <c r="AC544">
        <f t="shared" si="292"/>
        <v>2.6291192361509008E-2</v>
      </c>
      <c r="AD544">
        <f t="shared" si="293"/>
        <v>3.2821923882756038E-2</v>
      </c>
      <c r="AE544">
        <f t="shared" si="294"/>
        <v>-0.6420122695864533</v>
      </c>
      <c r="AF544">
        <f t="shared" si="295"/>
        <v>-0.64202101229191166</v>
      </c>
      <c r="AG544" s="10">
        <f t="shared" si="296"/>
        <v>-36.785094363043285</v>
      </c>
      <c r="AH544" s="10">
        <f t="shared" si="297"/>
        <v>-73.11944228601844</v>
      </c>
      <c r="AI544" s="17">
        <f t="shared" si="298"/>
        <v>-73</v>
      </c>
      <c r="AJ544" s="18">
        <f t="shared" si="299"/>
        <v>-7</v>
      </c>
      <c r="AK544" s="19">
        <f t="shared" si="300"/>
        <v>-9.9920000000000009</v>
      </c>
      <c r="AL544" s="17">
        <f t="shared" si="301"/>
        <v>-36</v>
      </c>
      <c r="AM544" s="18">
        <f t="shared" si="302"/>
        <v>-47</v>
      </c>
      <c r="AN544" s="19">
        <f t="shared" si="303"/>
        <v>-6.34</v>
      </c>
      <c r="AO544" s="20" t="str">
        <f t="shared" si="304"/>
        <v>36°47 ' 6,34 "S</v>
      </c>
      <c r="AP544" s="20" t="str">
        <f t="shared" si="305"/>
        <v xml:space="preserve">73°7 ' 9,992 " </v>
      </c>
      <c r="AQ544" s="22"/>
      <c r="AR544" s="22"/>
    </row>
    <row r="545" spans="1:44" x14ac:dyDescent="0.3">
      <c r="A545" s="15">
        <v>952</v>
      </c>
      <c r="B545" s="15" t="s">
        <v>1187</v>
      </c>
      <c r="C545" s="15" t="s">
        <v>1188</v>
      </c>
      <c r="D545" s="16" t="s">
        <v>350</v>
      </c>
      <c r="E545" s="16">
        <v>313266.96000000002</v>
      </c>
      <c r="F545" s="16">
        <v>6778092.79</v>
      </c>
      <c r="G545" s="16" t="s">
        <v>351</v>
      </c>
      <c r="H545" t="str">
        <f t="shared" si="273"/>
        <v>19</v>
      </c>
      <c r="I545" t="str">
        <f t="shared" si="272"/>
        <v>J</v>
      </c>
      <c r="J545" t="s">
        <v>324</v>
      </c>
      <c r="K545">
        <f t="shared" si="274"/>
        <v>-69</v>
      </c>
      <c r="L545">
        <f t="shared" si="275"/>
        <v>-3221907.21</v>
      </c>
      <c r="M545">
        <f t="shared" si="276"/>
        <v>-0.50629852045660995</v>
      </c>
      <c r="N545">
        <f t="shared" si="277"/>
        <v>6380610.2797308099</v>
      </c>
      <c r="O545">
        <f t="shared" si="278"/>
        <v>-2.9265702152847677E-2</v>
      </c>
      <c r="P545">
        <f t="shared" si="279"/>
        <v>-0.84821025134034567</v>
      </c>
      <c r="Q545">
        <f t="shared" si="280"/>
        <v>-0.64873650797784632</v>
      </c>
      <c r="R545">
        <f t="shared" si="281"/>
        <v>-0.93040364612678284</v>
      </c>
      <c r="S545">
        <f t="shared" si="282"/>
        <v>-0.85998686158954873</v>
      </c>
      <c r="T545">
        <f t="shared" si="283"/>
        <v>-1.5987024484578676</v>
      </c>
      <c r="U545">
        <f t="shared" si="284"/>
        <v>5.0546225567071803E-3</v>
      </c>
      <c r="V545">
        <f t="shared" si="285"/>
        <v>4.2582015317955055E-5</v>
      </c>
      <c r="W545">
        <f t="shared" si="286"/>
        <v>1.6740578955036711E-7</v>
      </c>
      <c r="X545">
        <f t="shared" si="287"/>
        <v>-3208957.067864147</v>
      </c>
      <c r="Y545">
        <f t="shared" si="288"/>
        <v>-2.0296087001256719E-3</v>
      </c>
      <c r="Z545">
        <f t="shared" si="289"/>
        <v>2.2073956912128339E-6</v>
      </c>
      <c r="AA545">
        <f t="shared" si="290"/>
        <v>-2.9265680619186066E-2</v>
      </c>
      <c r="AB545">
        <f t="shared" si="291"/>
        <v>-0.50832812467658617</v>
      </c>
      <c r="AC545">
        <f t="shared" si="292"/>
        <v>-2.9269858376749447E-2</v>
      </c>
      <c r="AD545">
        <f t="shared" si="293"/>
        <v>-3.3493898872593887E-2</v>
      </c>
      <c r="AE545">
        <f t="shared" si="294"/>
        <v>-0.50808962494489185</v>
      </c>
      <c r="AF545">
        <f t="shared" si="295"/>
        <v>-0.50809884356095592</v>
      </c>
      <c r="AG545" s="10">
        <f t="shared" si="296"/>
        <v>-29.111919311520637</v>
      </c>
      <c r="AH545" s="10">
        <f t="shared" si="297"/>
        <v>-70.91905904483761</v>
      </c>
      <c r="AI545" s="17">
        <f t="shared" si="298"/>
        <v>-70</v>
      </c>
      <c r="AJ545" s="18">
        <f t="shared" si="299"/>
        <v>-55</v>
      </c>
      <c r="AK545" s="19">
        <f t="shared" si="300"/>
        <v>-8.6129999999999995</v>
      </c>
      <c r="AL545" s="17">
        <f t="shared" si="301"/>
        <v>-29</v>
      </c>
      <c r="AM545" s="18">
        <f t="shared" si="302"/>
        <v>-6</v>
      </c>
      <c r="AN545" s="19">
        <f t="shared" si="303"/>
        <v>-42.91</v>
      </c>
      <c r="AO545" s="20" t="str">
        <f t="shared" si="304"/>
        <v>29°6 ' 42,91 "S</v>
      </c>
      <c r="AP545" s="20" t="str">
        <f t="shared" si="305"/>
        <v xml:space="preserve">70°55 ' 8,613 " </v>
      </c>
      <c r="AQ545" s="22"/>
      <c r="AR545" s="22"/>
    </row>
    <row r="546" spans="1:44" x14ac:dyDescent="0.3">
      <c r="A546" s="15">
        <v>954</v>
      </c>
      <c r="B546" s="15" t="s">
        <v>1189</v>
      </c>
      <c r="C546" s="15" t="s">
        <v>1190</v>
      </c>
      <c r="D546" s="16" t="s">
        <v>590</v>
      </c>
      <c r="E546" s="16">
        <v>338653</v>
      </c>
      <c r="F546" s="16">
        <v>6216908</v>
      </c>
      <c r="G546" s="16" t="s">
        <v>323</v>
      </c>
      <c r="H546" t="str">
        <f t="shared" si="273"/>
        <v>19</v>
      </c>
      <c r="I546" t="str">
        <f t="shared" si="272"/>
        <v>H</v>
      </c>
      <c r="J546" t="s">
        <v>324</v>
      </c>
      <c r="K546">
        <f t="shared" si="274"/>
        <v>-69</v>
      </c>
      <c r="L546">
        <f t="shared" si="275"/>
        <v>-3783092</v>
      </c>
      <c r="M546">
        <f t="shared" si="276"/>
        <v>-0.59448449552066329</v>
      </c>
      <c r="N546">
        <f t="shared" si="277"/>
        <v>6382290.5785347829</v>
      </c>
      <c r="O546">
        <f t="shared" si="278"/>
        <v>-2.528042213287025E-2</v>
      </c>
      <c r="P546">
        <f t="shared" si="279"/>
        <v>-0.92798528924063894</v>
      </c>
      <c r="Q546">
        <f t="shared" si="280"/>
        <v>-0.63688411359585795</v>
      </c>
      <c r="R546">
        <f t="shared" si="281"/>
        <v>-1.0584771401409827</v>
      </c>
      <c r="S546">
        <f t="shared" si="282"/>
        <v>-0.95307888350470149</v>
      </c>
      <c r="T546">
        <f t="shared" si="283"/>
        <v>-1.73416444815723</v>
      </c>
      <c r="U546">
        <f t="shared" si="284"/>
        <v>5.0546225567071803E-3</v>
      </c>
      <c r="V546">
        <f t="shared" si="285"/>
        <v>4.2582015317955055E-5</v>
      </c>
      <c r="W546">
        <f t="shared" si="286"/>
        <v>1.6740578955036711E-7</v>
      </c>
      <c r="X546">
        <f t="shared" si="287"/>
        <v>-3768969.73899</v>
      </c>
      <c r="Y546">
        <f t="shared" si="288"/>
        <v>-2.2127261108255808E-3</v>
      </c>
      <c r="Z546">
        <f t="shared" si="289"/>
        <v>1.4780374541887594E-6</v>
      </c>
      <c r="AA546">
        <f t="shared" si="290"/>
        <v>-2.5280409677733328E-2</v>
      </c>
      <c r="AB546">
        <f t="shared" si="291"/>
        <v>-0.59669721836099676</v>
      </c>
      <c r="AC546">
        <f t="shared" si="292"/>
        <v>-2.5283102545017921E-2</v>
      </c>
      <c r="AD546">
        <f t="shared" si="293"/>
        <v>-3.0555314218476511E-2</v>
      </c>
      <c r="AE546">
        <f t="shared" si="294"/>
        <v>-0.59648022241626109</v>
      </c>
      <c r="AF546">
        <f t="shared" si="295"/>
        <v>-0.59648943471584759</v>
      </c>
      <c r="AG546" s="10">
        <f t="shared" si="296"/>
        <v>-34.176327133362314</v>
      </c>
      <c r="AH546" s="10">
        <f t="shared" si="297"/>
        <v>-70.750690546414774</v>
      </c>
      <c r="AI546" s="17">
        <f t="shared" si="298"/>
        <v>-70</v>
      </c>
      <c r="AJ546" s="18">
        <f t="shared" si="299"/>
        <v>-45</v>
      </c>
      <c r="AK546" s="19">
        <f t="shared" si="300"/>
        <v>-2.4860000000000002</v>
      </c>
      <c r="AL546" s="17">
        <f t="shared" si="301"/>
        <v>-34</v>
      </c>
      <c r="AM546" s="18">
        <f t="shared" si="302"/>
        <v>-10</v>
      </c>
      <c r="AN546" s="19">
        <f t="shared" si="303"/>
        <v>-34.777999999999999</v>
      </c>
      <c r="AO546" s="20" t="str">
        <f t="shared" si="304"/>
        <v>34°10 ' 34,778 "S</v>
      </c>
      <c r="AP546" s="20" t="str">
        <f t="shared" si="305"/>
        <v xml:space="preserve">70°45 ' 2,486 " </v>
      </c>
      <c r="AQ546" s="22"/>
      <c r="AR546" s="22"/>
    </row>
    <row r="547" spans="1:44" x14ac:dyDescent="0.3">
      <c r="A547" s="15">
        <v>955</v>
      </c>
      <c r="B547" s="15" t="s">
        <v>1191</v>
      </c>
      <c r="C547" s="15" t="s">
        <v>1190</v>
      </c>
      <c r="D547" s="16" t="s">
        <v>590</v>
      </c>
      <c r="E547" s="16">
        <v>338457.99994778499</v>
      </c>
      <c r="F547" s="16">
        <v>6216755.0138298199</v>
      </c>
      <c r="G547" s="16" t="s">
        <v>323</v>
      </c>
      <c r="H547" t="str">
        <f t="shared" si="273"/>
        <v>19</v>
      </c>
      <c r="I547" t="str">
        <f t="shared" si="272"/>
        <v>H</v>
      </c>
      <c r="J547" t="s">
        <v>324</v>
      </c>
      <c r="K547">
        <f t="shared" si="274"/>
        <v>-69</v>
      </c>
      <c r="L547">
        <f t="shared" si="275"/>
        <v>-3783244.9861701801</v>
      </c>
      <c r="M547">
        <f t="shared" si="276"/>
        <v>-0.59450853614832999</v>
      </c>
      <c r="N547">
        <f t="shared" si="277"/>
        <v>6382291.0561311757</v>
      </c>
      <c r="O547">
        <f t="shared" si="278"/>
        <v>-2.5310973540924459E-2</v>
      </c>
      <c r="P547">
        <f t="shared" si="279"/>
        <v>-0.92800320405297676</v>
      </c>
      <c r="Q547">
        <f t="shared" si="280"/>
        <v>-0.63687570533530402</v>
      </c>
      <c r="R547">
        <f t="shared" si="281"/>
        <v>-1.0585101381748183</v>
      </c>
      <c r="S547">
        <f t="shared" si="282"/>
        <v>-0.95310152996493969</v>
      </c>
      <c r="T547">
        <f t="shared" si="283"/>
        <v>-1.7341955325644962</v>
      </c>
      <c r="U547">
        <f t="shared" si="284"/>
        <v>5.0546225567071803E-3</v>
      </c>
      <c r="V547">
        <f t="shared" si="285"/>
        <v>4.2582015317955055E-5</v>
      </c>
      <c r="W547">
        <f t="shared" si="286"/>
        <v>1.6740578955036711E-7</v>
      </c>
      <c r="X547">
        <f t="shared" si="287"/>
        <v>-3769122.4668551153</v>
      </c>
      <c r="Y547">
        <f t="shared" si="288"/>
        <v>-2.2127664173977189E-3</v>
      </c>
      <c r="Z547">
        <f t="shared" si="289"/>
        <v>1.4815638692511447E-6</v>
      </c>
      <c r="AA547">
        <f t="shared" si="290"/>
        <v>-2.5310961040983161E-2</v>
      </c>
      <c r="AB547">
        <f t="shared" si="291"/>
        <v>-0.59672129928737294</v>
      </c>
      <c r="AC547">
        <f t="shared" si="292"/>
        <v>-2.5313663683266485E-2</v>
      </c>
      <c r="AD547">
        <f t="shared" si="293"/>
        <v>-3.0592725293182282E-2</v>
      </c>
      <c r="AE547">
        <f t="shared" si="294"/>
        <v>-0.5965037674577397</v>
      </c>
      <c r="AF547">
        <f t="shared" si="295"/>
        <v>-0.59651297717397844</v>
      </c>
      <c r="AG547" s="10">
        <f t="shared" si="296"/>
        <v>-34.177676016852573</v>
      </c>
      <c r="AH547" s="10">
        <f t="shared" si="297"/>
        <v>-70.752834043102467</v>
      </c>
      <c r="AI547" s="17">
        <f t="shared" si="298"/>
        <v>-70</v>
      </c>
      <c r="AJ547" s="18">
        <f t="shared" si="299"/>
        <v>-45</v>
      </c>
      <c r="AK547" s="19">
        <f t="shared" si="300"/>
        <v>-10.202999999999999</v>
      </c>
      <c r="AL547" s="17">
        <f t="shared" si="301"/>
        <v>-34</v>
      </c>
      <c r="AM547" s="18">
        <f t="shared" si="302"/>
        <v>-10</v>
      </c>
      <c r="AN547" s="19">
        <f t="shared" si="303"/>
        <v>-39.634</v>
      </c>
      <c r="AO547" s="20" t="str">
        <f t="shared" si="304"/>
        <v>34°10 ' 39,634 "S</v>
      </c>
      <c r="AP547" s="20" t="str">
        <f t="shared" si="305"/>
        <v xml:space="preserve">70°45 ' 10,203 " </v>
      </c>
      <c r="AQ547" s="22"/>
      <c r="AR547" s="22"/>
    </row>
    <row r="548" spans="1:44" x14ac:dyDescent="0.3">
      <c r="A548" s="15">
        <v>956</v>
      </c>
      <c r="B548" s="15" t="s">
        <v>1192</v>
      </c>
      <c r="C548" s="15" t="s">
        <v>1193</v>
      </c>
      <c r="D548" s="16" t="s">
        <v>447</v>
      </c>
      <c r="E548" s="16">
        <v>267009</v>
      </c>
      <c r="F548" s="16">
        <v>6370558</v>
      </c>
      <c r="G548" s="16" t="s">
        <v>323</v>
      </c>
      <c r="H548" t="str">
        <f t="shared" si="273"/>
        <v>19</v>
      </c>
      <c r="I548" t="str">
        <f t="shared" si="272"/>
        <v>H</v>
      </c>
      <c r="J548" t="s">
        <v>324</v>
      </c>
      <c r="K548">
        <f t="shared" si="274"/>
        <v>-69</v>
      </c>
      <c r="L548">
        <f t="shared" si="275"/>
        <v>-3629442</v>
      </c>
      <c r="M548">
        <f t="shared" si="276"/>
        <v>-0.5703395519832738</v>
      </c>
      <c r="N548">
        <f t="shared" si="277"/>
        <v>6381815.8032849068</v>
      </c>
      <c r="O548">
        <f t="shared" si="278"/>
        <v>-3.6508574860476657E-2</v>
      </c>
      <c r="P548">
        <f t="shared" si="279"/>
        <v>-0.90891687665534393</v>
      </c>
      <c r="Q548">
        <f t="shared" si="280"/>
        <v>-0.64395731412698054</v>
      </c>
      <c r="R548">
        <f t="shared" si="281"/>
        <v>-1.0247979903109457</v>
      </c>
      <c r="S548">
        <f t="shared" si="282"/>
        <v>-0.92958782126495443</v>
      </c>
      <c r="T548">
        <f t="shared" si="283"/>
        <v>-1.70139185697387</v>
      </c>
      <c r="U548">
        <f t="shared" si="284"/>
        <v>5.0546225567071803E-3</v>
      </c>
      <c r="V548">
        <f t="shared" si="285"/>
        <v>4.2582015317955055E-5</v>
      </c>
      <c r="W548">
        <f t="shared" si="286"/>
        <v>1.6740578955036711E-7</v>
      </c>
      <c r="X548">
        <f t="shared" si="287"/>
        <v>-3615596.3570729536</v>
      </c>
      <c r="Y548">
        <f t="shared" si="288"/>
        <v>-2.1695459965985924E-3</v>
      </c>
      <c r="Z548">
        <f t="shared" si="289"/>
        <v>3.1821463214207803E-6</v>
      </c>
      <c r="AA548">
        <f t="shared" si="290"/>
        <v>-3.650853613526759E-2</v>
      </c>
      <c r="AB548">
        <f t="shared" si="291"/>
        <v>-0.57250909107605963</v>
      </c>
      <c r="AC548">
        <f t="shared" si="292"/>
        <v>-3.6516646884075077E-2</v>
      </c>
      <c r="AD548">
        <f t="shared" si="293"/>
        <v>-4.3416744896567321E-2</v>
      </c>
      <c r="AE548">
        <f t="shared" si="294"/>
        <v>-0.57207986100167751</v>
      </c>
      <c r="AF548">
        <f t="shared" si="295"/>
        <v>-0.57208815681414937</v>
      </c>
      <c r="AG548" s="10">
        <f t="shared" si="296"/>
        <v>-32.778236894869167</v>
      </c>
      <c r="AH548" s="10">
        <f t="shared" si="297"/>
        <v>-71.48759624276947</v>
      </c>
      <c r="AI548" s="17">
        <f t="shared" si="298"/>
        <v>-71</v>
      </c>
      <c r="AJ548" s="18">
        <f t="shared" si="299"/>
        <v>-29</v>
      </c>
      <c r="AK548" s="19">
        <f t="shared" si="300"/>
        <v>-15.346</v>
      </c>
      <c r="AL548" s="17">
        <f t="shared" si="301"/>
        <v>-32</v>
      </c>
      <c r="AM548" s="18">
        <f t="shared" si="302"/>
        <v>-46</v>
      </c>
      <c r="AN548" s="19">
        <f t="shared" si="303"/>
        <v>-41.652999999999999</v>
      </c>
      <c r="AO548" s="20" t="str">
        <f t="shared" si="304"/>
        <v>32°46 ' 41,653 "S</v>
      </c>
      <c r="AP548" s="20" t="str">
        <f t="shared" si="305"/>
        <v xml:space="preserve">71°29 ' 15,346 " </v>
      </c>
      <c r="AQ548" s="22"/>
      <c r="AR548" s="22"/>
    </row>
    <row r="549" spans="1:44" x14ac:dyDescent="0.3">
      <c r="A549" s="15">
        <v>958</v>
      </c>
      <c r="B549" s="15" t="s">
        <v>1194</v>
      </c>
      <c r="C549" s="15" t="s">
        <v>1195</v>
      </c>
      <c r="D549" s="16" t="s">
        <v>572</v>
      </c>
      <c r="E549" s="16">
        <v>341735.24</v>
      </c>
      <c r="F549" s="16">
        <v>6227598.0700000003</v>
      </c>
      <c r="G549" s="16" t="s">
        <v>323</v>
      </c>
      <c r="H549" t="str">
        <f t="shared" si="273"/>
        <v>19</v>
      </c>
      <c r="I549" t="str">
        <f t="shared" si="272"/>
        <v>H</v>
      </c>
      <c r="J549" t="s">
        <v>324</v>
      </c>
      <c r="K549">
        <f t="shared" si="274"/>
        <v>-69</v>
      </c>
      <c r="L549">
        <f t="shared" si="275"/>
        <v>-3772401.9299999997</v>
      </c>
      <c r="M549">
        <f t="shared" si="276"/>
        <v>-0.59280463130614491</v>
      </c>
      <c r="N549">
        <f t="shared" si="277"/>
        <v>6382257.2291434519</v>
      </c>
      <c r="O549">
        <f t="shared" si="278"/>
        <v>-2.4797615376157496E-2</v>
      </c>
      <c r="P549">
        <f t="shared" si="279"/>
        <v>-0.92672816279492565</v>
      </c>
      <c r="Q549">
        <f t="shared" si="280"/>
        <v>-0.63746502655910042</v>
      </c>
      <c r="R549">
        <f t="shared" si="281"/>
        <v>-1.0561687127036077</v>
      </c>
      <c r="S549">
        <f t="shared" si="282"/>
        <v>-0.95149279116748087</v>
      </c>
      <c r="T549">
        <f t="shared" si="283"/>
        <v>-1.7319848778236346</v>
      </c>
      <c r="U549">
        <f t="shared" si="284"/>
        <v>5.0546225567071803E-3</v>
      </c>
      <c r="V549">
        <f t="shared" si="285"/>
        <v>4.2582015317955055E-5</v>
      </c>
      <c r="W549">
        <f t="shared" si="286"/>
        <v>1.6740578955036711E-7</v>
      </c>
      <c r="X549">
        <f t="shared" si="287"/>
        <v>-3758297.8031924353</v>
      </c>
      <c r="Y549">
        <f t="shared" si="288"/>
        <v>-2.209896326829385E-3</v>
      </c>
      <c r="Z549">
        <f t="shared" si="289"/>
        <v>1.4253493202298192E-6</v>
      </c>
      <c r="AA549">
        <f t="shared" si="290"/>
        <v>-2.4797603594402758E-2</v>
      </c>
      <c r="AB549">
        <f t="shared" si="291"/>
        <v>-0.5950145244831001</v>
      </c>
      <c r="AC549">
        <f t="shared" si="292"/>
        <v>-2.48001451010047E-2</v>
      </c>
      <c r="AD549">
        <f t="shared" si="293"/>
        <v>-2.9937842280114695E-2</v>
      </c>
      <c r="AE549">
        <f t="shared" si="294"/>
        <v>-0.59480648998019636</v>
      </c>
      <c r="AF549">
        <f t="shared" si="295"/>
        <v>-0.59481575156959399</v>
      </c>
      <c r="AG549" s="10">
        <f t="shared" si="296"/>
        <v>-34.080432152839805</v>
      </c>
      <c r="AH549" s="10">
        <f t="shared" si="297"/>
        <v>-70.715312010378881</v>
      </c>
      <c r="AI549" s="17">
        <f t="shared" si="298"/>
        <v>-70</v>
      </c>
      <c r="AJ549" s="18">
        <f t="shared" si="299"/>
        <v>-42</v>
      </c>
      <c r="AK549" s="19">
        <f t="shared" si="300"/>
        <v>-55.122999999999998</v>
      </c>
      <c r="AL549" s="17">
        <f t="shared" si="301"/>
        <v>-34</v>
      </c>
      <c r="AM549" s="18">
        <f t="shared" si="302"/>
        <v>-4</v>
      </c>
      <c r="AN549" s="19">
        <f t="shared" si="303"/>
        <v>-49.555999999999997</v>
      </c>
      <c r="AO549" s="20" t="str">
        <f t="shared" si="304"/>
        <v>34°4 ' 49,556 "S</v>
      </c>
      <c r="AP549" s="20" t="str">
        <f t="shared" si="305"/>
        <v xml:space="preserve">70°42 ' 55,123 " </v>
      </c>
      <c r="AQ549" s="22"/>
      <c r="AR549" s="22"/>
    </row>
    <row r="550" spans="1:44" x14ac:dyDescent="0.3">
      <c r="A550" s="15">
        <v>959</v>
      </c>
      <c r="B550" s="15" t="s">
        <v>1196</v>
      </c>
      <c r="C550" s="15" t="s">
        <v>1195</v>
      </c>
      <c r="D550" s="16" t="s">
        <v>665</v>
      </c>
      <c r="E550" s="16">
        <v>680945.03</v>
      </c>
      <c r="F550" s="16">
        <v>5934419.46</v>
      </c>
      <c r="G550" s="16" t="s">
        <v>339</v>
      </c>
      <c r="H550" t="str">
        <f t="shared" si="273"/>
        <v>18</v>
      </c>
      <c r="I550" t="str">
        <f t="shared" si="272"/>
        <v>H</v>
      </c>
      <c r="J550" t="s">
        <v>324</v>
      </c>
      <c r="K550">
        <f t="shared" si="274"/>
        <v>-75</v>
      </c>
      <c r="L550">
        <f t="shared" si="275"/>
        <v>-4065580.54</v>
      </c>
      <c r="M550">
        <f t="shared" si="276"/>
        <v>-0.63887544799876017</v>
      </c>
      <c r="N550">
        <f t="shared" si="277"/>
        <v>6383187.1897288589</v>
      </c>
      <c r="O550">
        <f t="shared" si="278"/>
        <v>2.8347128890588918E-2</v>
      </c>
      <c r="P550">
        <f t="shared" si="279"/>
        <v>-0.9573685854616758</v>
      </c>
      <c r="Q550">
        <f t="shared" si="280"/>
        <v>-0.61696142225399342</v>
      </c>
      <c r="R550">
        <f t="shared" si="281"/>
        <v>-1.1175597407295981</v>
      </c>
      <c r="S550">
        <f t="shared" si="282"/>
        <v>-0.99241016111069691</v>
      </c>
      <c r="T550">
        <f t="shared" si="283"/>
        <v>-1.7865473601883306</v>
      </c>
      <c r="U550">
        <f t="shared" si="284"/>
        <v>5.0546225567071803E-3</v>
      </c>
      <c r="V550">
        <f t="shared" si="285"/>
        <v>4.2582015317955055E-5</v>
      </c>
      <c r="W550">
        <f t="shared" si="286"/>
        <v>1.6740578955036711E-7</v>
      </c>
      <c r="X550">
        <f t="shared" si="287"/>
        <v>-4051040.4078333415</v>
      </c>
      <c r="Y550">
        <f t="shared" si="288"/>
        <v>-2.2778796445222459E-3</v>
      </c>
      <c r="Z550">
        <f t="shared" si="289"/>
        <v>1.7449961182101494E-6</v>
      </c>
      <c r="AA550">
        <f t="shared" si="290"/>
        <v>2.8347112402045627E-2</v>
      </c>
      <c r="AB550">
        <f t="shared" si="291"/>
        <v>-0.64115332366839128</v>
      </c>
      <c r="AC550">
        <f t="shared" si="292"/>
        <v>2.8350908983098166E-2</v>
      </c>
      <c r="AD550">
        <f t="shared" si="293"/>
        <v>3.5361694859230984E-2</v>
      </c>
      <c r="AE550">
        <f t="shared" si="294"/>
        <v>-0.640853594316945</v>
      </c>
      <c r="AF550">
        <f t="shared" si="295"/>
        <v>-0.64086216679646246</v>
      </c>
      <c r="AG550" s="10">
        <f t="shared" si="296"/>
        <v>-36.718697407046299</v>
      </c>
      <c r="AH550" s="10">
        <f t="shared" si="297"/>
        <v>-72.973924128136602</v>
      </c>
      <c r="AI550" s="17">
        <f t="shared" si="298"/>
        <v>-72</v>
      </c>
      <c r="AJ550" s="18">
        <f t="shared" si="299"/>
        <v>-58</v>
      </c>
      <c r="AK550" s="19">
        <f t="shared" si="300"/>
        <v>-26.126999999999999</v>
      </c>
      <c r="AL550" s="17">
        <f t="shared" si="301"/>
        <v>-36</v>
      </c>
      <c r="AM550" s="18">
        <f t="shared" si="302"/>
        <v>-43</v>
      </c>
      <c r="AN550" s="19">
        <f t="shared" si="303"/>
        <v>-7.3109999999999999</v>
      </c>
      <c r="AO550" s="20" t="str">
        <f t="shared" si="304"/>
        <v>36°43 ' 7,311 "S</v>
      </c>
      <c r="AP550" s="20" t="str">
        <f t="shared" si="305"/>
        <v xml:space="preserve">72°58 ' 26,127 " </v>
      </c>
      <c r="AQ550" s="22"/>
      <c r="AR550" s="22"/>
    </row>
    <row r="551" spans="1:44" x14ac:dyDescent="0.3">
      <c r="A551" s="15">
        <v>960</v>
      </c>
      <c r="B551" s="15" t="s">
        <v>1197</v>
      </c>
      <c r="C551" s="15" t="s">
        <v>531</v>
      </c>
      <c r="D551" s="16" t="s">
        <v>669</v>
      </c>
      <c r="E551" s="16">
        <v>665646.31000000006</v>
      </c>
      <c r="F551" s="16">
        <v>5918217.6200000001</v>
      </c>
      <c r="G551" s="16" t="s">
        <v>339</v>
      </c>
      <c r="H551" t="str">
        <f t="shared" si="273"/>
        <v>18</v>
      </c>
      <c r="I551" t="str">
        <f t="shared" si="272"/>
        <v>H</v>
      </c>
      <c r="J551" t="s">
        <v>324</v>
      </c>
      <c r="K551">
        <f t="shared" si="274"/>
        <v>-75</v>
      </c>
      <c r="L551">
        <f t="shared" si="275"/>
        <v>-4081782.38</v>
      </c>
      <c r="M551">
        <f t="shared" si="276"/>
        <v>-0.6414214454735524</v>
      </c>
      <c r="N551">
        <f t="shared" si="277"/>
        <v>6383239.4325982919</v>
      </c>
      <c r="O551">
        <f t="shared" si="278"/>
        <v>2.5950195312127573E-2</v>
      </c>
      <c r="P551">
        <f t="shared" si="279"/>
        <v>-0.95882708791179649</v>
      </c>
      <c r="Q551">
        <f t="shared" si="280"/>
        <v>-0.61556244562996554</v>
      </c>
      <c r="R551">
        <f t="shared" si="281"/>
        <v>-1.1208349894294507</v>
      </c>
      <c r="S551">
        <f t="shared" si="282"/>
        <v>-0.99451685347957941</v>
      </c>
      <c r="T551">
        <f t="shared" si="283"/>
        <v>-1.7892574799154124</v>
      </c>
      <c r="U551">
        <f t="shared" si="284"/>
        <v>5.0546225567071803E-3</v>
      </c>
      <c r="V551">
        <f t="shared" si="285"/>
        <v>4.2582015317955055E-5</v>
      </c>
      <c r="W551">
        <f t="shared" si="286"/>
        <v>1.6740578955036711E-7</v>
      </c>
      <c r="X551">
        <f t="shared" si="287"/>
        <v>-4067221.9068342405</v>
      </c>
      <c r="Y551">
        <f t="shared" si="288"/>
        <v>-2.2810476278550817E-3</v>
      </c>
      <c r="Z551">
        <f t="shared" si="289"/>
        <v>1.4568356330694147E-6</v>
      </c>
      <c r="AA551">
        <f t="shared" si="290"/>
        <v>2.5950182710404501E-2</v>
      </c>
      <c r="AB551">
        <f t="shared" si="291"/>
        <v>-0.64370248977829603</v>
      </c>
      <c r="AC551">
        <f t="shared" si="292"/>
        <v>2.5953095335804421E-2</v>
      </c>
      <c r="AD551">
        <f t="shared" si="293"/>
        <v>3.2434891510534893E-2</v>
      </c>
      <c r="AE551">
        <f t="shared" si="294"/>
        <v>-0.64344994911241282</v>
      </c>
      <c r="AF551">
        <f t="shared" si="295"/>
        <v>-0.64345870594719945</v>
      </c>
      <c r="AG551" s="10">
        <f t="shared" si="296"/>
        <v>-36.867468141724011</v>
      </c>
      <c r="AH551" s="10">
        <f t="shared" si="297"/>
        <v>-73.141617607481649</v>
      </c>
      <c r="AI551" s="17">
        <f t="shared" si="298"/>
        <v>-73</v>
      </c>
      <c r="AJ551" s="18">
        <f t="shared" si="299"/>
        <v>-8</v>
      </c>
      <c r="AK551" s="19">
        <f t="shared" si="300"/>
        <v>-29.823</v>
      </c>
      <c r="AL551" s="17">
        <f t="shared" si="301"/>
        <v>-36</v>
      </c>
      <c r="AM551" s="18">
        <f t="shared" si="302"/>
        <v>-52</v>
      </c>
      <c r="AN551" s="19">
        <f t="shared" si="303"/>
        <v>-2.8849999999999998</v>
      </c>
      <c r="AO551" s="20" t="str">
        <f t="shared" si="304"/>
        <v>36°52 ' 2,885 "S</v>
      </c>
      <c r="AP551" s="20" t="str">
        <f t="shared" si="305"/>
        <v xml:space="preserve">73°8 ' 29,823 " </v>
      </c>
      <c r="AQ551" s="22"/>
      <c r="AR551" s="22"/>
    </row>
    <row r="552" spans="1:44" x14ac:dyDescent="0.3">
      <c r="A552" s="15">
        <v>962</v>
      </c>
      <c r="B552" s="15" t="s">
        <v>1198</v>
      </c>
      <c r="C552" s="15" t="s">
        <v>1199</v>
      </c>
      <c r="D552" s="16" t="s">
        <v>338</v>
      </c>
      <c r="E552" s="16">
        <v>731629.68</v>
      </c>
      <c r="F552" s="16">
        <v>5897308.2800000003</v>
      </c>
      <c r="G552" s="16" t="s">
        <v>339</v>
      </c>
      <c r="H552" t="str">
        <f t="shared" si="273"/>
        <v>18</v>
      </c>
      <c r="I552" t="str">
        <f t="shared" si="272"/>
        <v>H</v>
      </c>
      <c r="J552" t="s">
        <v>324</v>
      </c>
      <c r="K552">
        <f t="shared" si="274"/>
        <v>-75</v>
      </c>
      <c r="L552">
        <f t="shared" si="275"/>
        <v>-4102691.7199999997</v>
      </c>
      <c r="M552">
        <f t="shared" si="276"/>
        <v>-0.64470719121845355</v>
      </c>
      <c r="N552">
        <f t="shared" si="277"/>
        <v>6383306.9730639458</v>
      </c>
      <c r="O552">
        <f t="shared" si="278"/>
        <v>3.62867837905059E-2</v>
      </c>
      <c r="P552">
        <f t="shared" si="279"/>
        <v>-0.96067261260562231</v>
      </c>
      <c r="Q552">
        <f t="shared" si="280"/>
        <v>-0.61371777752643109</v>
      </c>
      <c r="R552">
        <f t="shared" si="281"/>
        <v>-1.1250434975212646</v>
      </c>
      <c r="S552">
        <f t="shared" si="282"/>
        <v>-0.9972120675225562</v>
      </c>
      <c r="T552">
        <f t="shared" si="283"/>
        <v>-1.7927096264988585</v>
      </c>
      <c r="U552">
        <f t="shared" si="284"/>
        <v>5.0546225567071803E-3</v>
      </c>
      <c r="V552">
        <f t="shared" si="285"/>
        <v>4.2582015317955055E-5</v>
      </c>
      <c r="W552">
        <f t="shared" si="286"/>
        <v>1.6740578955036711E-7</v>
      </c>
      <c r="X552">
        <f t="shared" si="287"/>
        <v>-4088105.5834707078</v>
      </c>
      <c r="Y552">
        <f t="shared" si="288"/>
        <v>-2.2850438794252016E-3</v>
      </c>
      <c r="Z552">
        <f t="shared" si="289"/>
        <v>2.8345734828979296E-6</v>
      </c>
      <c r="AA552">
        <f t="shared" si="290"/>
        <v>3.6286749504654194E-2</v>
      </c>
      <c r="AB552">
        <f t="shared" si="291"/>
        <v>-0.64699222862075401</v>
      </c>
      <c r="AC552">
        <f t="shared" si="292"/>
        <v>3.6294713326609218E-2</v>
      </c>
      <c r="AD552">
        <f t="shared" si="293"/>
        <v>4.5456436471884853E-2</v>
      </c>
      <c r="AE552">
        <f t="shared" si="294"/>
        <v>-0.64649522083122157</v>
      </c>
      <c r="AF552">
        <f t="shared" si="295"/>
        <v>-0.64650290361816509</v>
      </c>
      <c r="AG552" s="10">
        <f t="shared" si="296"/>
        <v>-37.041887820273899</v>
      </c>
      <c r="AH552" s="10">
        <f t="shared" si="297"/>
        <v>-72.395538038456451</v>
      </c>
      <c r="AI552" s="17">
        <f t="shared" si="298"/>
        <v>-72</v>
      </c>
      <c r="AJ552" s="18">
        <f t="shared" si="299"/>
        <v>-23</v>
      </c>
      <c r="AK552" s="19">
        <f t="shared" si="300"/>
        <v>-43.936999999999998</v>
      </c>
      <c r="AL552" s="17">
        <f t="shared" si="301"/>
        <v>-37</v>
      </c>
      <c r="AM552" s="18">
        <f t="shared" si="302"/>
        <v>-2</v>
      </c>
      <c r="AN552" s="19">
        <f t="shared" si="303"/>
        <v>-30.795999999999999</v>
      </c>
      <c r="AO552" s="20" t="str">
        <f t="shared" si="304"/>
        <v>37°2 ' 30,796 "S</v>
      </c>
      <c r="AP552" s="20" t="str">
        <f t="shared" si="305"/>
        <v xml:space="preserve">72°23 ' 43,937 " </v>
      </c>
      <c r="AQ552" s="22"/>
      <c r="AR552" s="22"/>
    </row>
    <row r="553" spans="1:44" x14ac:dyDescent="0.3">
      <c r="A553" s="15">
        <v>963</v>
      </c>
      <c r="B553" s="15" t="s">
        <v>1200</v>
      </c>
      <c r="C553" s="15" t="s">
        <v>1201</v>
      </c>
      <c r="D553" s="16" t="s">
        <v>925</v>
      </c>
      <c r="E553" s="16">
        <v>346123.98</v>
      </c>
      <c r="F553" s="16">
        <v>6298015.7199999997</v>
      </c>
      <c r="G553" s="16" t="s">
        <v>323</v>
      </c>
      <c r="H553" t="str">
        <f t="shared" si="273"/>
        <v>19</v>
      </c>
      <c r="I553" t="str">
        <f t="shared" si="272"/>
        <v>H</v>
      </c>
      <c r="J553" t="s">
        <v>324</v>
      </c>
      <c r="K553">
        <f t="shared" si="274"/>
        <v>-69</v>
      </c>
      <c r="L553">
        <f t="shared" si="275"/>
        <v>-3701984.2800000003</v>
      </c>
      <c r="M553">
        <f t="shared" si="276"/>
        <v>-0.5817390264686203</v>
      </c>
      <c r="N553">
        <f t="shared" si="277"/>
        <v>6382038.7147961948</v>
      </c>
      <c r="O553">
        <f t="shared" si="278"/>
        <v>-2.4110793882094764E-2</v>
      </c>
      <c r="P553">
        <f t="shared" si="279"/>
        <v>-0.91818648478443088</v>
      </c>
      <c r="Q553">
        <f t="shared" si="280"/>
        <v>-0.64096230991847869</v>
      </c>
      <c r="R553">
        <f t="shared" si="281"/>
        <v>-1.0408322688608358</v>
      </c>
      <c r="S553">
        <f t="shared" si="282"/>
        <v>-0.94086477912524646</v>
      </c>
      <c r="T553">
        <f t="shared" si="283"/>
        <v>-1.7172543857322706</v>
      </c>
      <c r="U553">
        <f t="shared" si="284"/>
        <v>5.0546225567071803E-3</v>
      </c>
      <c r="V553">
        <f t="shared" si="285"/>
        <v>4.2582015317955055E-5</v>
      </c>
      <c r="W553">
        <f t="shared" si="286"/>
        <v>1.6740578955036711E-7</v>
      </c>
      <c r="X553">
        <f t="shared" si="287"/>
        <v>-3688003.7735214932</v>
      </c>
      <c r="Y553">
        <f t="shared" si="288"/>
        <v>-2.190601953901423E-3</v>
      </c>
      <c r="Z553">
        <f t="shared" si="289"/>
        <v>1.3674834836075138E-6</v>
      </c>
      <c r="AA553">
        <f t="shared" si="290"/>
        <v>-2.4110782891723963E-2</v>
      </c>
      <c r="AB553">
        <f t="shared" si="291"/>
        <v>-0.58392962542690974</v>
      </c>
      <c r="AC553">
        <f t="shared" si="292"/>
        <v>-2.4113119012599382E-2</v>
      </c>
      <c r="AD553">
        <f t="shared" si="293"/>
        <v>-2.8894080206767772E-2</v>
      </c>
      <c r="AE553">
        <f t="shared" si="294"/>
        <v>-0.58373761291843995</v>
      </c>
      <c r="AF553">
        <f t="shared" si="295"/>
        <v>-0.58374699706784283</v>
      </c>
      <c r="AG553" s="10">
        <f t="shared" si="296"/>
        <v>-33.446239235423036</v>
      </c>
      <c r="AH553" s="10">
        <f t="shared" si="297"/>
        <v>-70.655508848760277</v>
      </c>
      <c r="AI553" s="17">
        <f t="shared" si="298"/>
        <v>-70</v>
      </c>
      <c r="AJ553" s="18">
        <f t="shared" si="299"/>
        <v>-39</v>
      </c>
      <c r="AK553" s="19">
        <f t="shared" si="300"/>
        <v>-19.832000000000001</v>
      </c>
      <c r="AL553" s="17">
        <f t="shared" si="301"/>
        <v>-33</v>
      </c>
      <c r="AM553" s="18">
        <f t="shared" si="302"/>
        <v>-26</v>
      </c>
      <c r="AN553" s="19">
        <f t="shared" si="303"/>
        <v>-46.460999999999999</v>
      </c>
      <c r="AO553" s="20" t="str">
        <f t="shared" si="304"/>
        <v>33°26 ' 46,461 "S</v>
      </c>
      <c r="AP553" s="20" t="str">
        <f t="shared" si="305"/>
        <v xml:space="preserve">70°39 ' 19,832 " </v>
      </c>
      <c r="AQ553" s="22"/>
      <c r="AR553" s="22"/>
    </row>
    <row r="554" spans="1:44" x14ac:dyDescent="0.3">
      <c r="A554" s="15">
        <v>964</v>
      </c>
      <c r="B554" s="15" t="s">
        <v>1202</v>
      </c>
      <c r="C554" s="15" t="s">
        <v>1203</v>
      </c>
      <c r="D554" s="16" t="s">
        <v>436</v>
      </c>
      <c r="E554" s="16">
        <v>411589.94</v>
      </c>
      <c r="F554" s="16">
        <v>7142035.2199999997</v>
      </c>
      <c r="G554" s="16" t="s">
        <v>351</v>
      </c>
      <c r="H554" t="str">
        <f t="shared" si="273"/>
        <v>19</v>
      </c>
      <c r="I554" t="str">
        <f t="shared" si="272"/>
        <v>J</v>
      </c>
      <c r="J554" t="s">
        <v>324</v>
      </c>
      <c r="K554">
        <f t="shared" si="274"/>
        <v>-69</v>
      </c>
      <c r="L554">
        <f t="shared" si="275"/>
        <v>-2857964.7800000003</v>
      </c>
      <c r="M554">
        <f t="shared" si="276"/>
        <v>-0.44910770091082203</v>
      </c>
      <c r="N554">
        <f t="shared" si="277"/>
        <v>6379612.1284835255</v>
      </c>
      <c r="O554">
        <f t="shared" si="278"/>
        <v>-1.3858218684686029E-2</v>
      </c>
      <c r="P554">
        <f t="shared" si="279"/>
        <v>-0.78221633883350605</v>
      </c>
      <c r="Q554">
        <f t="shared" si="280"/>
        <v>-0.63477125817924396</v>
      </c>
      <c r="R554">
        <f t="shared" si="281"/>
        <v>-0.84021587032757505</v>
      </c>
      <c r="S554">
        <f t="shared" si="282"/>
        <v>-0.78885471729049228</v>
      </c>
      <c r="T554">
        <f t="shared" si="283"/>
        <v>-1.4864642176292993</v>
      </c>
      <c r="U554">
        <f t="shared" si="284"/>
        <v>5.0546225567071803E-3</v>
      </c>
      <c r="V554">
        <f t="shared" si="285"/>
        <v>4.2582015317955055E-5</v>
      </c>
      <c r="W554">
        <f t="shared" si="286"/>
        <v>1.6740578955036711E-7</v>
      </c>
      <c r="X554">
        <f t="shared" si="287"/>
        <v>-2846002.3916179533</v>
      </c>
      <c r="Y554">
        <f t="shared" si="288"/>
        <v>-1.8750965013433324E-3</v>
      </c>
      <c r="Z554">
        <f t="shared" si="289"/>
        <v>5.251733305086149E-7</v>
      </c>
      <c r="AA554">
        <f t="shared" si="290"/>
        <v>-1.3858216258697076E-2</v>
      </c>
      <c r="AB554">
        <f t="shared" si="291"/>
        <v>-0.45098279642741468</v>
      </c>
      <c r="AC554">
        <f t="shared" si="292"/>
        <v>-1.3858659841726628E-2</v>
      </c>
      <c r="AD554">
        <f t="shared" si="293"/>
        <v>-1.5396965880330528E-2</v>
      </c>
      <c r="AE554">
        <f t="shared" si="294"/>
        <v>-0.45093629882126746</v>
      </c>
      <c r="AF554">
        <f t="shared" si="295"/>
        <v>-0.45094628643093604</v>
      </c>
      <c r="AG554" s="10">
        <f t="shared" si="296"/>
        <v>-25.837318999590178</v>
      </c>
      <c r="AH554" s="10">
        <f t="shared" si="297"/>
        <v>-69.882181162249864</v>
      </c>
      <c r="AI554" s="17">
        <f t="shared" si="298"/>
        <v>-69</v>
      </c>
      <c r="AJ554" s="18">
        <f t="shared" si="299"/>
        <v>-52</v>
      </c>
      <c r="AK554" s="19">
        <f t="shared" si="300"/>
        <v>-55.851999999999997</v>
      </c>
      <c r="AL554" s="17">
        <f t="shared" si="301"/>
        <v>-25</v>
      </c>
      <c r="AM554" s="18">
        <f t="shared" si="302"/>
        <v>-50</v>
      </c>
      <c r="AN554" s="19">
        <f t="shared" si="303"/>
        <v>-14.348000000000001</v>
      </c>
      <c r="AO554" s="20" t="str">
        <f t="shared" si="304"/>
        <v>25°50 ' 14,348 "S</v>
      </c>
      <c r="AP554" s="20" t="str">
        <f t="shared" si="305"/>
        <v xml:space="preserve">69°52 ' 55,852 " </v>
      </c>
      <c r="AQ554" s="22"/>
      <c r="AR554" s="22"/>
    </row>
    <row r="555" spans="1:44" x14ac:dyDescent="0.3">
      <c r="A555" s="15">
        <v>965</v>
      </c>
      <c r="B555" s="15" t="s">
        <v>1204</v>
      </c>
      <c r="C555" s="15" t="s">
        <v>1205</v>
      </c>
      <c r="D555" s="16" t="s">
        <v>852</v>
      </c>
      <c r="E555" s="16">
        <v>371247.99999098701</v>
      </c>
      <c r="F555" s="16">
        <v>6954217.0120806396</v>
      </c>
      <c r="G555" s="16" t="s">
        <v>351</v>
      </c>
      <c r="H555" t="str">
        <f t="shared" si="273"/>
        <v>19</v>
      </c>
      <c r="I555" t="str">
        <f t="shared" si="272"/>
        <v>J</v>
      </c>
      <c r="J555" t="s">
        <v>324</v>
      </c>
      <c r="K555">
        <f t="shared" si="274"/>
        <v>-69</v>
      </c>
      <c r="L555">
        <f t="shared" si="275"/>
        <v>-3045782.9879193604</v>
      </c>
      <c r="M555">
        <f t="shared" si="276"/>
        <v>-0.47862192170813167</v>
      </c>
      <c r="N555">
        <f t="shared" si="277"/>
        <v>6380117.1085751299</v>
      </c>
      <c r="O555">
        <f t="shared" si="278"/>
        <v>-2.018019384565296E-2</v>
      </c>
      <c r="P555">
        <f t="shared" si="279"/>
        <v>-0.81760774796568225</v>
      </c>
      <c r="Q555">
        <f t="shared" si="280"/>
        <v>-0.64418318007116548</v>
      </c>
      <c r="R555">
        <f t="shared" si="281"/>
        <v>-0.8874257956909728</v>
      </c>
      <c r="S555">
        <f t="shared" si="282"/>
        <v>-0.82661514178602091</v>
      </c>
      <c r="T555">
        <f t="shared" si="283"/>
        <v>-1.5468732618532963</v>
      </c>
      <c r="U555">
        <f t="shared" si="284"/>
        <v>5.0546225567071803E-3</v>
      </c>
      <c r="V555">
        <f t="shared" si="285"/>
        <v>4.2582015317955055E-5</v>
      </c>
      <c r="W555">
        <f t="shared" si="286"/>
        <v>1.6740578955036711E-7</v>
      </c>
      <c r="X555">
        <f t="shared" si="287"/>
        <v>-3033289.5668471772</v>
      </c>
      <c r="Y555">
        <f t="shared" si="288"/>
        <v>-1.958180525462695E-3</v>
      </c>
      <c r="Z555">
        <f t="shared" si="289"/>
        <v>1.081216144770767E-6</v>
      </c>
      <c r="AA555">
        <f t="shared" si="290"/>
        <v>-2.0180186572602496E-2</v>
      </c>
      <c r="AB555">
        <f t="shared" si="291"/>
        <v>-0.48058010011637797</v>
      </c>
      <c r="AC555">
        <f t="shared" si="292"/>
        <v>-2.0181556296787362E-2</v>
      </c>
      <c r="AD555">
        <f t="shared" si="293"/>
        <v>-2.2755679120419609E-2</v>
      </c>
      <c r="AE555">
        <f t="shared" si="294"/>
        <v>-0.48047396412075272</v>
      </c>
      <c r="AF555">
        <f t="shared" si="295"/>
        <v>-0.48048378423007854</v>
      </c>
      <c r="AG555" s="10">
        <f t="shared" si="296"/>
        <v>-27.529692960858004</v>
      </c>
      <c r="AH555" s="10">
        <f t="shared" si="297"/>
        <v>-70.303804373554016</v>
      </c>
      <c r="AI555" s="17">
        <f t="shared" si="298"/>
        <v>-70</v>
      </c>
      <c r="AJ555" s="18">
        <f t="shared" si="299"/>
        <v>-18</v>
      </c>
      <c r="AK555" s="19">
        <f t="shared" si="300"/>
        <v>-13.696</v>
      </c>
      <c r="AL555" s="17">
        <f t="shared" si="301"/>
        <v>-27</v>
      </c>
      <c r="AM555" s="18">
        <f t="shared" si="302"/>
        <v>-31</v>
      </c>
      <c r="AN555" s="19">
        <f t="shared" si="303"/>
        <v>-46.895000000000003</v>
      </c>
      <c r="AO555" s="20" t="str">
        <f t="shared" si="304"/>
        <v>27°31 ' 46,895 "S</v>
      </c>
      <c r="AP555" s="20" t="str">
        <f t="shared" si="305"/>
        <v xml:space="preserve">70°18 ' 13,696 " </v>
      </c>
      <c r="AQ555" s="22"/>
      <c r="AR555" s="22"/>
    </row>
    <row r="556" spans="1:44" x14ac:dyDescent="0.3">
      <c r="A556" s="15">
        <v>966</v>
      </c>
      <c r="B556" s="15" t="s">
        <v>1206</v>
      </c>
      <c r="C556" s="15" t="s">
        <v>1207</v>
      </c>
      <c r="D556" s="16" t="s">
        <v>436</v>
      </c>
      <c r="E556" s="16">
        <v>362886.999989809</v>
      </c>
      <c r="F556" s="16">
        <v>7154971.0117675597</v>
      </c>
      <c r="G556" s="16" t="s">
        <v>351</v>
      </c>
      <c r="H556" t="str">
        <f t="shared" si="273"/>
        <v>19</v>
      </c>
      <c r="I556" t="str">
        <f t="shared" si="272"/>
        <v>J</v>
      </c>
      <c r="J556" t="s">
        <v>324</v>
      </c>
      <c r="K556">
        <f t="shared" si="274"/>
        <v>-69</v>
      </c>
      <c r="L556">
        <f t="shared" si="275"/>
        <v>-2845028.9882324403</v>
      </c>
      <c r="M556">
        <f t="shared" si="276"/>
        <v>-0.44707493838664913</v>
      </c>
      <c r="N556">
        <f t="shared" si="277"/>
        <v>6379578.1872070422</v>
      </c>
      <c r="O556">
        <f t="shared" si="278"/>
        <v>-2.1492486805027872E-2</v>
      </c>
      <c r="P556">
        <f t="shared" si="279"/>
        <v>-0.7796770312276089</v>
      </c>
      <c r="Q556">
        <f t="shared" si="280"/>
        <v>-0.63394832403388435</v>
      </c>
      <c r="R556">
        <f t="shared" si="281"/>
        <v>-0.83691345400045358</v>
      </c>
      <c r="S556">
        <f t="shared" si="282"/>
        <v>-0.78617217150881125</v>
      </c>
      <c r="T556">
        <f t="shared" si="283"/>
        <v>-1.4821061637388466</v>
      </c>
      <c r="U556">
        <f t="shared" si="284"/>
        <v>5.0546225567071803E-3</v>
      </c>
      <c r="V556">
        <f t="shared" si="285"/>
        <v>4.2582015317955055E-5</v>
      </c>
      <c r="W556">
        <f t="shared" si="286"/>
        <v>1.6740578955036711E-7</v>
      </c>
      <c r="X556">
        <f t="shared" si="287"/>
        <v>-2833104.7972947457</v>
      </c>
      <c r="Y556">
        <f t="shared" si="288"/>
        <v>-1.8691190213180847E-3</v>
      </c>
      <c r="Z556">
        <f t="shared" si="289"/>
        <v>1.265639228367135E-6</v>
      </c>
      <c r="AA556">
        <f t="shared" si="290"/>
        <v>-2.1492477737783067E-2</v>
      </c>
      <c r="AB556">
        <f t="shared" si="291"/>
        <v>-0.44894405504233686</v>
      </c>
      <c r="AC556">
        <f t="shared" si="292"/>
        <v>-2.1494132433858726E-2</v>
      </c>
      <c r="AD556">
        <f t="shared" si="293"/>
        <v>-2.3853829266267803E-2</v>
      </c>
      <c r="AE556">
        <f t="shared" si="294"/>
        <v>-0.44883281208247156</v>
      </c>
      <c r="AF556">
        <f t="shared" si="295"/>
        <v>-0.44884243274231062</v>
      </c>
      <c r="AG556" s="10">
        <f t="shared" si="296"/>
        <v>-25.716777062518911</v>
      </c>
      <c r="AH556" s="10">
        <f t="shared" si="297"/>
        <v>-70.366723742182785</v>
      </c>
      <c r="AI556" s="17">
        <f t="shared" si="298"/>
        <v>-70</v>
      </c>
      <c r="AJ556" s="18">
        <f t="shared" si="299"/>
        <v>-22</v>
      </c>
      <c r="AK556" s="19">
        <f t="shared" si="300"/>
        <v>-0.20499999999999999</v>
      </c>
      <c r="AL556" s="17">
        <f t="shared" si="301"/>
        <v>-25</v>
      </c>
      <c r="AM556" s="18">
        <f t="shared" si="302"/>
        <v>-43</v>
      </c>
      <c r="AN556" s="19">
        <f t="shared" si="303"/>
        <v>-0.39700000000000002</v>
      </c>
      <c r="AO556" s="20" t="str">
        <f t="shared" si="304"/>
        <v>25°43 ' 0,397 "S</v>
      </c>
      <c r="AP556" s="20" t="str">
        <f t="shared" si="305"/>
        <v xml:space="preserve">70°22 ' 0,205 " </v>
      </c>
      <c r="AQ556" s="22"/>
      <c r="AR556" s="22"/>
    </row>
    <row r="557" spans="1:44" x14ac:dyDescent="0.3">
      <c r="A557" s="15">
        <v>967</v>
      </c>
      <c r="B557" s="15" t="s">
        <v>1208</v>
      </c>
      <c r="C557" s="15" t="s">
        <v>1207</v>
      </c>
      <c r="D557" s="16" t="s">
        <v>436</v>
      </c>
      <c r="E557" s="16">
        <v>368598.99999175803</v>
      </c>
      <c r="F557" s="16">
        <v>7146065.0117164804</v>
      </c>
      <c r="G557" s="16" t="s">
        <v>351</v>
      </c>
      <c r="H557" t="str">
        <f t="shared" si="273"/>
        <v>19</v>
      </c>
      <c r="I557" t="str">
        <f t="shared" si="272"/>
        <v>J</v>
      </c>
      <c r="J557" t="s">
        <v>324</v>
      </c>
      <c r="K557">
        <f t="shared" si="274"/>
        <v>-69</v>
      </c>
      <c r="L557">
        <f t="shared" si="275"/>
        <v>-2853934.9882835196</v>
      </c>
      <c r="M557">
        <f t="shared" si="276"/>
        <v>-0.44847444940765335</v>
      </c>
      <c r="N557">
        <f t="shared" si="277"/>
        <v>6379601.5431187982</v>
      </c>
      <c r="O557">
        <f t="shared" si="278"/>
        <v>-2.0597054395971558E-2</v>
      </c>
      <c r="P557">
        <f t="shared" si="279"/>
        <v>-0.78142667158168322</v>
      </c>
      <c r="Q557">
        <f t="shared" si="280"/>
        <v>-0.634517316783339</v>
      </c>
      <c r="R557">
        <f t="shared" si="281"/>
        <v>-0.83918778519849502</v>
      </c>
      <c r="S557">
        <f t="shared" si="282"/>
        <v>-0.78802016809470599</v>
      </c>
      <c r="T557">
        <f t="shared" si="283"/>
        <v>-1.4851093251946612</v>
      </c>
      <c r="U557">
        <f t="shared" si="284"/>
        <v>5.0546225567071803E-3</v>
      </c>
      <c r="V557">
        <f t="shared" si="285"/>
        <v>4.2582015317955055E-5</v>
      </c>
      <c r="W557">
        <f t="shared" si="286"/>
        <v>1.6740578955036711E-7</v>
      </c>
      <c r="X557">
        <f t="shared" si="287"/>
        <v>-2841984.4771890687</v>
      </c>
      <c r="Y557">
        <f t="shared" si="288"/>
        <v>-1.8732378525021015E-3</v>
      </c>
      <c r="Z557">
        <f t="shared" si="289"/>
        <v>1.1608148427163021E-6</v>
      </c>
      <c r="AA557">
        <f t="shared" si="290"/>
        <v>-2.0597046426182739E-2</v>
      </c>
      <c r="AB557">
        <f t="shared" si="291"/>
        <v>-0.45034768508567313</v>
      </c>
      <c r="AC557">
        <f t="shared" si="292"/>
        <v>-2.0598502799808738E-2</v>
      </c>
      <c r="AD557">
        <f t="shared" si="293"/>
        <v>-2.2875713997609889E-2</v>
      </c>
      <c r="AE557">
        <f t="shared" si="294"/>
        <v>-0.45024514954217248</v>
      </c>
      <c r="AF557">
        <f t="shared" si="295"/>
        <v>-0.4502548272463458</v>
      </c>
      <c r="AG557" s="10">
        <f t="shared" si="296"/>
        <v>-25.7977013066076</v>
      </c>
      <c r="AH557" s="10">
        <f t="shared" si="297"/>
        <v>-70.310681865411382</v>
      </c>
      <c r="AI557" s="17">
        <f t="shared" si="298"/>
        <v>-70</v>
      </c>
      <c r="AJ557" s="18">
        <f t="shared" si="299"/>
        <v>-18</v>
      </c>
      <c r="AK557" s="19">
        <f t="shared" si="300"/>
        <v>-38.454999999999998</v>
      </c>
      <c r="AL557" s="17">
        <f t="shared" si="301"/>
        <v>-25</v>
      </c>
      <c r="AM557" s="18">
        <f t="shared" si="302"/>
        <v>-47</v>
      </c>
      <c r="AN557" s="19">
        <f t="shared" si="303"/>
        <v>-51.725000000000001</v>
      </c>
      <c r="AO557" s="20" t="str">
        <f t="shared" si="304"/>
        <v>25°47 ' 51,725 "S</v>
      </c>
      <c r="AP557" s="20" t="str">
        <f t="shared" si="305"/>
        <v xml:space="preserve">70°18 ' 38,455 " </v>
      </c>
      <c r="AQ557" s="22"/>
      <c r="AR557" s="22"/>
    </row>
    <row r="558" spans="1:44" x14ac:dyDescent="0.3">
      <c r="A558" s="15">
        <v>968</v>
      </c>
      <c r="B558" s="15" t="s">
        <v>1209</v>
      </c>
      <c r="C558" s="15" t="s">
        <v>1207</v>
      </c>
      <c r="D558" s="16" t="s">
        <v>603</v>
      </c>
      <c r="E558" s="16">
        <v>304765.50496400002</v>
      </c>
      <c r="F558" s="16">
        <v>6409238.5555199999</v>
      </c>
      <c r="G558" s="16" t="s">
        <v>323</v>
      </c>
      <c r="H558" t="str">
        <f t="shared" si="273"/>
        <v>19</v>
      </c>
      <c r="I558" t="str">
        <f t="shared" si="272"/>
        <v>H</v>
      </c>
      <c r="J558" t="s">
        <v>324</v>
      </c>
      <c r="K558">
        <f t="shared" si="274"/>
        <v>-69</v>
      </c>
      <c r="L558">
        <f t="shared" si="275"/>
        <v>-3590761.4444800001</v>
      </c>
      <c r="M558">
        <f t="shared" si="276"/>
        <v>-0.56426119318714452</v>
      </c>
      <c r="N558">
        <f t="shared" si="277"/>
        <v>6381697.8940023724</v>
      </c>
      <c r="O558">
        <f t="shared" si="278"/>
        <v>-3.0592876422352217E-2</v>
      </c>
      <c r="P558">
        <f t="shared" si="279"/>
        <v>-0.90378076394210383</v>
      </c>
      <c r="Q558">
        <f t="shared" si="280"/>
        <v>-0.64529752840217836</v>
      </c>
      <c r="R558">
        <f t="shared" si="281"/>
        <v>-1.0161515751581964</v>
      </c>
      <c r="S558">
        <f t="shared" si="282"/>
        <v>-0.92343806346919188</v>
      </c>
      <c r="T558">
        <f t="shared" si="283"/>
        <v>-1.6926437898579307</v>
      </c>
      <c r="U558">
        <f t="shared" si="284"/>
        <v>5.0546225567071803E-3</v>
      </c>
      <c r="V558">
        <f t="shared" si="285"/>
        <v>4.2582015317955055E-5</v>
      </c>
      <c r="W558">
        <f t="shared" si="286"/>
        <v>1.6740578955036711E-7</v>
      </c>
      <c r="X558">
        <f t="shared" si="287"/>
        <v>-3576990.8029596289</v>
      </c>
      <c r="Y558">
        <f t="shared" si="288"/>
        <v>-2.1578335027913303E-3</v>
      </c>
      <c r="Z558">
        <f t="shared" si="289"/>
        <v>2.251826911101913E-6</v>
      </c>
      <c r="AA558">
        <f t="shared" si="290"/>
        <v>-3.0592853459064748E-2</v>
      </c>
      <c r="AB558">
        <f t="shared" si="291"/>
        <v>-0.56641902183086834</v>
      </c>
      <c r="AC558">
        <f t="shared" si="292"/>
        <v>-3.0597625773298942E-2</v>
      </c>
      <c r="AD558">
        <f t="shared" si="293"/>
        <v>-3.6244621857712593E-2</v>
      </c>
      <c r="AE558">
        <f t="shared" si="294"/>
        <v>-0.56612157628631732</v>
      </c>
      <c r="AF558">
        <f t="shared" si="295"/>
        <v>-0.56613051261327174</v>
      </c>
      <c r="AG558" s="10">
        <f t="shared" si="296"/>
        <v>-32.436889026318291</v>
      </c>
      <c r="AH558" s="10">
        <f t="shared" si="297"/>
        <v>-71.076663862494541</v>
      </c>
      <c r="AI558" s="17">
        <f t="shared" si="298"/>
        <v>-71</v>
      </c>
      <c r="AJ558" s="18">
        <f t="shared" si="299"/>
        <v>-4</v>
      </c>
      <c r="AK558" s="19">
        <f t="shared" si="300"/>
        <v>-35.99</v>
      </c>
      <c r="AL558" s="17">
        <f t="shared" si="301"/>
        <v>-32</v>
      </c>
      <c r="AM558" s="18">
        <f t="shared" si="302"/>
        <v>-26</v>
      </c>
      <c r="AN558" s="19">
        <f t="shared" si="303"/>
        <v>-12.8</v>
      </c>
      <c r="AO558" s="20" t="str">
        <f t="shared" si="304"/>
        <v>32°26 ' 12,8 "S</v>
      </c>
      <c r="AP558" s="20" t="str">
        <f t="shared" si="305"/>
        <v xml:space="preserve">71°4 ' 35,99 " </v>
      </c>
      <c r="AQ558" s="22"/>
      <c r="AR558" s="22"/>
    </row>
    <row r="559" spans="1:44" x14ac:dyDescent="0.3">
      <c r="A559" s="15">
        <v>969</v>
      </c>
      <c r="B559" s="15" t="s">
        <v>1210</v>
      </c>
      <c r="C559" s="15" t="s">
        <v>1211</v>
      </c>
      <c r="D559" s="16" t="s">
        <v>356</v>
      </c>
      <c r="E559" s="16">
        <v>473440.00000002398</v>
      </c>
      <c r="F559" s="16">
        <v>7032649.0115654804</v>
      </c>
      <c r="G559" s="16" t="s">
        <v>351</v>
      </c>
      <c r="H559" t="str">
        <f t="shared" si="273"/>
        <v>19</v>
      </c>
      <c r="I559" t="str">
        <f t="shared" si="272"/>
        <v>J</v>
      </c>
      <c r="J559" t="s">
        <v>324</v>
      </c>
      <c r="K559">
        <f t="shared" si="274"/>
        <v>-69</v>
      </c>
      <c r="L559">
        <f t="shared" si="275"/>
        <v>-2967350.9884345196</v>
      </c>
      <c r="M559">
        <f t="shared" si="276"/>
        <v>-0.46629692203949491</v>
      </c>
      <c r="N559">
        <f t="shared" si="277"/>
        <v>6379903.5061659701</v>
      </c>
      <c r="O559">
        <f t="shared" si="278"/>
        <v>-4.1630723684624128E-3</v>
      </c>
      <c r="P559">
        <f t="shared" si="279"/>
        <v>-0.80316793062127367</v>
      </c>
      <c r="Q559">
        <f t="shared" si="280"/>
        <v>-0.64082869545983789</v>
      </c>
      <c r="R559">
        <f t="shared" si="281"/>
        <v>-0.8678808873501318</v>
      </c>
      <c r="S559">
        <f t="shared" si="282"/>
        <v>-0.81111783937755844</v>
      </c>
      <c r="T559">
        <f t="shared" si="283"/>
        <v>-1.5222970854101998</v>
      </c>
      <c r="U559">
        <f t="shared" si="284"/>
        <v>5.0546225567071803E-3</v>
      </c>
      <c r="V559">
        <f t="shared" si="285"/>
        <v>4.2582015317955055E-5</v>
      </c>
      <c r="W559">
        <f t="shared" si="286"/>
        <v>1.6740578955036711E-7</v>
      </c>
      <c r="X559">
        <f t="shared" si="287"/>
        <v>-2955073.9090241762</v>
      </c>
      <c r="Y559">
        <f t="shared" si="288"/>
        <v>-1.9243362220883172E-3</v>
      </c>
      <c r="Z559">
        <f t="shared" si="289"/>
        <v>4.6597324818058082E-8</v>
      </c>
      <c r="AA559">
        <f t="shared" si="290"/>
        <v>-4.1630723037997348E-3</v>
      </c>
      <c r="AB559">
        <f t="shared" si="291"/>
        <v>-0.46822125817191429</v>
      </c>
      <c r="AC559">
        <f t="shared" si="292"/>
        <v>-4.1630843289632291E-3</v>
      </c>
      <c r="AD559">
        <f t="shared" si="293"/>
        <v>-4.6651531547838082E-3</v>
      </c>
      <c r="AE559">
        <f t="shared" si="294"/>
        <v>-0.46821687576008114</v>
      </c>
      <c r="AF559">
        <f t="shared" si="295"/>
        <v>-0.468227184933522</v>
      </c>
      <c r="AG559" s="10">
        <f t="shared" si="296"/>
        <v>-26.827441549982296</v>
      </c>
      <c r="AH559" s="10">
        <f t="shared" si="297"/>
        <v>-69.267293586551247</v>
      </c>
      <c r="AI559" s="17">
        <f t="shared" si="298"/>
        <v>-69</v>
      </c>
      <c r="AJ559" s="18">
        <f t="shared" si="299"/>
        <v>-16</v>
      </c>
      <c r="AK559" s="19">
        <f t="shared" si="300"/>
        <v>-2.2570000000000001</v>
      </c>
      <c r="AL559" s="17">
        <f t="shared" si="301"/>
        <v>-26</v>
      </c>
      <c r="AM559" s="18">
        <f t="shared" si="302"/>
        <v>-49</v>
      </c>
      <c r="AN559" s="19">
        <f t="shared" si="303"/>
        <v>-38.79</v>
      </c>
      <c r="AO559" s="20" t="str">
        <f t="shared" si="304"/>
        <v>26°49 ' 38,79 "S</v>
      </c>
      <c r="AP559" s="20" t="str">
        <f t="shared" si="305"/>
        <v xml:space="preserve">69°16 ' 2,257 " </v>
      </c>
      <c r="AQ559" s="22"/>
      <c r="AR559" s="22"/>
    </row>
    <row r="560" spans="1:44" x14ac:dyDescent="0.3">
      <c r="A560" s="15">
        <v>972</v>
      </c>
      <c r="B560" s="15" t="s">
        <v>1212</v>
      </c>
      <c r="C560" s="15" t="s">
        <v>1213</v>
      </c>
      <c r="D560" s="16" t="s">
        <v>852</v>
      </c>
      <c r="E560" s="16">
        <v>471524.24</v>
      </c>
      <c r="F560" s="16">
        <v>6952876.7800000003</v>
      </c>
      <c r="G560" s="16" t="s">
        <v>351</v>
      </c>
      <c r="H560" t="str">
        <f t="shared" si="273"/>
        <v>19</v>
      </c>
      <c r="I560" t="str">
        <f t="shared" si="272"/>
        <v>J</v>
      </c>
      <c r="J560" t="s">
        <v>324</v>
      </c>
      <c r="K560">
        <f t="shared" si="274"/>
        <v>-69</v>
      </c>
      <c r="L560">
        <f t="shared" si="275"/>
        <v>-3047123.2199999997</v>
      </c>
      <c r="M560">
        <f t="shared" si="276"/>
        <v>-0.47883252911401541</v>
      </c>
      <c r="N560">
        <f t="shared" si="277"/>
        <v>6380120.791641471</v>
      </c>
      <c r="O560">
        <f t="shared" si="278"/>
        <v>-4.4632007653061679E-3</v>
      </c>
      <c r="P560">
        <f t="shared" si="279"/>
        <v>-0.81785020064929392</v>
      </c>
      <c r="Q560">
        <f t="shared" si="280"/>
        <v>-0.64423335560363248</v>
      </c>
      <c r="R560">
        <f t="shared" si="281"/>
        <v>-0.88775762943866243</v>
      </c>
      <c r="S560">
        <f t="shared" si="282"/>
        <v>-0.82687656097990492</v>
      </c>
      <c r="T560">
        <f t="shared" si="283"/>
        <v>-1.547285154830903</v>
      </c>
      <c r="U560">
        <f t="shared" si="284"/>
        <v>5.0546225567071803E-3</v>
      </c>
      <c r="V560">
        <f t="shared" si="285"/>
        <v>4.2582015317955055E-5</v>
      </c>
      <c r="W560">
        <f t="shared" si="286"/>
        <v>1.6740578955036711E-7</v>
      </c>
      <c r="X560">
        <f t="shared" si="287"/>
        <v>-3034626.1705992017</v>
      </c>
      <c r="Y560">
        <f t="shared" si="288"/>
        <v>-1.9587480878371921E-3</v>
      </c>
      <c r="Z560">
        <f t="shared" si="289"/>
        <v>5.2876141994996711E-8</v>
      </c>
      <c r="AA560">
        <f t="shared" si="290"/>
        <v>-4.4632006866405548E-3</v>
      </c>
      <c r="AB560">
        <f t="shared" si="291"/>
        <v>-0.48079127709828157</v>
      </c>
      <c r="AC560">
        <f t="shared" si="292"/>
        <v>-4.463215504600937E-3</v>
      </c>
      <c r="AD560">
        <f t="shared" si="293"/>
        <v>-5.0338716055297944E-3</v>
      </c>
      <c r="AE560">
        <f t="shared" si="294"/>
        <v>-0.4807860818012939</v>
      </c>
      <c r="AF560">
        <f t="shared" si="295"/>
        <v>-0.48079643705825698</v>
      </c>
      <c r="AG560" s="10">
        <f t="shared" si="296"/>
        <v>-27.547606648365452</v>
      </c>
      <c r="AH560" s="10">
        <f t="shared" si="297"/>
        <v>-69.2884195976076</v>
      </c>
      <c r="AI560" s="17">
        <f t="shared" si="298"/>
        <v>-69</v>
      </c>
      <c r="AJ560" s="18">
        <f t="shared" si="299"/>
        <v>-17</v>
      </c>
      <c r="AK560" s="19">
        <f t="shared" si="300"/>
        <v>-18.311</v>
      </c>
      <c r="AL560" s="17">
        <f t="shared" si="301"/>
        <v>-27</v>
      </c>
      <c r="AM560" s="18">
        <f t="shared" si="302"/>
        <v>-32</v>
      </c>
      <c r="AN560" s="19">
        <f t="shared" si="303"/>
        <v>-51.384</v>
      </c>
      <c r="AO560" s="20" t="str">
        <f t="shared" si="304"/>
        <v>27°32 ' 51,384 "S</v>
      </c>
      <c r="AP560" s="20" t="str">
        <f t="shared" si="305"/>
        <v xml:space="preserve">69°17 ' 18,311 " </v>
      </c>
      <c r="AQ560" s="22"/>
      <c r="AR560" s="22"/>
    </row>
    <row r="561" spans="1:46" s="33" customFormat="1" x14ac:dyDescent="0.3">
      <c r="A561" s="31">
        <v>973</v>
      </c>
      <c r="B561" s="31" t="s">
        <v>1214</v>
      </c>
      <c r="C561" s="31" t="s">
        <v>1215</v>
      </c>
      <c r="D561" s="32" t="s">
        <v>356</v>
      </c>
      <c r="E561" s="32" t="s">
        <v>272</v>
      </c>
      <c r="F561" s="32" t="s">
        <v>272</v>
      </c>
      <c r="G561" s="32" t="s">
        <v>272</v>
      </c>
      <c r="H561" s="33" t="e">
        <f t="shared" si="273"/>
        <v>#VALUE!</v>
      </c>
      <c r="I561" s="33" t="e">
        <f t="shared" si="272"/>
        <v>#VALUE!</v>
      </c>
      <c r="J561" s="33" t="s">
        <v>324</v>
      </c>
      <c r="K561" s="33" t="e">
        <f t="shared" si="274"/>
        <v>#VALUE!</v>
      </c>
      <c r="L561" s="33" t="e">
        <f t="shared" si="275"/>
        <v>#VALUE!</v>
      </c>
      <c r="M561" s="33" t="e">
        <f t="shared" si="276"/>
        <v>#VALUE!</v>
      </c>
      <c r="N561" s="33" t="e">
        <f t="shared" si="277"/>
        <v>#VALUE!</v>
      </c>
      <c r="O561" s="33" t="e">
        <f t="shared" si="278"/>
        <v>#VALUE!</v>
      </c>
      <c r="P561" s="33" t="e">
        <f t="shared" si="279"/>
        <v>#VALUE!</v>
      </c>
      <c r="Q561" s="33" t="e">
        <f t="shared" si="280"/>
        <v>#VALUE!</v>
      </c>
      <c r="R561" s="33" t="e">
        <f t="shared" si="281"/>
        <v>#VALUE!</v>
      </c>
      <c r="S561" s="33" t="e">
        <f t="shared" si="282"/>
        <v>#VALUE!</v>
      </c>
      <c r="T561" s="33" t="e">
        <f t="shared" si="283"/>
        <v>#VALUE!</v>
      </c>
      <c r="U561" s="33">
        <f t="shared" si="284"/>
        <v>5.0546225567071803E-3</v>
      </c>
      <c r="V561" s="33">
        <f t="shared" si="285"/>
        <v>4.2582015317955055E-5</v>
      </c>
      <c r="W561" s="33">
        <f t="shared" si="286"/>
        <v>1.6740578955036711E-7</v>
      </c>
      <c r="X561" s="33" t="e">
        <f t="shared" si="287"/>
        <v>#VALUE!</v>
      </c>
      <c r="Y561" s="33" t="e">
        <f t="shared" si="288"/>
        <v>#VALUE!</v>
      </c>
      <c r="Z561" s="33" t="e">
        <f t="shared" si="289"/>
        <v>#VALUE!</v>
      </c>
      <c r="AA561" s="33" t="e">
        <f t="shared" si="290"/>
        <v>#VALUE!</v>
      </c>
      <c r="AB561" s="33" t="e">
        <f t="shared" si="291"/>
        <v>#VALUE!</v>
      </c>
      <c r="AC561" s="33" t="e">
        <f t="shared" si="292"/>
        <v>#VALUE!</v>
      </c>
      <c r="AD561" s="33" t="e">
        <f t="shared" si="293"/>
        <v>#VALUE!</v>
      </c>
      <c r="AE561" s="33" t="e">
        <f t="shared" si="294"/>
        <v>#VALUE!</v>
      </c>
      <c r="AF561" s="33" t="e">
        <f t="shared" si="295"/>
        <v>#VALUE!</v>
      </c>
      <c r="AG561" s="10" t="e">
        <f t="shared" si="296"/>
        <v>#VALUE!</v>
      </c>
      <c r="AH561" s="10" t="e">
        <f t="shared" si="297"/>
        <v>#VALUE!</v>
      </c>
      <c r="AI561" s="17" t="e">
        <f t="shared" si="298"/>
        <v>#VALUE!</v>
      </c>
      <c r="AJ561" s="18" t="e">
        <f t="shared" si="299"/>
        <v>#VALUE!</v>
      </c>
      <c r="AK561" s="19" t="e">
        <f t="shared" si="300"/>
        <v>#VALUE!</v>
      </c>
      <c r="AL561" s="17" t="e">
        <f t="shared" si="301"/>
        <v>#VALUE!</v>
      </c>
      <c r="AM561" s="18" t="e">
        <f t="shared" si="302"/>
        <v>#VALUE!</v>
      </c>
      <c r="AN561" s="19" t="e">
        <f t="shared" si="303"/>
        <v>#VALUE!</v>
      </c>
      <c r="AO561" s="20" t="e">
        <f t="shared" si="304"/>
        <v>#VALUE!</v>
      </c>
      <c r="AP561" s="20" t="e">
        <f t="shared" si="305"/>
        <v>#VALUE!</v>
      </c>
      <c r="AQ561" s="22"/>
      <c r="AR561" s="22"/>
    </row>
    <row r="562" spans="1:46" x14ac:dyDescent="0.3">
      <c r="A562" s="15">
        <v>974</v>
      </c>
      <c r="B562" s="15" t="s">
        <v>1216</v>
      </c>
      <c r="C562" s="15" t="s">
        <v>1217</v>
      </c>
      <c r="D562" s="16" t="s">
        <v>636</v>
      </c>
      <c r="E562" s="16">
        <v>350592.99997105898</v>
      </c>
      <c r="F562" s="16">
        <v>6479320.01319924</v>
      </c>
      <c r="G562" s="16" t="s">
        <v>351</v>
      </c>
      <c r="H562" t="str">
        <f t="shared" si="273"/>
        <v>19</v>
      </c>
      <c r="I562" t="str">
        <f t="shared" si="272"/>
        <v>J</v>
      </c>
      <c r="J562" t="s">
        <v>324</v>
      </c>
      <c r="K562">
        <f t="shared" si="274"/>
        <v>-69</v>
      </c>
      <c r="L562">
        <f t="shared" si="275"/>
        <v>-3520679.98680076</v>
      </c>
      <c r="M562">
        <f t="shared" si="276"/>
        <v>-0.55324841844791117</v>
      </c>
      <c r="N562">
        <f t="shared" si="277"/>
        <v>6381486.0183515148</v>
      </c>
      <c r="O562">
        <f t="shared" si="278"/>
        <v>-2.3412571867945001E-2</v>
      </c>
      <c r="P562">
        <f t="shared" si="279"/>
        <v>-0.89413547097737944</v>
      </c>
      <c r="Q562">
        <f t="shared" si="280"/>
        <v>-0.64726312972330891</v>
      </c>
      <c r="R562">
        <f t="shared" si="281"/>
        <v>-1.000316153936601</v>
      </c>
      <c r="S562">
        <f t="shared" si="282"/>
        <v>-0.91205289788327804</v>
      </c>
      <c r="T562">
        <f t="shared" si="283"/>
        <v>-1.6762723852907484</v>
      </c>
      <c r="U562">
        <f t="shared" si="284"/>
        <v>5.0546225567071803E-3</v>
      </c>
      <c r="V562">
        <f t="shared" si="285"/>
        <v>4.2582015317955055E-5</v>
      </c>
      <c r="W562">
        <f t="shared" si="286"/>
        <v>1.6740578955036711E-7</v>
      </c>
      <c r="X562">
        <f t="shared" si="287"/>
        <v>-3507050.6589517957</v>
      </c>
      <c r="Y562">
        <f t="shared" si="288"/>
        <v>-2.1357608258906974E-3</v>
      </c>
      <c r="Z562">
        <f t="shared" si="289"/>
        <v>1.3371288643514879E-6</v>
      </c>
      <c r="AA562">
        <f t="shared" si="290"/>
        <v>-2.3412561432736456E-2</v>
      </c>
      <c r="AB562">
        <f t="shared" si="291"/>
        <v>-0.55538417641801441</v>
      </c>
      <c r="AC562">
        <f t="shared" si="292"/>
        <v>-2.3414700416275191E-2</v>
      </c>
      <c r="AD562">
        <f t="shared" si="293"/>
        <v>-2.7549527101575707E-2</v>
      </c>
      <c r="AE562">
        <f t="shared" si="294"/>
        <v>-0.55521415090772153</v>
      </c>
      <c r="AF562">
        <f t="shared" si="295"/>
        <v>-0.55522372368264417</v>
      </c>
      <c r="AG562" s="10">
        <f t="shared" si="296"/>
        <v>-31.811976052553323</v>
      </c>
      <c r="AH562" s="10">
        <f t="shared" si="297"/>
        <v>-70.578471630501568</v>
      </c>
      <c r="AI562" s="17">
        <f t="shared" si="298"/>
        <v>-70</v>
      </c>
      <c r="AJ562" s="18">
        <f t="shared" si="299"/>
        <v>-34</v>
      </c>
      <c r="AK562" s="19">
        <f t="shared" si="300"/>
        <v>-42.497999999999998</v>
      </c>
      <c r="AL562" s="17">
        <f t="shared" si="301"/>
        <v>-31</v>
      </c>
      <c r="AM562" s="18">
        <f t="shared" si="302"/>
        <v>-48</v>
      </c>
      <c r="AN562" s="19">
        <f t="shared" si="303"/>
        <v>-43.113999999999997</v>
      </c>
      <c r="AO562" s="20" t="str">
        <f t="shared" si="304"/>
        <v>31°48 ' 43,114 "S</v>
      </c>
      <c r="AP562" s="20" t="str">
        <f t="shared" si="305"/>
        <v xml:space="preserve">70°34 ' 42,498 " </v>
      </c>
      <c r="AQ562" s="22"/>
      <c r="AR562" s="22"/>
    </row>
    <row r="563" spans="1:46" x14ac:dyDescent="0.3">
      <c r="A563" s="15">
        <v>975</v>
      </c>
      <c r="B563" s="15" t="s">
        <v>1218</v>
      </c>
      <c r="C563" s="15" t="s">
        <v>1217</v>
      </c>
      <c r="D563" s="16" t="s">
        <v>501</v>
      </c>
      <c r="E563" s="16">
        <v>310382.67</v>
      </c>
      <c r="F563" s="16">
        <v>6464131.9299999997</v>
      </c>
      <c r="G563" s="16" t="s">
        <v>351</v>
      </c>
      <c r="H563" t="str">
        <f t="shared" si="273"/>
        <v>19</v>
      </c>
      <c r="I563" t="str">
        <f t="shared" si="272"/>
        <v>J</v>
      </c>
      <c r="J563" t="s">
        <v>324</v>
      </c>
      <c r="K563">
        <f t="shared" si="274"/>
        <v>-69</v>
      </c>
      <c r="L563">
        <f t="shared" si="275"/>
        <v>-3535868.0700000003</v>
      </c>
      <c r="M563">
        <f t="shared" si="276"/>
        <v>-0.5556351116551147</v>
      </c>
      <c r="N563">
        <f t="shared" si="277"/>
        <v>6381531.7405798268</v>
      </c>
      <c r="O563">
        <f t="shared" si="278"/>
        <v>-2.9713450893651964E-2</v>
      </c>
      <c r="P563">
        <f t="shared" si="279"/>
        <v>-0.89626278236173462</v>
      </c>
      <c r="Q563">
        <f t="shared" si="280"/>
        <v>-0.64688815884360806</v>
      </c>
      <c r="R563">
        <f t="shared" si="281"/>
        <v>-1.0037665028359819</v>
      </c>
      <c r="S563">
        <f t="shared" si="282"/>
        <v>-0.91454691683788847</v>
      </c>
      <c r="T563">
        <f t="shared" si="283"/>
        <v>-1.6798778960701515</v>
      </c>
      <c r="U563">
        <f t="shared" si="284"/>
        <v>5.0546225567071803E-3</v>
      </c>
      <c r="V563">
        <f t="shared" si="285"/>
        <v>4.2582015317955055E-5</v>
      </c>
      <c r="W563">
        <f t="shared" si="286"/>
        <v>1.6740578955036711E-7</v>
      </c>
      <c r="X563">
        <f t="shared" si="287"/>
        <v>-3522207.5259252633</v>
      </c>
      <c r="Y563">
        <f t="shared" si="288"/>
        <v>-2.1406371745940423E-3</v>
      </c>
      <c r="Z563">
        <f t="shared" si="289"/>
        <v>2.1473236021706649E-6</v>
      </c>
      <c r="AA563">
        <f t="shared" si="290"/>
        <v>-2.9713429625520493E-2</v>
      </c>
      <c r="AB563">
        <f t="shared" si="291"/>
        <v>-0.55777574423306797</v>
      </c>
      <c r="AC563">
        <f t="shared" si="292"/>
        <v>-2.971780208978364E-2</v>
      </c>
      <c r="AD563">
        <f t="shared" si="293"/>
        <v>-3.5012316801493228E-2</v>
      </c>
      <c r="AE563">
        <f t="shared" si="294"/>
        <v>-0.55750047198735286</v>
      </c>
      <c r="AF563">
        <f t="shared" si="295"/>
        <v>-0.55750952991618175</v>
      </c>
      <c r="AG563" s="10">
        <f t="shared" si="296"/>
        <v>-31.94294310251972</v>
      </c>
      <c r="AH563" s="10">
        <f t="shared" si="297"/>
        <v>-71.006057983700543</v>
      </c>
      <c r="AI563" s="17">
        <f t="shared" si="298"/>
        <v>-71</v>
      </c>
      <c r="AJ563" s="18">
        <f t="shared" si="299"/>
        <v>0</v>
      </c>
      <c r="AK563" s="19">
        <f t="shared" si="300"/>
        <v>-21.809000000000001</v>
      </c>
      <c r="AL563" s="17">
        <f t="shared" si="301"/>
        <v>-31</v>
      </c>
      <c r="AM563" s="18">
        <f t="shared" si="302"/>
        <v>-56</v>
      </c>
      <c r="AN563" s="19">
        <f t="shared" si="303"/>
        <v>-34.594999999999999</v>
      </c>
      <c r="AO563" s="20" t="str">
        <f t="shared" si="304"/>
        <v>31°56 ' 34,595 "S</v>
      </c>
      <c r="AP563" s="20" t="str">
        <f t="shared" si="305"/>
        <v xml:space="preserve">71°0 ' 21,809 " </v>
      </c>
      <c r="AQ563" s="22"/>
      <c r="AR563" s="22"/>
    </row>
    <row r="564" spans="1:46" x14ac:dyDescent="0.3">
      <c r="A564" s="15">
        <v>977</v>
      </c>
      <c r="B564" s="15" t="s">
        <v>1219</v>
      </c>
      <c r="C564" s="15" t="s">
        <v>1220</v>
      </c>
      <c r="D564" s="16" t="s">
        <v>596</v>
      </c>
      <c r="E564" s="16">
        <v>298730.99987839803</v>
      </c>
      <c r="F564" s="16">
        <v>6650493.0145548703</v>
      </c>
      <c r="G564" s="16" t="s">
        <v>351</v>
      </c>
      <c r="H564" t="str">
        <f t="shared" si="273"/>
        <v>19</v>
      </c>
      <c r="I564" t="str">
        <f t="shared" si="272"/>
        <v>J</v>
      </c>
      <c r="J564" t="s">
        <v>324</v>
      </c>
      <c r="K564">
        <f t="shared" si="274"/>
        <v>-69</v>
      </c>
      <c r="L564">
        <f t="shared" si="275"/>
        <v>-3349506.9854451297</v>
      </c>
      <c r="M564">
        <f t="shared" si="276"/>
        <v>-0.52634986685105345</v>
      </c>
      <c r="N564">
        <f t="shared" si="277"/>
        <v>6380978.5781188319</v>
      </c>
      <c r="O564">
        <f t="shared" si="278"/>
        <v>-3.1542027238859315E-2</v>
      </c>
      <c r="P564">
        <f t="shared" si="279"/>
        <v>-0.86876337215731758</v>
      </c>
      <c r="Q564">
        <f t="shared" si="280"/>
        <v>-0.64949941026082691</v>
      </c>
      <c r="R564">
        <f t="shared" si="281"/>
        <v>-0.96073155292971224</v>
      </c>
      <c r="S564">
        <f t="shared" si="282"/>
        <v>-0.88292351726249096</v>
      </c>
      <c r="T564">
        <f t="shared" si="283"/>
        <v>-1.6333974173073529</v>
      </c>
      <c r="U564">
        <f t="shared" si="284"/>
        <v>5.0546225567071803E-3</v>
      </c>
      <c r="V564">
        <f t="shared" si="285"/>
        <v>4.2582015317955055E-5</v>
      </c>
      <c r="W564">
        <f t="shared" si="286"/>
        <v>1.6740578955036711E-7</v>
      </c>
      <c r="X564">
        <f t="shared" si="287"/>
        <v>-3336251.7785373735</v>
      </c>
      <c r="Y564">
        <f t="shared" si="288"/>
        <v>-2.0773000168359617E-3</v>
      </c>
      <c r="Z564">
        <f t="shared" si="289"/>
        <v>2.5064205095738873E-6</v>
      </c>
      <c r="AA564">
        <f t="shared" si="290"/>
        <v>-3.1542000886331321E-2</v>
      </c>
      <c r="AB564">
        <f t="shared" si="291"/>
        <v>-0.52842716166130199</v>
      </c>
      <c r="AC564">
        <f t="shared" si="292"/>
        <v>-3.1547231324498437E-2</v>
      </c>
      <c r="AD564">
        <f t="shared" si="293"/>
        <v>-3.6513627756356207E-2</v>
      </c>
      <c r="AE564">
        <f t="shared" si="294"/>
        <v>-0.528136892851369</v>
      </c>
      <c r="AF564">
        <f t="shared" si="295"/>
        <v>-0.52814588283032193</v>
      </c>
      <c r="AG564" s="10">
        <f t="shared" si="296"/>
        <v>-30.260530053388333</v>
      </c>
      <c r="AH564" s="10">
        <f t="shared" si="297"/>
        <v>-71.092076765150949</v>
      </c>
      <c r="AI564" s="17">
        <f t="shared" si="298"/>
        <v>-71</v>
      </c>
      <c r="AJ564" s="18">
        <f t="shared" si="299"/>
        <v>-5</v>
      </c>
      <c r="AK564" s="19">
        <f t="shared" si="300"/>
        <v>-31.475999999999999</v>
      </c>
      <c r="AL564" s="17">
        <f t="shared" si="301"/>
        <v>-30</v>
      </c>
      <c r="AM564" s="18">
        <f t="shared" si="302"/>
        <v>-15</v>
      </c>
      <c r="AN564" s="19">
        <f t="shared" si="303"/>
        <v>-37.908000000000001</v>
      </c>
      <c r="AO564" s="20" t="str">
        <f t="shared" si="304"/>
        <v>30°15 ' 37,908 "S</v>
      </c>
      <c r="AP564" s="20" t="str">
        <f t="shared" si="305"/>
        <v xml:space="preserve">71°5 ' 31,476 " </v>
      </c>
      <c r="AQ564" s="22"/>
      <c r="AR564" s="22"/>
    </row>
    <row r="565" spans="1:46" x14ac:dyDescent="0.3">
      <c r="A565" s="15">
        <v>978</v>
      </c>
      <c r="B565" s="15" t="s">
        <v>1221</v>
      </c>
      <c r="C565" s="15" t="s">
        <v>1220</v>
      </c>
      <c r="D565" s="16" t="s">
        <v>596</v>
      </c>
      <c r="E565" s="16">
        <v>298712.48</v>
      </c>
      <c r="F565" s="16">
        <v>6650470.773</v>
      </c>
      <c r="G565" s="16" t="s">
        <v>351</v>
      </c>
      <c r="H565" t="str">
        <f t="shared" si="273"/>
        <v>19</v>
      </c>
      <c r="I565" t="str">
        <f t="shared" si="272"/>
        <v>J</v>
      </c>
      <c r="J565" t="s">
        <v>324</v>
      </c>
      <c r="K565">
        <f t="shared" si="274"/>
        <v>-69</v>
      </c>
      <c r="L565">
        <f t="shared" si="275"/>
        <v>-3349529.227</v>
      </c>
      <c r="M565">
        <f t="shared" si="276"/>
        <v>-0.52635336194435978</v>
      </c>
      <c r="N565">
        <f t="shared" si="277"/>
        <v>6380978.6430814015</v>
      </c>
      <c r="O565">
        <f t="shared" si="278"/>
        <v>-3.1544929274798107E-2</v>
      </c>
      <c r="P565">
        <f t="shared" si="279"/>
        <v>-0.86876683386821396</v>
      </c>
      <c r="Q565">
        <f t="shared" si="280"/>
        <v>-0.64949936034663336</v>
      </c>
      <c r="R565">
        <f t="shared" si="281"/>
        <v>-0.96073677887846676</v>
      </c>
      <c r="S565">
        <f t="shared" si="282"/>
        <v>-0.88292742424550841</v>
      </c>
      <c r="T565">
        <f t="shared" si="283"/>
        <v>-1.6334032591236494</v>
      </c>
      <c r="U565">
        <f t="shared" si="284"/>
        <v>5.0546225567071803E-3</v>
      </c>
      <c r="V565">
        <f t="shared" si="285"/>
        <v>4.2582015317955055E-5</v>
      </c>
      <c r="W565">
        <f t="shared" si="286"/>
        <v>1.6740578955036711E-7</v>
      </c>
      <c r="X565">
        <f t="shared" si="287"/>
        <v>-3336273.9688464305</v>
      </c>
      <c r="Y565">
        <f t="shared" si="288"/>
        <v>-2.0773080267149115E-3</v>
      </c>
      <c r="Z565">
        <f t="shared" si="289"/>
        <v>2.5068715574518795E-6</v>
      </c>
      <c r="AA565">
        <f t="shared" si="290"/>
        <v>-3.1544902915102785E-2</v>
      </c>
      <c r="AB565">
        <f t="shared" si="291"/>
        <v>-0.52843066476353029</v>
      </c>
      <c r="AC565">
        <f t="shared" si="292"/>
        <v>-3.1550134797133422E-2</v>
      </c>
      <c r="AD565">
        <f t="shared" si="293"/>
        <v>-3.6517059944440336E-2</v>
      </c>
      <c r="AE565">
        <f t="shared" si="294"/>
        <v>-0.52814034022988698</v>
      </c>
      <c r="AF565">
        <f t="shared" si="295"/>
        <v>-0.52814932993255148</v>
      </c>
      <c r="AG565" s="10">
        <f t="shared" si="296"/>
        <v>-30.26072755779764</v>
      </c>
      <c r="AH565" s="10">
        <f t="shared" si="297"/>
        <v>-71.092273415042669</v>
      </c>
      <c r="AI565" s="17">
        <f t="shared" si="298"/>
        <v>-71</v>
      </c>
      <c r="AJ565" s="18">
        <f t="shared" si="299"/>
        <v>-5</v>
      </c>
      <c r="AK565" s="19">
        <f t="shared" si="300"/>
        <v>-32.183999999999997</v>
      </c>
      <c r="AL565" s="17">
        <f t="shared" si="301"/>
        <v>-30</v>
      </c>
      <c r="AM565" s="18">
        <f t="shared" si="302"/>
        <v>-15</v>
      </c>
      <c r="AN565" s="19">
        <f t="shared" si="303"/>
        <v>-38.619</v>
      </c>
      <c r="AO565" s="20" t="str">
        <f t="shared" si="304"/>
        <v>30°15 ' 38,619 "S</v>
      </c>
      <c r="AP565" s="20" t="str">
        <f t="shared" si="305"/>
        <v xml:space="preserve">71°5 ' 32,184 " </v>
      </c>
      <c r="AQ565" s="22"/>
      <c r="AR565" s="22"/>
    </row>
    <row r="566" spans="1:46" x14ac:dyDescent="0.3">
      <c r="A566" s="15">
        <v>979</v>
      </c>
      <c r="B566" s="15" t="s">
        <v>1222</v>
      </c>
      <c r="C566" s="15" t="s">
        <v>1223</v>
      </c>
      <c r="D566" s="16" t="s">
        <v>619</v>
      </c>
      <c r="E566" s="16">
        <v>345731.39</v>
      </c>
      <c r="F566" s="16">
        <v>6209782.7400000002</v>
      </c>
      <c r="G566" s="16" t="s">
        <v>323</v>
      </c>
      <c r="H566" t="str">
        <f t="shared" si="273"/>
        <v>19</v>
      </c>
      <c r="I566" t="str">
        <f t="shared" si="272"/>
        <v>H</v>
      </c>
      <c r="J566" t="s">
        <v>324</v>
      </c>
      <c r="K566">
        <f t="shared" si="274"/>
        <v>-69</v>
      </c>
      <c r="L566">
        <f t="shared" si="275"/>
        <v>-3790217.26</v>
      </c>
      <c r="M566">
        <f t="shared" si="276"/>
        <v>-0.59560417661659049</v>
      </c>
      <c r="N566">
        <f t="shared" si="277"/>
        <v>6382312.8322465569</v>
      </c>
      <c r="O566">
        <f t="shared" si="278"/>
        <v>-2.4171270518198316E-2</v>
      </c>
      <c r="P566">
        <f t="shared" si="279"/>
        <v>-0.92881738578434536</v>
      </c>
      <c r="Q566">
        <f t="shared" si="280"/>
        <v>-0.63648966990914591</v>
      </c>
      <c r="R566">
        <f t="shared" si="281"/>
        <v>-1.0600128695087632</v>
      </c>
      <c r="S566">
        <f t="shared" si="282"/>
        <v>-0.95413206960885888</v>
      </c>
      <c r="T566">
        <f t="shared" si="283"/>
        <v>-1.7356089750454158</v>
      </c>
      <c r="U566">
        <f t="shared" si="284"/>
        <v>5.0546225567071803E-3</v>
      </c>
      <c r="V566">
        <f t="shared" si="285"/>
        <v>4.2582015317955055E-5</v>
      </c>
      <c r="W566">
        <f t="shared" si="286"/>
        <v>1.6740578955036711E-7</v>
      </c>
      <c r="X566">
        <f t="shared" si="287"/>
        <v>-3776083.0049508149</v>
      </c>
      <c r="Y566">
        <f t="shared" si="288"/>
        <v>-2.2145976577286758E-3</v>
      </c>
      <c r="Z566">
        <f t="shared" si="289"/>
        <v>1.3491413504198329E-6</v>
      </c>
      <c r="AA566">
        <f t="shared" si="290"/>
        <v>-2.4171259648044799E-2</v>
      </c>
      <c r="AB566">
        <f t="shared" si="291"/>
        <v>-0.59781877128651384</v>
      </c>
      <c r="AC566">
        <f t="shared" si="292"/>
        <v>-2.4173613392376614E-2</v>
      </c>
      <c r="AD566">
        <f t="shared" si="293"/>
        <v>-2.9237527743549738E-2</v>
      </c>
      <c r="AE566">
        <f t="shared" si="294"/>
        <v>-0.59761991379930546</v>
      </c>
      <c r="AF566">
        <f t="shared" si="295"/>
        <v>-0.59762920413848042</v>
      </c>
      <c r="AG566" s="10">
        <f t="shared" si="296"/>
        <v>-34.241631110897245</v>
      </c>
      <c r="AH566" s="10">
        <f t="shared" si="297"/>
        <v>-70.675186943102048</v>
      </c>
      <c r="AI566" s="17">
        <f t="shared" si="298"/>
        <v>-70</v>
      </c>
      <c r="AJ566" s="18">
        <f t="shared" si="299"/>
        <v>-40</v>
      </c>
      <c r="AK566" s="19">
        <f t="shared" si="300"/>
        <v>-30.672999999999998</v>
      </c>
      <c r="AL566" s="17">
        <f t="shared" si="301"/>
        <v>-34</v>
      </c>
      <c r="AM566" s="18">
        <f t="shared" si="302"/>
        <v>-14</v>
      </c>
      <c r="AN566" s="19">
        <f t="shared" si="303"/>
        <v>-29.872</v>
      </c>
      <c r="AO566" s="20" t="str">
        <f t="shared" si="304"/>
        <v>34°14 ' 29,872 "S</v>
      </c>
      <c r="AP566" s="20" t="str">
        <f t="shared" si="305"/>
        <v xml:space="preserve">70°40 ' 30,673 " </v>
      </c>
      <c r="AQ566" s="22"/>
      <c r="AR566" s="22"/>
    </row>
    <row r="567" spans="1:46" x14ac:dyDescent="0.3">
      <c r="A567" s="15">
        <v>980</v>
      </c>
      <c r="B567" s="15" t="s">
        <v>1224</v>
      </c>
      <c r="C567" s="15" t="s">
        <v>1225</v>
      </c>
      <c r="D567" s="16" t="s">
        <v>588</v>
      </c>
      <c r="E567" s="16">
        <v>667514</v>
      </c>
      <c r="F567" s="16">
        <v>5929845</v>
      </c>
      <c r="G567" s="16" t="s">
        <v>339</v>
      </c>
      <c r="H567" t="str">
        <f t="shared" si="273"/>
        <v>18</v>
      </c>
      <c r="I567" t="str">
        <f t="shared" si="272"/>
        <v>H</v>
      </c>
      <c r="J567" t="s">
        <v>324</v>
      </c>
      <c r="K567">
        <f t="shared" si="274"/>
        <v>-75</v>
      </c>
      <c r="L567">
        <f t="shared" si="275"/>
        <v>-4070155</v>
      </c>
      <c r="M567">
        <f t="shared" si="276"/>
        <v>-0.63959429003204393</v>
      </c>
      <c r="N567">
        <f t="shared" si="277"/>
        <v>6383201.9318882767</v>
      </c>
      <c r="O567">
        <f t="shared" si="278"/>
        <v>2.6242942301912431E-2</v>
      </c>
      <c r="P567">
        <f t="shared" si="279"/>
        <v>-0.95778289849781795</v>
      </c>
      <c r="Q567">
        <f t="shared" si="280"/>
        <v>-0.61656913405447822</v>
      </c>
      <c r="R567">
        <f t="shared" si="281"/>
        <v>-1.1184857392809529</v>
      </c>
      <c r="S567">
        <f t="shared" si="282"/>
        <v>-0.99300658797433428</v>
      </c>
      <c r="T567">
        <f t="shared" si="283"/>
        <v>-1.7873156660069629</v>
      </c>
      <c r="U567">
        <f t="shared" si="284"/>
        <v>5.0546225567071803E-3</v>
      </c>
      <c r="V567">
        <f t="shared" si="285"/>
        <v>4.2582015317955055E-5</v>
      </c>
      <c r="W567">
        <f t="shared" si="286"/>
        <v>1.6740578955036711E-7</v>
      </c>
      <c r="X567">
        <f t="shared" si="287"/>
        <v>-4055609.0844670855</v>
      </c>
      <c r="Y567">
        <f t="shared" si="288"/>
        <v>-2.2787804127342541E-3</v>
      </c>
      <c r="Z567">
        <f t="shared" si="289"/>
        <v>1.4939539976063253E-6</v>
      </c>
      <c r="AA567">
        <f t="shared" si="290"/>
        <v>2.624292923332958E-2</v>
      </c>
      <c r="AB567">
        <f t="shared" si="291"/>
        <v>-0.64187306704038505</v>
      </c>
      <c r="AC567">
        <f t="shared" si="292"/>
        <v>2.6245941550049112E-2</v>
      </c>
      <c r="AD567">
        <f t="shared" si="293"/>
        <v>3.2755740290368533E-2</v>
      </c>
      <c r="AE567">
        <f t="shared" si="294"/>
        <v>-0.6416157812476645</v>
      </c>
      <c r="AF567">
        <f t="shared" si="295"/>
        <v>-0.64162453175581469</v>
      </c>
      <c r="AG567" s="10">
        <f t="shared" si="296"/>
        <v>-36.762377701665848</v>
      </c>
      <c r="AH567" s="10">
        <f t="shared" si="297"/>
        <v>-73.123234326535254</v>
      </c>
      <c r="AI567" s="17">
        <f t="shared" si="298"/>
        <v>-73</v>
      </c>
      <c r="AJ567" s="18">
        <f t="shared" si="299"/>
        <v>-7</v>
      </c>
      <c r="AK567" s="19">
        <f t="shared" si="300"/>
        <v>-23.643999999999998</v>
      </c>
      <c r="AL567" s="17">
        <f t="shared" si="301"/>
        <v>-36</v>
      </c>
      <c r="AM567" s="18">
        <f t="shared" si="302"/>
        <v>-45</v>
      </c>
      <c r="AN567" s="19">
        <f t="shared" si="303"/>
        <v>-44.56</v>
      </c>
      <c r="AO567" s="20" t="str">
        <f t="shared" si="304"/>
        <v>36°45 ' 44,56 "S</v>
      </c>
      <c r="AP567" s="20" t="str">
        <f t="shared" si="305"/>
        <v xml:space="preserve">73°7 ' 23,644 " </v>
      </c>
      <c r="AQ567" s="22"/>
      <c r="AR567" s="22"/>
    </row>
    <row r="568" spans="1:46" x14ac:dyDescent="0.3">
      <c r="A568" s="15">
        <v>982</v>
      </c>
      <c r="B568" s="15" t="s">
        <v>1226</v>
      </c>
      <c r="C568" s="15" t="s">
        <v>1227</v>
      </c>
      <c r="D568" s="16" t="s">
        <v>669</v>
      </c>
      <c r="E568" s="16">
        <v>669732.28700000001</v>
      </c>
      <c r="F568" s="16">
        <v>5921872.3499999996</v>
      </c>
      <c r="G568" s="16" t="s">
        <v>339</v>
      </c>
      <c r="H568" t="str">
        <f t="shared" si="273"/>
        <v>18</v>
      </c>
      <c r="I568" t="str">
        <f t="shared" si="272"/>
        <v>H</v>
      </c>
      <c r="J568" t="s">
        <v>324</v>
      </c>
      <c r="K568">
        <f t="shared" si="274"/>
        <v>-75</v>
      </c>
      <c r="L568">
        <f t="shared" si="275"/>
        <v>-4078127.6500000004</v>
      </c>
      <c r="M568">
        <f t="shared" si="276"/>
        <v>-0.6408471321022905</v>
      </c>
      <c r="N568">
        <f t="shared" si="277"/>
        <v>6383227.6408654749</v>
      </c>
      <c r="O568">
        <f t="shared" si="278"/>
        <v>2.6590354684105661E-2</v>
      </c>
      <c r="P568">
        <f t="shared" si="279"/>
        <v>-0.95850025636653258</v>
      </c>
      <c r="Q568">
        <f t="shared" si="280"/>
        <v>-0.61588034609703279</v>
      </c>
      <c r="R568">
        <f t="shared" si="281"/>
        <v>-1.1200972602855568</v>
      </c>
      <c r="S568">
        <f t="shared" si="282"/>
        <v>-0.99404303173842568</v>
      </c>
      <c r="T568">
        <f t="shared" si="283"/>
        <v>-1.7886488363285453</v>
      </c>
      <c r="U568">
        <f t="shared" si="284"/>
        <v>5.0546225567071803E-3</v>
      </c>
      <c r="V568">
        <f t="shared" si="285"/>
        <v>4.2582015317955055E-5</v>
      </c>
      <c r="W568">
        <f t="shared" si="286"/>
        <v>1.6740578955036711E-7</v>
      </c>
      <c r="X568">
        <f t="shared" si="287"/>
        <v>-4063571.7305469681</v>
      </c>
      <c r="Y568">
        <f t="shared" si="288"/>
        <v>-2.2803384544591832E-3</v>
      </c>
      <c r="Z568">
        <f t="shared" si="289"/>
        <v>1.5309106508518298E-6</v>
      </c>
      <c r="AA568">
        <f t="shared" si="290"/>
        <v>2.6590341114953262E-2</v>
      </c>
      <c r="AB568">
        <f t="shared" si="291"/>
        <v>-0.6431274670657553</v>
      </c>
      <c r="AC568">
        <f t="shared" si="292"/>
        <v>2.6593474659182881E-2</v>
      </c>
      <c r="AD568">
        <f t="shared" si="293"/>
        <v>3.3220306931768862E-2</v>
      </c>
      <c r="AE568">
        <f t="shared" si="294"/>
        <v>-0.64286263536565913</v>
      </c>
      <c r="AF568">
        <f t="shared" si="295"/>
        <v>-0.64287134369160781</v>
      </c>
      <c r="AG568" s="10">
        <f t="shared" si="296"/>
        <v>-36.833814763433331</v>
      </c>
      <c r="AH568" s="10">
        <f t="shared" si="297"/>
        <v>-73.096616618680457</v>
      </c>
      <c r="AI568" s="17">
        <f t="shared" si="298"/>
        <v>-73</v>
      </c>
      <c r="AJ568" s="18">
        <f t="shared" si="299"/>
        <v>-5</v>
      </c>
      <c r="AK568" s="19">
        <f t="shared" si="300"/>
        <v>-47.82</v>
      </c>
      <c r="AL568" s="17">
        <f t="shared" si="301"/>
        <v>-36</v>
      </c>
      <c r="AM568" s="18">
        <f t="shared" si="302"/>
        <v>-50</v>
      </c>
      <c r="AN568" s="19">
        <f t="shared" si="303"/>
        <v>-1.7330000000000001</v>
      </c>
      <c r="AO568" s="20" t="str">
        <f t="shared" si="304"/>
        <v>36°50 ' 1,733 "S</v>
      </c>
      <c r="AP568" s="20" t="str">
        <f t="shared" si="305"/>
        <v xml:space="preserve">73°5 ' 47,82 " </v>
      </c>
      <c r="AQ568" s="22"/>
      <c r="AR568" s="22"/>
    </row>
    <row r="569" spans="1:46" x14ac:dyDescent="0.3">
      <c r="A569" s="15">
        <v>983</v>
      </c>
      <c r="B569" s="15" t="s">
        <v>1228</v>
      </c>
      <c r="C569" s="15" t="s">
        <v>524</v>
      </c>
      <c r="D569" s="16" t="s">
        <v>588</v>
      </c>
      <c r="E569" s="16">
        <v>667232</v>
      </c>
      <c r="F569" s="16">
        <v>5929181</v>
      </c>
      <c r="G569" s="16" t="s">
        <v>339</v>
      </c>
      <c r="H569" t="str">
        <f t="shared" si="273"/>
        <v>18</v>
      </c>
      <c r="I569" t="str">
        <f t="shared" si="272"/>
        <v>H</v>
      </c>
      <c r="J569" t="s">
        <v>324</v>
      </c>
      <c r="K569">
        <f t="shared" si="274"/>
        <v>-75</v>
      </c>
      <c r="L569">
        <f t="shared" si="275"/>
        <v>-4070819</v>
      </c>
      <c r="M569">
        <f t="shared" si="276"/>
        <v>-0.63969863264518301</v>
      </c>
      <c r="N569">
        <f t="shared" si="277"/>
        <v>6383204.0723059969</v>
      </c>
      <c r="O569">
        <f t="shared" si="278"/>
        <v>2.6198755061826774E-2</v>
      </c>
      <c r="P569">
        <f t="shared" si="279"/>
        <v>-0.95784287307269433</v>
      </c>
      <c r="Q569">
        <f t="shared" si="280"/>
        <v>-0.61651201497420161</v>
      </c>
      <c r="R569">
        <f t="shared" si="281"/>
        <v>-1.1186200691815302</v>
      </c>
      <c r="S569">
        <f t="shared" si="282"/>
        <v>-0.99309305562969807</v>
      </c>
      <c r="T569">
        <f t="shared" si="283"/>
        <v>-1.7874269838208969</v>
      </c>
      <c r="U569">
        <f t="shared" si="284"/>
        <v>5.0546225567071803E-3</v>
      </c>
      <c r="V569">
        <f t="shared" si="285"/>
        <v>4.2582015317955055E-5</v>
      </c>
      <c r="W569">
        <f t="shared" si="286"/>
        <v>1.6740578955036711E-7</v>
      </c>
      <c r="X569">
        <f t="shared" si="287"/>
        <v>-4056272.247620922</v>
      </c>
      <c r="Y569">
        <f t="shared" si="288"/>
        <v>-2.2789107498834504E-3</v>
      </c>
      <c r="Z569">
        <f t="shared" si="289"/>
        <v>1.4886961110591053E-6</v>
      </c>
      <c r="AA569">
        <f t="shared" si="290"/>
        <v>2.6198742061165181E-2</v>
      </c>
      <c r="AB569">
        <f t="shared" si="291"/>
        <v>-0.64197754000246088</v>
      </c>
      <c r="AC569">
        <f t="shared" si="292"/>
        <v>2.620173918695845E-2</v>
      </c>
      <c r="AD569">
        <f t="shared" si="293"/>
        <v>3.2703165861813425E-2</v>
      </c>
      <c r="AE569">
        <f t="shared" si="294"/>
        <v>-0.64172106371492921</v>
      </c>
      <c r="AF569">
        <f t="shared" si="295"/>
        <v>-0.64172981691881215</v>
      </c>
      <c r="AG569" s="10">
        <f t="shared" si="296"/>
        <v>-36.768410097150948</v>
      </c>
      <c r="AH569" s="10">
        <f t="shared" si="297"/>
        <v>-73.126246619401783</v>
      </c>
      <c r="AI569" s="17">
        <f t="shared" si="298"/>
        <v>-73</v>
      </c>
      <c r="AJ569" s="18">
        <f t="shared" si="299"/>
        <v>-7</v>
      </c>
      <c r="AK569" s="19">
        <f t="shared" si="300"/>
        <v>-34.488</v>
      </c>
      <c r="AL569" s="17">
        <f t="shared" si="301"/>
        <v>-36</v>
      </c>
      <c r="AM569" s="18">
        <f t="shared" si="302"/>
        <v>-46</v>
      </c>
      <c r="AN569" s="19">
        <f t="shared" si="303"/>
        <v>-6.2759999999999998</v>
      </c>
      <c r="AO569" s="20" t="str">
        <f t="shared" si="304"/>
        <v>36°46 ' 6,276 "S</v>
      </c>
      <c r="AP569" s="20" t="str">
        <f t="shared" si="305"/>
        <v xml:space="preserve">73°7 ' 34,488 " </v>
      </c>
      <c r="AQ569" s="22"/>
      <c r="AR569" s="22"/>
    </row>
    <row r="570" spans="1:46" x14ac:dyDescent="0.3">
      <c r="A570" s="15">
        <v>984</v>
      </c>
      <c r="B570" s="15" t="s">
        <v>1229</v>
      </c>
      <c r="C570" s="15" t="s">
        <v>1230</v>
      </c>
      <c r="D570" s="16" t="s">
        <v>525</v>
      </c>
      <c r="E570" s="16">
        <v>667763.16</v>
      </c>
      <c r="F570" s="16">
        <v>5928172.5800000001</v>
      </c>
      <c r="G570" s="16" t="s">
        <v>339</v>
      </c>
      <c r="H570" t="str">
        <f t="shared" si="273"/>
        <v>18</v>
      </c>
      <c r="I570" t="str">
        <f t="shared" si="272"/>
        <v>H</v>
      </c>
      <c r="J570" t="s">
        <v>324</v>
      </c>
      <c r="K570">
        <f t="shared" si="274"/>
        <v>-75</v>
      </c>
      <c r="L570">
        <f t="shared" si="275"/>
        <v>-4071827.42</v>
      </c>
      <c r="M570">
        <f t="shared" si="276"/>
        <v>-0.63985709827461335</v>
      </c>
      <c r="N570">
        <f t="shared" si="277"/>
        <v>6383207.3232290372</v>
      </c>
      <c r="O570">
        <f t="shared" si="278"/>
        <v>2.6281953805494543E-2</v>
      </c>
      <c r="P570">
        <f t="shared" si="279"/>
        <v>-0.95793387696694066</v>
      </c>
      <c r="Q570">
        <f t="shared" si="280"/>
        <v>-0.61642518222504772</v>
      </c>
      <c r="R570">
        <f t="shared" si="281"/>
        <v>-1.1188240367580837</v>
      </c>
      <c r="S570">
        <f t="shared" si="282"/>
        <v>-0.99322432312482478</v>
      </c>
      <c r="T570">
        <f t="shared" si="283"/>
        <v>-1.7875959435707542</v>
      </c>
      <c r="U570">
        <f t="shared" si="284"/>
        <v>5.0546225567071803E-3</v>
      </c>
      <c r="V570">
        <f t="shared" si="285"/>
        <v>4.2582015317955055E-5</v>
      </c>
      <c r="W570">
        <f t="shared" si="286"/>
        <v>1.6740578955036711E-7</v>
      </c>
      <c r="X570">
        <f t="shared" si="287"/>
        <v>-4057279.3979745926</v>
      </c>
      <c r="Y570">
        <f t="shared" si="288"/>
        <v>-2.2791084933847902E-3</v>
      </c>
      <c r="Z570">
        <f t="shared" si="289"/>
        <v>1.4978130403108799E-6</v>
      </c>
      <c r="AA570">
        <f t="shared" si="290"/>
        <v>2.6281940683676831E-2</v>
      </c>
      <c r="AB570">
        <f t="shared" si="291"/>
        <v>-0.64213620335431976</v>
      </c>
      <c r="AC570">
        <f t="shared" si="292"/>
        <v>2.6284966454572845E-2</v>
      </c>
      <c r="AD570">
        <f t="shared" si="293"/>
        <v>3.2810859526974441E-2</v>
      </c>
      <c r="AE570">
        <f t="shared" si="294"/>
        <v>-0.6418780107507317</v>
      </c>
      <c r="AF570">
        <f t="shared" si="295"/>
        <v>-0.64188675532762729</v>
      </c>
      <c r="AG570" s="10">
        <f t="shared" si="296"/>
        <v>-36.777402005619557</v>
      </c>
      <c r="AH570" s="10">
        <f t="shared" si="297"/>
        <v>-73.120076226907756</v>
      </c>
      <c r="AI570" s="17">
        <f t="shared" si="298"/>
        <v>-73</v>
      </c>
      <c r="AJ570" s="18">
        <f t="shared" si="299"/>
        <v>-7</v>
      </c>
      <c r="AK570" s="19">
        <f t="shared" si="300"/>
        <v>-12.273999999999999</v>
      </c>
      <c r="AL570" s="17">
        <f t="shared" si="301"/>
        <v>-36</v>
      </c>
      <c r="AM570" s="18">
        <f t="shared" si="302"/>
        <v>-46</v>
      </c>
      <c r="AN570" s="19">
        <f t="shared" si="303"/>
        <v>-38.646999999999998</v>
      </c>
      <c r="AO570" s="20" t="str">
        <f t="shared" si="304"/>
        <v>36°46 ' 38,647 "S</v>
      </c>
      <c r="AP570" s="20" t="str">
        <f t="shared" si="305"/>
        <v xml:space="preserve">73°7 ' 12,274 " </v>
      </c>
      <c r="AQ570" s="21">
        <v>-36.78496286</v>
      </c>
      <c r="AR570" s="21">
        <v>-73.11909765</v>
      </c>
      <c r="AS570" t="s">
        <v>325</v>
      </c>
      <c r="AT570" t="s">
        <v>213</v>
      </c>
    </row>
    <row r="571" spans="1:46" x14ac:dyDescent="0.3">
      <c r="A571" s="15">
        <v>993</v>
      </c>
      <c r="B571" s="15" t="s">
        <v>1231</v>
      </c>
      <c r="C571" s="15" t="s">
        <v>1232</v>
      </c>
      <c r="D571" s="16" t="s">
        <v>401</v>
      </c>
      <c r="E571" s="16">
        <v>664278.43000000005</v>
      </c>
      <c r="F571" s="16">
        <v>5910783.96</v>
      </c>
      <c r="G571" s="16" t="s">
        <v>339</v>
      </c>
      <c r="H571" t="str">
        <f t="shared" si="273"/>
        <v>18</v>
      </c>
      <c r="I571" t="str">
        <f t="shared" si="272"/>
        <v>H</v>
      </c>
      <c r="J571" t="s">
        <v>324</v>
      </c>
      <c r="K571">
        <f t="shared" si="274"/>
        <v>-75</v>
      </c>
      <c r="L571">
        <f t="shared" si="275"/>
        <v>-4089216.04</v>
      </c>
      <c r="M571">
        <f t="shared" si="276"/>
        <v>-0.64258958931329302</v>
      </c>
      <c r="N571">
        <f t="shared" si="277"/>
        <v>6383263.4293519799</v>
      </c>
      <c r="O571">
        <f t="shared" si="278"/>
        <v>2.57358061151923E-2</v>
      </c>
      <c r="P571">
        <f t="shared" si="279"/>
        <v>-0.95948795410828758</v>
      </c>
      <c r="Q571">
        <f t="shared" si="280"/>
        <v>-0.61491167522871371</v>
      </c>
      <c r="R571">
        <f t="shared" si="281"/>
        <v>-1.1223335663674368</v>
      </c>
      <c r="S571">
        <f t="shared" si="282"/>
        <v>-0.99547809358275596</v>
      </c>
      <c r="T571">
        <f t="shared" si="283"/>
        <v>-1.7904906268396303</v>
      </c>
      <c r="U571">
        <f t="shared" si="284"/>
        <v>5.0546225567071803E-3</v>
      </c>
      <c r="V571">
        <f t="shared" si="285"/>
        <v>4.2582015317955055E-5</v>
      </c>
      <c r="W571">
        <f t="shared" si="286"/>
        <v>1.6740578955036711E-7</v>
      </c>
      <c r="X571">
        <f t="shared" si="287"/>
        <v>-4074646.3670937428</v>
      </c>
      <c r="Y571">
        <f t="shared" si="288"/>
        <v>-2.2824802810521489E-3</v>
      </c>
      <c r="Z571">
        <f t="shared" si="289"/>
        <v>1.4303628979102181E-6</v>
      </c>
      <c r="AA571">
        <f t="shared" si="290"/>
        <v>2.573579384467823E-2</v>
      </c>
      <c r="AB571">
        <f t="shared" si="291"/>
        <v>-0.64487206632957006</v>
      </c>
      <c r="AC571">
        <f t="shared" si="292"/>
        <v>2.5738634874804378E-2</v>
      </c>
      <c r="AD571">
        <f t="shared" si="293"/>
        <v>3.2195310592874012E-2</v>
      </c>
      <c r="AE571">
        <f t="shared" si="294"/>
        <v>-0.64462307407986652</v>
      </c>
      <c r="AF571">
        <f t="shared" si="295"/>
        <v>-0.64463183699957138</v>
      </c>
      <c r="AG571" s="10">
        <f t="shared" si="296"/>
        <v>-36.934683599840668</v>
      </c>
      <c r="AH571" s="10">
        <f t="shared" si="297"/>
        <v>-73.15534458291549</v>
      </c>
      <c r="AI571" s="17">
        <f t="shared" si="298"/>
        <v>-73</v>
      </c>
      <c r="AJ571" s="18">
        <f t="shared" si="299"/>
        <v>-9</v>
      </c>
      <c r="AK571" s="19">
        <f t="shared" si="300"/>
        <v>-19.239999999999998</v>
      </c>
      <c r="AL571" s="17">
        <f t="shared" si="301"/>
        <v>-36</v>
      </c>
      <c r="AM571" s="18">
        <f t="shared" si="302"/>
        <v>-56</v>
      </c>
      <c r="AN571" s="19">
        <f t="shared" si="303"/>
        <v>-4.8609999999999998</v>
      </c>
      <c r="AO571" s="20" t="str">
        <f t="shared" si="304"/>
        <v>36°56 ' 4,861 "S</v>
      </c>
      <c r="AP571" s="20" t="str">
        <f t="shared" si="305"/>
        <v xml:space="preserve">73°9 ' 19,24 " </v>
      </c>
      <c r="AQ571" s="22"/>
      <c r="AR571" s="22"/>
    </row>
    <row r="572" spans="1:46" x14ac:dyDescent="0.3">
      <c r="A572" s="15">
        <v>995</v>
      </c>
      <c r="B572" s="15" t="s">
        <v>1233</v>
      </c>
      <c r="C572" s="15" t="s">
        <v>333</v>
      </c>
      <c r="D572" s="16" t="s">
        <v>551</v>
      </c>
      <c r="E572" s="16">
        <v>329534.06993580097</v>
      </c>
      <c r="F572" s="16">
        <v>6334037.0540278004</v>
      </c>
      <c r="G572" s="16" t="s">
        <v>323</v>
      </c>
      <c r="H572" t="str">
        <f t="shared" si="273"/>
        <v>19</v>
      </c>
      <c r="I572" t="str">
        <f t="shared" si="272"/>
        <v>H</v>
      </c>
      <c r="J572" t="s">
        <v>324</v>
      </c>
      <c r="K572">
        <f t="shared" si="274"/>
        <v>-69</v>
      </c>
      <c r="L572">
        <f t="shared" si="275"/>
        <v>-3665962.9459721996</v>
      </c>
      <c r="M572">
        <f t="shared" si="276"/>
        <v>-0.57607854435835226</v>
      </c>
      <c r="N572">
        <f t="shared" si="277"/>
        <v>6381927.7410469865</v>
      </c>
      <c r="O572">
        <f t="shared" si="278"/>
        <v>-2.6710727068845384E-2</v>
      </c>
      <c r="P572">
        <f t="shared" si="279"/>
        <v>-0.91364295966787101</v>
      </c>
      <c r="Q572">
        <f t="shared" si="280"/>
        <v>-0.64252744197107814</v>
      </c>
      <c r="R572">
        <f t="shared" si="281"/>
        <v>-1.0329000241922879</v>
      </c>
      <c r="S572">
        <f t="shared" si="282"/>
        <v>-0.93530687863698547</v>
      </c>
      <c r="T572">
        <f t="shared" si="283"/>
        <v>-1.7094658214434426</v>
      </c>
      <c r="U572">
        <f t="shared" si="284"/>
        <v>5.0546225567071803E-3</v>
      </c>
      <c r="V572">
        <f t="shared" si="285"/>
        <v>4.2582015317955055E-5</v>
      </c>
      <c r="W572">
        <f t="shared" si="286"/>
        <v>1.6740578955036711E-7</v>
      </c>
      <c r="X572">
        <f t="shared" si="287"/>
        <v>-3652048.4584698207</v>
      </c>
      <c r="Y572">
        <f t="shared" si="288"/>
        <v>-2.1802953695141867E-3</v>
      </c>
      <c r="Z572">
        <f t="shared" si="289"/>
        <v>1.6907681585807019E-6</v>
      </c>
      <c r="AA572">
        <f t="shared" si="290"/>
        <v>-2.6710712014963112E-2</v>
      </c>
      <c r="AB572">
        <f t="shared" si="291"/>
        <v>-0.57825883604149242</v>
      </c>
      <c r="AC572">
        <f t="shared" si="292"/>
        <v>-2.6713888308545541E-2</v>
      </c>
      <c r="AD572">
        <f t="shared" si="293"/>
        <v>-3.1889581203994724E-2</v>
      </c>
      <c r="AE572">
        <f t="shared" si="294"/>
        <v>-0.57802609070503652</v>
      </c>
      <c r="AF572">
        <f t="shared" si="295"/>
        <v>-0.57803530379956491</v>
      </c>
      <c r="AG572" s="10">
        <f t="shared" si="296"/>
        <v>-33.118983317277433</v>
      </c>
      <c r="AH572" s="10">
        <f t="shared" si="297"/>
        <v>-70.827138413428614</v>
      </c>
      <c r="AI572" s="17">
        <f t="shared" si="298"/>
        <v>-70</v>
      </c>
      <c r="AJ572" s="18">
        <f t="shared" si="299"/>
        <v>-49</v>
      </c>
      <c r="AK572" s="19">
        <f t="shared" si="300"/>
        <v>-37.698</v>
      </c>
      <c r="AL572" s="17">
        <f t="shared" si="301"/>
        <v>-33</v>
      </c>
      <c r="AM572" s="18">
        <f t="shared" si="302"/>
        <v>-7</v>
      </c>
      <c r="AN572" s="19">
        <f t="shared" si="303"/>
        <v>-8.34</v>
      </c>
      <c r="AO572" s="20" t="str">
        <f t="shared" si="304"/>
        <v>33°7 ' 8,34 "S</v>
      </c>
      <c r="AP572" s="20" t="str">
        <f t="shared" si="305"/>
        <v xml:space="preserve">70°49 ' 37,698 " </v>
      </c>
      <c r="AQ572" s="21">
        <v>-33.118937359999997</v>
      </c>
      <c r="AR572" s="21">
        <v>-70.825991520000002</v>
      </c>
      <c r="AS572" t="s">
        <v>325</v>
      </c>
      <c r="AT572" t="s">
        <v>222</v>
      </c>
    </row>
    <row r="573" spans="1:46" x14ac:dyDescent="0.3">
      <c r="A573" s="15">
        <v>997</v>
      </c>
      <c r="B573" s="15" t="s">
        <v>1234</v>
      </c>
      <c r="C573" s="15" t="s">
        <v>553</v>
      </c>
      <c r="D573" s="16" t="s">
        <v>401</v>
      </c>
      <c r="E573" s="16">
        <v>663752.49441166897</v>
      </c>
      <c r="F573" s="16">
        <v>5907004.5373146804</v>
      </c>
      <c r="G573" s="16" t="s">
        <v>339</v>
      </c>
      <c r="H573" t="str">
        <f t="shared" si="273"/>
        <v>18</v>
      </c>
      <c r="I573" t="str">
        <f t="shared" si="272"/>
        <v>H</v>
      </c>
      <c r="J573" t="s">
        <v>324</v>
      </c>
      <c r="K573">
        <f t="shared" si="274"/>
        <v>-75</v>
      </c>
      <c r="L573">
        <f t="shared" si="275"/>
        <v>-4092995.4626853196</v>
      </c>
      <c r="M573">
        <f t="shared" si="276"/>
        <v>-0.64318349720356938</v>
      </c>
      <c r="N573">
        <f t="shared" si="277"/>
        <v>6383275.6362125734</v>
      </c>
      <c r="O573">
        <f t="shared" si="278"/>
        <v>2.5653364157219631E-2</v>
      </c>
      <c r="P573">
        <f t="shared" si="279"/>
        <v>-0.95982194383765351</v>
      </c>
      <c r="Q573">
        <f t="shared" si="280"/>
        <v>-0.61457867347616524</v>
      </c>
      <c r="R573">
        <f t="shared" si="281"/>
        <v>-1.1230944691223961</v>
      </c>
      <c r="S573">
        <f t="shared" si="282"/>
        <v>-0.9959655202108384</v>
      </c>
      <c r="T573">
        <f t="shared" si="283"/>
        <v>-1.7911151080414347</v>
      </c>
      <c r="U573">
        <f t="shared" si="284"/>
        <v>5.0546225567071803E-3</v>
      </c>
      <c r="V573">
        <f t="shared" si="285"/>
        <v>4.2582015317955055E-5</v>
      </c>
      <c r="W573">
        <f t="shared" si="286"/>
        <v>1.6740578955036711E-7</v>
      </c>
      <c r="X573">
        <f t="shared" si="287"/>
        <v>-4078421.1445609648</v>
      </c>
      <c r="Y573">
        <f t="shared" si="288"/>
        <v>-2.2832036332058321E-3</v>
      </c>
      <c r="Z573">
        <f t="shared" si="289"/>
        <v>1.4199496183149979E-6</v>
      </c>
      <c r="AA573">
        <f t="shared" si="290"/>
        <v>2.5653352015058084E-2</v>
      </c>
      <c r="AB573">
        <f t="shared" si="291"/>
        <v>-0.64546669759474107</v>
      </c>
      <c r="AC573">
        <f t="shared" si="292"/>
        <v>2.5656165829158972E-2</v>
      </c>
      <c r="AD573">
        <f t="shared" si="293"/>
        <v>3.210658010132475E-2</v>
      </c>
      <c r="AE573">
        <f t="shared" si="294"/>
        <v>-0.6452189911254349</v>
      </c>
      <c r="AF573">
        <f t="shared" si="295"/>
        <v>-0.64522775485774186</v>
      </c>
      <c r="AG573" s="10">
        <f t="shared" si="296"/>
        <v>-36.968827178050311</v>
      </c>
      <c r="AH573" s="10">
        <f t="shared" si="297"/>
        <v>-73.160428465595388</v>
      </c>
      <c r="AI573" s="17">
        <f t="shared" si="298"/>
        <v>-73</v>
      </c>
      <c r="AJ573" s="18">
        <f t="shared" si="299"/>
        <v>-9</v>
      </c>
      <c r="AK573" s="19">
        <f t="shared" si="300"/>
        <v>-37.542000000000002</v>
      </c>
      <c r="AL573" s="17">
        <f t="shared" si="301"/>
        <v>-36</v>
      </c>
      <c r="AM573" s="18">
        <f t="shared" si="302"/>
        <v>-58</v>
      </c>
      <c r="AN573" s="19">
        <f t="shared" si="303"/>
        <v>-7.7779999999999996</v>
      </c>
      <c r="AO573" s="20" t="str">
        <f t="shared" si="304"/>
        <v>36°58 ' 7,778 "S</v>
      </c>
      <c r="AP573" s="20" t="str">
        <f t="shared" si="305"/>
        <v xml:space="preserve">73°9 ' 37,542 " </v>
      </c>
      <c r="AQ573" s="22"/>
      <c r="AR573" s="22"/>
    </row>
    <row r="574" spans="1:46" x14ac:dyDescent="0.3">
      <c r="A574" s="15">
        <v>998</v>
      </c>
      <c r="B574" s="15" t="s">
        <v>1235</v>
      </c>
      <c r="C574" s="15" t="s">
        <v>553</v>
      </c>
      <c r="D574" s="16" t="s">
        <v>401</v>
      </c>
      <c r="E574" s="16">
        <v>662780.68999999994</v>
      </c>
      <c r="F574" s="16">
        <v>5906148.2400000002</v>
      </c>
      <c r="G574" s="16" t="s">
        <v>395</v>
      </c>
      <c r="H574" t="str">
        <f t="shared" si="273"/>
        <v xml:space="preserve">18 </v>
      </c>
      <c r="I574" t="str">
        <f t="shared" si="272"/>
        <v xml:space="preserve"> H</v>
      </c>
      <c r="J574" t="s">
        <v>324</v>
      </c>
      <c r="K574">
        <f t="shared" si="274"/>
        <v>-75</v>
      </c>
      <c r="L574">
        <f t="shared" si="275"/>
        <v>-4093851.76</v>
      </c>
      <c r="M574">
        <f t="shared" si="276"/>
        <v>-0.64331805789549379</v>
      </c>
      <c r="N574">
        <f t="shared" si="277"/>
        <v>6383278.4024995072</v>
      </c>
      <c r="O574">
        <f t="shared" si="278"/>
        <v>2.5501110829861305E-2</v>
      </c>
      <c r="P574">
        <f t="shared" si="279"/>
        <v>-0.95989742716487603</v>
      </c>
      <c r="Q574">
        <f t="shared" si="280"/>
        <v>-0.61450302605826013</v>
      </c>
      <c r="R574">
        <f t="shared" si="281"/>
        <v>-1.1232667714779319</v>
      </c>
      <c r="S574">
        <f t="shared" si="282"/>
        <v>-0.9960758351230139</v>
      </c>
      <c r="T574">
        <f t="shared" si="283"/>
        <v>-1.7912563641473274</v>
      </c>
      <c r="U574">
        <f t="shared" si="284"/>
        <v>5.0546225567071803E-3</v>
      </c>
      <c r="V574">
        <f t="shared" si="285"/>
        <v>4.2582015317955055E-5</v>
      </c>
      <c r="W574">
        <f t="shared" si="286"/>
        <v>1.6740578955036711E-7</v>
      </c>
      <c r="X574">
        <f t="shared" si="287"/>
        <v>-4079276.3924258961</v>
      </c>
      <c r="Y574">
        <f t="shared" si="288"/>
        <v>-2.2833670498213503E-3</v>
      </c>
      <c r="Z574">
        <f t="shared" si="289"/>
        <v>1.4028617297508834E-6</v>
      </c>
      <c r="AA574">
        <f t="shared" si="290"/>
        <v>2.5501098905017155E-2</v>
      </c>
      <c r="AB574">
        <f t="shared" si="291"/>
        <v>-0.64560142174206692</v>
      </c>
      <c r="AC574">
        <f t="shared" si="292"/>
        <v>2.5503862914685094E-2</v>
      </c>
      <c r="AD574">
        <f t="shared" si="293"/>
        <v>3.1919351876833667E-2</v>
      </c>
      <c r="AE574">
        <f t="shared" si="294"/>
        <v>-0.6453565771493518</v>
      </c>
      <c r="AF574">
        <f t="shared" si="295"/>
        <v>-0.64536535210112245</v>
      </c>
      <c r="AG574" s="10">
        <f t="shared" si="296"/>
        <v>-36.976710919368649</v>
      </c>
      <c r="AH574" s="10">
        <f t="shared" si="297"/>
        <v>-73.171155852664441</v>
      </c>
      <c r="AI574" s="17">
        <f t="shared" si="298"/>
        <v>-73</v>
      </c>
      <c r="AJ574" s="18">
        <f t="shared" si="299"/>
        <v>-10</v>
      </c>
      <c r="AK574" s="19">
        <f t="shared" si="300"/>
        <v>-16.161000000000001</v>
      </c>
      <c r="AL574" s="17">
        <f t="shared" si="301"/>
        <v>-36</v>
      </c>
      <c r="AM574" s="18">
        <f t="shared" si="302"/>
        <v>-58</v>
      </c>
      <c r="AN574" s="19">
        <f t="shared" si="303"/>
        <v>-36.158999999999999</v>
      </c>
      <c r="AO574" s="20" t="str">
        <f t="shared" si="304"/>
        <v>36°58 ' 36,159 "S</v>
      </c>
      <c r="AP574" s="20" t="str">
        <f t="shared" si="305"/>
        <v xml:space="preserve">73°10 ' 16,161 " </v>
      </c>
      <c r="AQ574" s="22"/>
      <c r="AR574" s="22"/>
    </row>
    <row r="575" spans="1:46" x14ac:dyDescent="0.3">
      <c r="A575" s="15">
        <v>999</v>
      </c>
      <c r="B575" s="15" t="s">
        <v>1236</v>
      </c>
      <c r="C575" s="15" t="s">
        <v>553</v>
      </c>
      <c r="D575" s="16" t="s">
        <v>572</v>
      </c>
      <c r="E575" s="16">
        <v>342327.93</v>
      </c>
      <c r="F575" s="16">
        <v>6229789.8600000003</v>
      </c>
      <c r="G575" s="16" t="s">
        <v>323</v>
      </c>
      <c r="H575" t="str">
        <f t="shared" si="273"/>
        <v>19</v>
      </c>
      <c r="I575" t="str">
        <f t="shared" si="272"/>
        <v>H</v>
      </c>
      <c r="J575" t="s">
        <v>324</v>
      </c>
      <c r="K575">
        <f t="shared" si="274"/>
        <v>-69</v>
      </c>
      <c r="L575">
        <f t="shared" si="275"/>
        <v>-3770210.1399999997</v>
      </c>
      <c r="M575">
        <f t="shared" si="276"/>
        <v>-0.5924602079687169</v>
      </c>
      <c r="N575">
        <f t="shared" si="277"/>
        <v>6382250.3971625371</v>
      </c>
      <c r="O575">
        <f t="shared" si="278"/>
        <v>-2.4704776558139883E-2</v>
      </c>
      <c r="P575">
        <f t="shared" si="279"/>
        <v>-0.92646912086070654</v>
      </c>
      <c r="Q575">
        <f t="shared" si="280"/>
        <v>-0.63758251575716551</v>
      </c>
      <c r="R575">
        <f t="shared" si="281"/>
        <v>-1.0556947683990701</v>
      </c>
      <c r="S575">
        <f t="shared" si="282"/>
        <v>-0.95116670523859392</v>
      </c>
      <c r="T575">
        <f t="shared" si="283"/>
        <v>-1.7315361667244333</v>
      </c>
      <c r="U575">
        <f t="shared" si="284"/>
        <v>5.0546225567071803E-3</v>
      </c>
      <c r="V575">
        <f t="shared" si="285"/>
        <v>4.2582015317955055E-5</v>
      </c>
      <c r="W575">
        <f t="shared" si="286"/>
        <v>1.6740578955036711E-7</v>
      </c>
      <c r="X575">
        <f t="shared" si="287"/>
        <v>-3756109.7519159815</v>
      </c>
      <c r="Y575">
        <f t="shared" si="288"/>
        <v>-2.2093128922498844E-3</v>
      </c>
      <c r="Z575">
        <f t="shared" si="289"/>
        <v>1.4153530422068784E-6</v>
      </c>
      <c r="AA575">
        <f t="shared" si="290"/>
        <v>-2.4704764902812999E-2</v>
      </c>
      <c r="AB575">
        <f t="shared" si="291"/>
        <v>-0.59466951773400911</v>
      </c>
      <c r="AC575">
        <f t="shared" si="292"/>
        <v>-2.4707277970458075E-2</v>
      </c>
      <c r="AD575">
        <f t="shared" si="293"/>
        <v>-2.9818845766267796E-2</v>
      </c>
      <c r="AE575">
        <f t="shared" si="294"/>
        <v>-0.59446319092248001</v>
      </c>
      <c r="AF575">
        <f t="shared" si="295"/>
        <v>-0.59447246201618842</v>
      </c>
      <c r="AG575" s="10">
        <f t="shared" si="296"/>
        <v>-34.060763110278742</v>
      </c>
      <c r="AH575" s="10">
        <f t="shared" si="297"/>
        <v>-70.708494012358685</v>
      </c>
      <c r="AI575" s="17">
        <f t="shared" si="298"/>
        <v>-70</v>
      </c>
      <c r="AJ575" s="18">
        <f t="shared" si="299"/>
        <v>-42</v>
      </c>
      <c r="AK575" s="19">
        <f t="shared" si="300"/>
        <v>-30.577999999999999</v>
      </c>
      <c r="AL575" s="17">
        <f t="shared" si="301"/>
        <v>-34</v>
      </c>
      <c r="AM575" s="18">
        <f t="shared" si="302"/>
        <v>-3</v>
      </c>
      <c r="AN575" s="19">
        <f t="shared" si="303"/>
        <v>-38.747</v>
      </c>
      <c r="AO575" s="20" t="str">
        <f t="shared" si="304"/>
        <v>34°3 ' 38,747 "S</v>
      </c>
      <c r="AP575" s="20" t="str">
        <f t="shared" si="305"/>
        <v xml:space="preserve">70°42 ' 30,578 " </v>
      </c>
      <c r="AQ575" s="22"/>
      <c r="AR575" s="22"/>
    </row>
    <row r="576" spans="1:46" x14ac:dyDescent="0.3">
      <c r="A576" s="15">
        <v>1000</v>
      </c>
      <c r="B576" s="15" t="s">
        <v>1237</v>
      </c>
      <c r="C576" s="15" t="s">
        <v>553</v>
      </c>
      <c r="D576" s="16" t="s">
        <v>577</v>
      </c>
      <c r="E576" s="16">
        <v>338865.68</v>
      </c>
      <c r="F576" s="16">
        <v>6251525.6900000004</v>
      </c>
      <c r="G576" s="16" t="s">
        <v>323</v>
      </c>
      <c r="H576" t="str">
        <f t="shared" si="273"/>
        <v>19</v>
      </c>
      <c r="I576" t="str">
        <f t="shared" si="272"/>
        <v>H</v>
      </c>
      <c r="J576" t="s">
        <v>324</v>
      </c>
      <c r="K576">
        <f t="shared" si="274"/>
        <v>-69</v>
      </c>
      <c r="L576">
        <f t="shared" si="275"/>
        <v>-3748474.3099999996</v>
      </c>
      <c r="M576">
        <f t="shared" si="276"/>
        <v>-0.58904458552753036</v>
      </c>
      <c r="N576">
        <f t="shared" si="277"/>
        <v>6382182.7500615353</v>
      </c>
      <c r="O576">
        <f t="shared" si="278"/>
        <v>-2.5247525229271504E-2</v>
      </c>
      <c r="P576">
        <f t="shared" si="279"/>
        <v>-0.92387644267940716</v>
      </c>
      <c r="Q576">
        <f t="shared" si="280"/>
        <v>-0.63871777121790307</v>
      </c>
      <c r="R576">
        <f t="shared" si="281"/>
        <v>-1.050982806867234</v>
      </c>
      <c r="S576">
        <f t="shared" si="282"/>
        <v>-0.94791654795490132</v>
      </c>
      <c r="T576">
        <f t="shared" si="283"/>
        <v>-1.7270524540398229</v>
      </c>
      <c r="U576">
        <f t="shared" si="284"/>
        <v>5.0546225567071803E-3</v>
      </c>
      <c r="V576">
        <f t="shared" si="285"/>
        <v>4.2582015317955055E-5</v>
      </c>
      <c r="W576">
        <f t="shared" si="286"/>
        <v>1.6740578955036711E-7</v>
      </c>
      <c r="X576">
        <f t="shared" si="287"/>
        <v>-3734411.3785652244</v>
      </c>
      <c r="Y576">
        <f t="shared" si="288"/>
        <v>-2.2034673693164999E-3</v>
      </c>
      <c r="Z576">
        <f t="shared" si="289"/>
        <v>1.4850128378558803E-6</v>
      </c>
      <c r="AA576">
        <f t="shared" si="290"/>
        <v>-2.5247512731638475E-2</v>
      </c>
      <c r="AB576">
        <f t="shared" si="291"/>
        <v>-0.59124804962466948</v>
      </c>
      <c r="AC576">
        <f t="shared" si="292"/>
        <v>-2.525019509983345E-2</v>
      </c>
      <c r="AD576">
        <f t="shared" si="293"/>
        <v>-3.040354853061504E-2</v>
      </c>
      <c r="AE576">
        <f t="shared" si="294"/>
        <v>-0.59103414547836697</v>
      </c>
      <c r="AF576">
        <f t="shared" si="295"/>
        <v>-0.59104339699071184</v>
      </c>
      <c r="AG576" s="10">
        <f t="shared" si="296"/>
        <v>-33.86429215664301</v>
      </c>
      <c r="AH576" s="10">
        <f t="shared" si="297"/>
        <v>-70.741995013025416</v>
      </c>
      <c r="AI576" s="17">
        <f t="shared" si="298"/>
        <v>-70</v>
      </c>
      <c r="AJ576" s="18">
        <f t="shared" si="299"/>
        <v>-44</v>
      </c>
      <c r="AK576" s="19">
        <f t="shared" si="300"/>
        <v>-31.181999999999999</v>
      </c>
      <c r="AL576" s="17">
        <f t="shared" si="301"/>
        <v>-33</v>
      </c>
      <c r="AM576" s="18">
        <f t="shared" si="302"/>
        <v>-51</v>
      </c>
      <c r="AN576" s="19">
        <f t="shared" si="303"/>
        <v>-51.451999999999998</v>
      </c>
      <c r="AO576" s="20" t="str">
        <f t="shared" si="304"/>
        <v>33°51 ' 51,452 "S</v>
      </c>
      <c r="AP576" s="20" t="str">
        <f t="shared" si="305"/>
        <v xml:space="preserve">70°44 ' 31,182 " </v>
      </c>
      <c r="AQ576" s="22"/>
      <c r="AR576" s="22"/>
    </row>
    <row r="577" spans="1:44" x14ac:dyDescent="0.3">
      <c r="A577" s="15">
        <v>1001</v>
      </c>
      <c r="B577" s="15" t="s">
        <v>1238</v>
      </c>
      <c r="C577" s="15" t="s">
        <v>553</v>
      </c>
      <c r="D577" s="16" t="s">
        <v>496</v>
      </c>
      <c r="E577" s="16">
        <v>20392.7</v>
      </c>
      <c r="F577" s="16">
        <v>74591.600000000006</v>
      </c>
      <c r="G577" s="16" t="s">
        <v>323</v>
      </c>
      <c r="H577" t="str">
        <f t="shared" si="273"/>
        <v>19</v>
      </c>
      <c r="I577" t="str">
        <f t="shared" si="272"/>
        <v>H</v>
      </c>
      <c r="J577" t="s">
        <v>324</v>
      </c>
      <c r="K577">
        <f t="shared" si="274"/>
        <v>-69</v>
      </c>
      <c r="L577">
        <f t="shared" si="275"/>
        <v>-9925408.4000000004</v>
      </c>
      <c r="M577">
        <f t="shared" si="276"/>
        <v>-1.5597033869413046</v>
      </c>
      <c r="N577">
        <f t="shared" si="277"/>
        <v>6397031.1358328843</v>
      </c>
      <c r="O577">
        <f t="shared" si="278"/>
        <v>-7.497341967174212E-2</v>
      </c>
      <c r="P577">
        <f t="shared" si="279"/>
        <v>-2.2184059721285523E-2</v>
      </c>
      <c r="Q577">
        <f t="shared" si="280"/>
        <v>-2.7297101105054186E-6</v>
      </c>
      <c r="R577">
        <f t="shared" si="281"/>
        <v>-1.5707954168019473</v>
      </c>
      <c r="S577">
        <f t="shared" si="282"/>
        <v>-1.1780972450289882</v>
      </c>
      <c r="T577">
        <f t="shared" si="283"/>
        <v>-1.9634954084936089</v>
      </c>
      <c r="U577">
        <f t="shared" si="284"/>
        <v>5.0546225567071803E-3</v>
      </c>
      <c r="V577">
        <f t="shared" si="285"/>
        <v>4.2582015317955055E-5</v>
      </c>
      <c r="W577">
        <f t="shared" si="286"/>
        <v>1.6740578955036711E-7</v>
      </c>
      <c r="X577">
        <f t="shared" si="287"/>
        <v>-9927003.0475328192</v>
      </c>
      <c r="Y577">
        <f t="shared" si="288"/>
        <v>2.4927931394400164E-4</v>
      </c>
      <c r="Z577">
        <f t="shared" si="289"/>
        <v>2.3307066491549795E-9</v>
      </c>
      <c r="AA577">
        <f t="shared" si="290"/>
        <v>-7.4973419613495101E-2</v>
      </c>
      <c r="AB577">
        <f t="shared" si="291"/>
        <v>-1.5594541076279416</v>
      </c>
      <c r="AC577">
        <f t="shared" si="292"/>
        <v>-7.5043677125664399E-2</v>
      </c>
      <c r="AD577">
        <f t="shared" si="293"/>
        <v>-1.4207932851015861</v>
      </c>
      <c r="AE577">
        <f t="shared" si="294"/>
        <v>-1.4950407549429456</v>
      </c>
      <c r="AF577">
        <f t="shared" si="295"/>
        <v>-1.4950402324664998</v>
      </c>
      <c r="AG577" s="10">
        <f t="shared" si="296"/>
        <v>-85.659495522587918</v>
      </c>
      <c r="AH577" s="10">
        <f t="shared" si="297"/>
        <v>-150.40545879684839</v>
      </c>
      <c r="AI577" s="17">
        <f t="shared" si="298"/>
        <v>-150</v>
      </c>
      <c r="AJ577" s="18">
        <f t="shared" si="299"/>
        <v>-24</v>
      </c>
      <c r="AK577" s="19">
        <f t="shared" si="300"/>
        <v>-19.652000000000001</v>
      </c>
      <c r="AL577" s="17">
        <f t="shared" si="301"/>
        <v>-85</v>
      </c>
      <c r="AM577" s="18">
        <f t="shared" si="302"/>
        <v>-39</v>
      </c>
      <c r="AN577" s="19">
        <f t="shared" si="303"/>
        <v>-34.183999999999997</v>
      </c>
      <c r="AO577" s="20" t="str">
        <f t="shared" si="304"/>
        <v>85°39 ' 34,184 "S</v>
      </c>
      <c r="AP577" s="20" t="str">
        <f t="shared" si="305"/>
        <v xml:space="preserve">150°24 ' 19,652 " </v>
      </c>
      <c r="AQ577" s="22"/>
      <c r="AR577" s="22"/>
    </row>
    <row r="578" spans="1:44" x14ac:dyDescent="0.3">
      <c r="A578" s="15">
        <v>1002</v>
      </c>
      <c r="B578" s="15" t="s">
        <v>1239</v>
      </c>
      <c r="C578" s="15" t="s">
        <v>553</v>
      </c>
      <c r="D578" s="16" t="s">
        <v>669</v>
      </c>
      <c r="E578" s="16">
        <v>666852.09891035396</v>
      </c>
      <c r="F578" s="16">
        <v>5916545.1819133703</v>
      </c>
      <c r="G578" s="16" t="s">
        <v>339</v>
      </c>
      <c r="H578" t="str">
        <f t="shared" si="273"/>
        <v>18</v>
      </c>
      <c r="I578" t="str">
        <f t="shared" si="272"/>
        <v>H</v>
      </c>
      <c r="J578" t="s">
        <v>324</v>
      </c>
      <c r="K578">
        <f t="shared" si="274"/>
        <v>-75</v>
      </c>
      <c r="L578">
        <f t="shared" si="275"/>
        <v>-4083454.8180866297</v>
      </c>
      <c r="M578">
        <f t="shared" si="276"/>
        <v>-0.64168425655829986</v>
      </c>
      <c r="N578">
        <f t="shared" si="277"/>
        <v>6383244.829964634</v>
      </c>
      <c r="O578">
        <f t="shared" si="278"/>
        <v>2.6139072423966292E-2</v>
      </c>
      <c r="P578">
        <f t="shared" si="279"/>
        <v>-0.95897622716646447</v>
      </c>
      <c r="Q578">
        <f t="shared" si="280"/>
        <v>-0.61541652073456654</v>
      </c>
      <c r="R578">
        <f t="shared" si="281"/>
        <v>-1.1211723701415321</v>
      </c>
      <c r="S578">
        <f t="shared" si="282"/>
        <v>-0.99473340778979069</v>
      </c>
      <c r="T578">
        <f t="shared" si="283"/>
        <v>-1.7895354790315101</v>
      </c>
      <c r="U578">
        <f t="shared" si="284"/>
        <v>5.0546225567071803E-3</v>
      </c>
      <c r="V578">
        <f t="shared" si="285"/>
        <v>4.2582015317955055E-5</v>
      </c>
      <c r="W578">
        <f t="shared" si="286"/>
        <v>1.6740578955036711E-7</v>
      </c>
      <c r="X578">
        <f t="shared" si="287"/>
        <v>-4068892.2678472605</v>
      </c>
      <c r="Y578">
        <f t="shared" si="288"/>
        <v>-2.2813710937435493E-3</v>
      </c>
      <c r="Z578">
        <f t="shared" si="289"/>
        <v>1.4775395870670244E-6</v>
      </c>
      <c r="AA578">
        <f t="shared" si="290"/>
        <v>2.6139059550128199E-2</v>
      </c>
      <c r="AB578">
        <f t="shared" si="291"/>
        <v>-0.64396562428122728</v>
      </c>
      <c r="AC578">
        <f t="shared" si="292"/>
        <v>2.6142036239115263E-2</v>
      </c>
      <c r="AD578">
        <f t="shared" si="293"/>
        <v>3.2677301237125728E-2</v>
      </c>
      <c r="AE578">
        <f t="shared" si="294"/>
        <v>-0.6437092549892468</v>
      </c>
      <c r="AF578">
        <f t="shared" si="295"/>
        <v>-0.6437179932844338</v>
      </c>
      <c r="AG578" s="10">
        <f t="shared" si="296"/>
        <v>-36.882324211828731</v>
      </c>
      <c r="AH578" s="10">
        <f t="shared" si="297"/>
        <v>-73.127728553235073</v>
      </c>
      <c r="AI578" s="17">
        <f t="shared" si="298"/>
        <v>-73</v>
      </c>
      <c r="AJ578" s="18">
        <f t="shared" si="299"/>
        <v>-7</v>
      </c>
      <c r="AK578" s="19">
        <f t="shared" si="300"/>
        <v>-39.823</v>
      </c>
      <c r="AL578" s="17">
        <f t="shared" si="301"/>
        <v>-36</v>
      </c>
      <c r="AM578" s="18">
        <f t="shared" si="302"/>
        <v>-52</v>
      </c>
      <c r="AN578" s="19">
        <f t="shared" si="303"/>
        <v>-56.366999999999997</v>
      </c>
      <c r="AO578" s="20" t="str">
        <f t="shared" si="304"/>
        <v>36°52 ' 56,367 "S</v>
      </c>
      <c r="AP578" s="20" t="str">
        <f t="shared" si="305"/>
        <v xml:space="preserve">73°7 ' 39,823 " </v>
      </c>
      <c r="AQ578" s="22"/>
      <c r="AR578" s="22"/>
    </row>
    <row r="579" spans="1:44" x14ac:dyDescent="0.3">
      <c r="A579" s="15">
        <v>1004</v>
      </c>
      <c r="B579" s="15" t="s">
        <v>1240</v>
      </c>
      <c r="C579" s="15" t="s">
        <v>553</v>
      </c>
      <c r="D579" s="16" t="s">
        <v>1072</v>
      </c>
      <c r="E579" s="16">
        <v>245723.99</v>
      </c>
      <c r="F579" s="16">
        <v>5978173.0999999996</v>
      </c>
      <c r="G579" s="16" t="s">
        <v>323</v>
      </c>
      <c r="H579" t="str">
        <f t="shared" si="273"/>
        <v>19</v>
      </c>
      <c r="I579" t="str">
        <f t="shared" si="272"/>
        <v>H</v>
      </c>
      <c r="J579" t="s">
        <v>324</v>
      </c>
      <c r="K579">
        <f t="shared" si="274"/>
        <v>-69</v>
      </c>
      <c r="L579">
        <f t="shared" si="275"/>
        <v>-4021826.9000000004</v>
      </c>
      <c r="M579">
        <f t="shared" si="276"/>
        <v>-0.6319998920771509</v>
      </c>
      <c r="N579">
        <f t="shared" si="277"/>
        <v>6383046.516989735</v>
      </c>
      <c r="O579">
        <f t="shared" si="278"/>
        <v>-3.9836151800428578E-2</v>
      </c>
      <c r="P579">
        <f t="shared" si="279"/>
        <v>-0.95330592406266534</v>
      </c>
      <c r="Q579">
        <f t="shared" si="280"/>
        <v>-0.6206051672967724</v>
      </c>
      <c r="R579">
        <f t="shared" si="281"/>
        <v>-1.1086528541084837</v>
      </c>
      <c r="S579">
        <f t="shared" si="282"/>
        <v>-0.98664093240555584</v>
      </c>
      <c r="T579">
        <f t="shared" si="283"/>
        <v>-1.7790735286446679</v>
      </c>
      <c r="U579">
        <f t="shared" si="284"/>
        <v>5.0546225567071803E-3</v>
      </c>
      <c r="V579">
        <f t="shared" si="285"/>
        <v>4.2582015317955055E-5</v>
      </c>
      <c r="W579">
        <f t="shared" si="286"/>
        <v>1.6740578955036711E-7</v>
      </c>
      <c r="X579">
        <f t="shared" si="287"/>
        <v>-4007343.6813018569</v>
      </c>
      <c r="Y579">
        <f t="shared" si="288"/>
        <v>-2.2690134968613427E-3</v>
      </c>
      <c r="Z579">
        <f t="shared" si="289"/>
        <v>3.4812508998964809E-6</v>
      </c>
      <c r="AA579">
        <f t="shared" si="290"/>
        <v>-3.9836105573882147E-2</v>
      </c>
      <c r="AB579">
        <f t="shared" si="291"/>
        <v>-0.63426889767500694</v>
      </c>
      <c r="AC579">
        <f t="shared" si="292"/>
        <v>-3.984664249752734E-2</v>
      </c>
      <c r="AD579">
        <f t="shared" si="293"/>
        <v>-4.9427601253915224E-2</v>
      </c>
      <c r="AE579">
        <f t="shared" si="294"/>
        <v>-0.63368568273767478</v>
      </c>
      <c r="AF579">
        <f t="shared" si="295"/>
        <v>-0.63369306533843262</v>
      </c>
      <c r="AG579" s="10">
        <f t="shared" si="296"/>
        <v>-36.307938150600101</v>
      </c>
      <c r="AH579" s="10">
        <f t="shared" si="297"/>
        <v>-71.831992943304883</v>
      </c>
      <c r="AI579" s="17">
        <f t="shared" si="298"/>
        <v>-71</v>
      </c>
      <c r="AJ579" s="18">
        <f t="shared" si="299"/>
        <v>-49</v>
      </c>
      <c r="AK579" s="19">
        <f t="shared" si="300"/>
        <v>-55.174999999999997</v>
      </c>
      <c r="AL579" s="17">
        <f t="shared" si="301"/>
        <v>-36</v>
      </c>
      <c r="AM579" s="18">
        <f t="shared" si="302"/>
        <v>-18</v>
      </c>
      <c r="AN579" s="19">
        <f t="shared" si="303"/>
        <v>-28.577000000000002</v>
      </c>
      <c r="AO579" s="20" t="str">
        <f t="shared" si="304"/>
        <v>36°18 ' 28,577 "S</v>
      </c>
      <c r="AP579" s="20" t="str">
        <f t="shared" si="305"/>
        <v xml:space="preserve">71°49 ' 55,175 " </v>
      </c>
      <c r="AQ579" s="22"/>
      <c r="AR579" s="22"/>
    </row>
    <row r="580" spans="1:44" x14ac:dyDescent="0.3">
      <c r="A580" s="15">
        <v>1005</v>
      </c>
      <c r="B580" s="15" t="s">
        <v>1241</v>
      </c>
      <c r="C580" s="15" t="s">
        <v>553</v>
      </c>
      <c r="D580" s="16" t="s">
        <v>658</v>
      </c>
      <c r="E580" s="16">
        <v>732575.93</v>
      </c>
      <c r="F580" s="16">
        <v>5764344.3799999999</v>
      </c>
      <c r="G580" s="16" t="s">
        <v>339</v>
      </c>
      <c r="H580" t="str">
        <f t="shared" si="273"/>
        <v>18</v>
      </c>
      <c r="I580" t="str">
        <f t="shared" si="272"/>
        <v>H</v>
      </c>
      <c r="J580" t="s">
        <v>324</v>
      </c>
      <c r="K580">
        <f t="shared" si="274"/>
        <v>-75</v>
      </c>
      <c r="L580">
        <f t="shared" si="275"/>
        <v>-4235655.62</v>
      </c>
      <c r="M580">
        <f t="shared" si="276"/>
        <v>-0.66560146950033527</v>
      </c>
      <c r="N580">
        <f t="shared" si="277"/>
        <v>6383739.4005569164</v>
      </c>
      <c r="O580">
        <f t="shared" si="278"/>
        <v>3.6432553932215679E-2</v>
      </c>
      <c r="P580">
        <f t="shared" si="279"/>
        <v>-0.97143454734127055</v>
      </c>
      <c r="Q580">
        <f t="shared" si="280"/>
        <v>-0.60098169792107348</v>
      </c>
      <c r="R580">
        <f t="shared" si="281"/>
        <v>-1.1513187431709706</v>
      </c>
      <c r="S580">
        <f t="shared" si="282"/>
        <v>-1.0137344818584964</v>
      </c>
      <c r="T580">
        <f t="shared" si="283"/>
        <v>-1.8134906783797458</v>
      </c>
      <c r="U580">
        <f t="shared" si="284"/>
        <v>5.0546225567071803E-3</v>
      </c>
      <c r="V580">
        <f t="shared" si="285"/>
        <v>4.2582015317955055E-5</v>
      </c>
      <c r="W580">
        <f t="shared" si="286"/>
        <v>1.6740578955036711E-7</v>
      </c>
      <c r="X580">
        <f t="shared" si="287"/>
        <v>-4220921.8667212334</v>
      </c>
      <c r="Y580">
        <f t="shared" si="288"/>
        <v>-2.3080129614127714E-3</v>
      </c>
      <c r="Z580">
        <f t="shared" si="289"/>
        <v>2.7670971499194681E-6</v>
      </c>
      <c r="AA580">
        <f t="shared" si="290"/>
        <v>3.6432520328076957E-2</v>
      </c>
      <c r="AB580">
        <f t="shared" si="291"/>
        <v>-0.66790947607525197</v>
      </c>
      <c r="AC580">
        <f t="shared" si="292"/>
        <v>3.6440580516971466E-2</v>
      </c>
      <c r="AD580">
        <f t="shared" si="293"/>
        <v>4.6380850057211563E-2</v>
      </c>
      <c r="AE580">
        <f t="shared" si="294"/>
        <v>-0.66738633710014439</v>
      </c>
      <c r="AF580">
        <f t="shared" si="295"/>
        <v>-0.66739376331187095</v>
      </c>
      <c r="AG580" s="10">
        <f t="shared" si="296"/>
        <v>-38.238845911123207</v>
      </c>
      <c r="AH580" s="10">
        <f t="shared" si="297"/>
        <v>-72.34257304149267</v>
      </c>
      <c r="AI580" s="17">
        <f t="shared" si="298"/>
        <v>-72</v>
      </c>
      <c r="AJ580" s="18">
        <f t="shared" si="299"/>
        <v>-20</v>
      </c>
      <c r="AK580" s="19">
        <f t="shared" si="300"/>
        <v>-33.262999999999998</v>
      </c>
      <c r="AL580" s="17">
        <f t="shared" si="301"/>
        <v>-38</v>
      </c>
      <c r="AM580" s="18">
        <f t="shared" si="302"/>
        <v>-14</v>
      </c>
      <c r="AN580" s="19">
        <f t="shared" si="303"/>
        <v>-19.844999999999999</v>
      </c>
      <c r="AO580" s="20" t="str">
        <f t="shared" si="304"/>
        <v>38°14 ' 19,845 "S</v>
      </c>
      <c r="AP580" s="20" t="str">
        <f t="shared" si="305"/>
        <v xml:space="preserve">72°20 ' 33,263 " </v>
      </c>
      <c r="AQ580" s="22"/>
      <c r="AR580" s="22"/>
    </row>
    <row r="581" spans="1:44" x14ac:dyDescent="0.3">
      <c r="A581" s="15">
        <v>1006</v>
      </c>
      <c r="B581" s="15" t="s">
        <v>1242</v>
      </c>
      <c r="C581" s="15" t="s">
        <v>553</v>
      </c>
      <c r="D581" s="16" t="s">
        <v>613</v>
      </c>
      <c r="E581" s="16">
        <v>310771.17</v>
      </c>
      <c r="F581" s="16">
        <v>6147567.9299999997</v>
      </c>
      <c r="G581" s="16" t="s">
        <v>323</v>
      </c>
      <c r="H581" t="str">
        <f t="shared" si="273"/>
        <v>19</v>
      </c>
      <c r="I581" t="str">
        <f t="shared" si="272"/>
        <v>H</v>
      </c>
      <c r="J581" t="s">
        <v>324</v>
      </c>
      <c r="K581">
        <f t="shared" si="274"/>
        <v>-69</v>
      </c>
      <c r="L581">
        <f t="shared" si="275"/>
        <v>-3852432.0700000003</v>
      </c>
      <c r="M581">
        <f t="shared" si="276"/>
        <v>-0.60538076675417218</v>
      </c>
      <c r="N581">
        <f t="shared" si="277"/>
        <v>6382507.9851603452</v>
      </c>
      <c r="O581">
        <f t="shared" si="278"/>
        <v>-2.9648036546129929E-2</v>
      </c>
      <c r="P581">
        <f t="shared" si="279"/>
        <v>-0.93588456633310835</v>
      </c>
      <c r="Q581">
        <f t="shared" si="280"/>
        <v>-0.63280152965637826</v>
      </c>
      <c r="R581">
        <f t="shared" si="281"/>
        <v>-1.0733230499207265</v>
      </c>
      <c r="S581">
        <f t="shared" si="282"/>
        <v>-0.96319266985463936</v>
      </c>
      <c r="T581">
        <f t="shared" si="283"/>
        <v>-1.7479447512687434</v>
      </c>
      <c r="U581">
        <f t="shared" si="284"/>
        <v>5.0546225567071803E-3</v>
      </c>
      <c r="V581">
        <f t="shared" si="285"/>
        <v>4.2582015317955055E-5</v>
      </c>
      <c r="W581">
        <f t="shared" si="286"/>
        <v>1.6740578955036711E-7</v>
      </c>
      <c r="X581">
        <f t="shared" si="287"/>
        <v>-3838196.2580362004</v>
      </c>
      <c r="Y581">
        <f t="shared" si="288"/>
        <v>-2.2304417004880934E-3</v>
      </c>
      <c r="Z581">
        <f t="shared" si="289"/>
        <v>2.0027861599996636E-6</v>
      </c>
      <c r="AA581">
        <f t="shared" si="290"/>
        <v>-2.9648016753237506E-2</v>
      </c>
      <c r="AB581">
        <f t="shared" si="291"/>
        <v>-0.60761120398756252</v>
      </c>
      <c r="AC581">
        <f t="shared" si="292"/>
        <v>-2.9652360402791622E-2</v>
      </c>
      <c r="AD581">
        <f t="shared" si="293"/>
        <v>-3.6101055937031321E-2</v>
      </c>
      <c r="AE581">
        <f t="shared" si="294"/>
        <v>-0.60730573190166226</v>
      </c>
      <c r="AF581">
        <f t="shared" si="295"/>
        <v>-0.60731448631108154</v>
      </c>
      <c r="AG581" s="10">
        <f t="shared" si="296"/>
        <v>-34.79655690278058</v>
      </c>
      <c r="AH581" s="10">
        <f t="shared" si="297"/>
        <v>-71.0684381411576</v>
      </c>
      <c r="AI581" s="17">
        <f t="shared" si="298"/>
        <v>-71</v>
      </c>
      <c r="AJ581" s="18">
        <f t="shared" si="299"/>
        <v>-4</v>
      </c>
      <c r="AK581" s="19">
        <f t="shared" si="300"/>
        <v>-6.3769999999999998</v>
      </c>
      <c r="AL581" s="17">
        <f t="shared" si="301"/>
        <v>-34</v>
      </c>
      <c r="AM581" s="18">
        <f t="shared" si="302"/>
        <v>-47</v>
      </c>
      <c r="AN581" s="19">
        <f t="shared" si="303"/>
        <v>-47.604999999999997</v>
      </c>
      <c r="AO581" s="20" t="str">
        <f t="shared" si="304"/>
        <v>34°47 ' 47,605 "S</v>
      </c>
      <c r="AP581" s="20" t="str">
        <f t="shared" si="305"/>
        <v xml:space="preserve">71°4 ' 6,377 " </v>
      </c>
      <c r="AQ581" s="22"/>
      <c r="AR581" s="22"/>
    </row>
    <row r="582" spans="1:44" x14ac:dyDescent="0.3">
      <c r="A582" s="15">
        <v>1007</v>
      </c>
      <c r="B582" s="15" t="s">
        <v>1243</v>
      </c>
      <c r="C582" s="15" t="s">
        <v>553</v>
      </c>
      <c r="D582" s="16" t="s">
        <v>634</v>
      </c>
      <c r="E582" s="16">
        <v>329821.34000000003</v>
      </c>
      <c r="F582" s="16">
        <v>6190220.9299999997</v>
      </c>
      <c r="G582" s="16" t="s">
        <v>323</v>
      </c>
      <c r="H582" t="str">
        <f t="shared" si="273"/>
        <v>19</v>
      </c>
      <c r="I582" t="str">
        <f t="shared" si="272"/>
        <v>H</v>
      </c>
      <c r="J582" t="s">
        <v>324</v>
      </c>
      <c r="K582">
        <f t="shared" si="274"/>
        <v>-69</v>
      </c>
      <c r="L582">
        <f t="shared" si="275"/>
        <v>-3809779.0700000003</v>
      </c>
      <c r="M582">
        <f t="shared" si="276"/>
        <v>-0.59867816814239039</v>
      </c>
      <c r="N582">
        <f t="shared" si="277"/>
        <v>6382374.0310905529</v>
      </c>
      <c r="O582">
        <f t="shared" si="278"/>
        <v>-2.6663849403216758E-2</v>
      </c>
      <c r="P582">
        <f t="shared" si="279"/>
        <v>-0.93107787804659414</v>
      </c>
      <c r="Q582">
        <f t="shared" si="280"/>
        <v>-0.63537707973807445</v>
      </c>
      <c r="R582">
        <f t="shared" si="281"/>
        <v>-1.0642171071656874</v>
      </c>
      <c r="S582">
        <f t="shared" si="282"/>
        <v>-0.95700710030878422</v>
      </c>
      <c r="T582">
        <f t="shared" si="283"/>
        <v>-1.7395411093522799</v>
      </c>
      <c r="U582">
        <f t="shared" si="284"/>
        <v>5.0546225567071803E-3</v>
      </c>
      <c r="V582">
        <f t="shared" si="285"/>
        <v>4.2582015317955055E-5</v>
      </c>
      <c r="W582">
        <f t="shared" si="286"/>
        <v>1.6740578955036711E-7</v>
      </c>
      <c r="X582">
        <f t="shared" si="287"/>
        <v>-3795612.2692434266</v>
      </c>
      <c r="Y582">
        <f t="shared" si="288"/>
        <v>-2.2196757331304513E-3</v>
      </c>
      <c r="Z582">
        <f t="shared" si="289"/>
        <v>1.634890626012125E-6</v>
      </c>
      <c r="AA582">
        <f t="shared" si="290"/>
        <v>-2.6663834872390945E-2</v>
      </c>
      <c r="AB582">
        <f t="shared" si="291"/>
        <v>-0.60089784024659376</v>
      </c>
      <c r="AC582">
        <f t="shared" si="292"/>
        <v>-2.666699447178017E-2</v>
      </c>
      <c r="AD582">
        <f t="shared" si="293"/>
        <v>-3.2319099974064555E-2</v>
      </c>
      <c r="AE582">
        <f t="shared" si="294"/>
        <v>-0.60065426692009916</v>
      </c>
      <c r="AF582">
        <f t="shared" si="295"/>
        <v>-0.60066333682141293</v>
      </c>
      <c r="AG582" s="10">
        <f t="shared" si="296"/>
        <v>-34.415474108111979</v>
      </c>
      <c r="AH582" s="10">
        <f t="shared" si="297"/>
        <v>-70.851748026175272</v>
      </c>
      <c r="AI582" s="17">
        <f t="shared" si="298"/>
        <v>-70</v>
      </c>
      <c r="AJ582" s="18">
        <f t="shared" si="299"/>
        <v>-51</v>
      </c>
      <c r="AK582" s="19">
        <f t="shared" si="300"/>
        <v>-6.2930000000000001</v>
      </c>
      <c r="AL582" s="17">
        <f t="shared" si="301"/>
        <v>-34</v>
      </c>
      <c r="AM582" s="18">
        <f t="shared" si="302"/>
        <v>-24</v>
      </c>
      <c r="AN582" s="19">
        <f t="shared" si="303"/>
        <v>-55.707000000000001</v>
      </c>
      <c r="AO582" s="20" t="str">
        <f t="shared" si="304"/>
        <v>34°24 ' 55,707 "S</v>
      </c>
      <c r="AP582" s="20" t="str">
        <f t="shared" si="305"/>
        <v xml:space="preserve">70°51 ' 6,293 " </v>
      </c>
      <c r="AQ582" s="22"/>
      <c r="AR582" s="22"/>
    </row>
    <row r="583" spans="1:44" x14ac:dyDescent="0.3">
      <c r="A583" s="15">
        <v>1010</v>
      </c>
      <c r="B583" s="15" t="s">
        <v>1244</v>
      </c>
      <c r="C583" s="15" t="s">
        <v>553</v>
      </c>
      <c r="D583" s="16" t="s">
        <v>1038</v>
      </c>
      <c r="E583" s="16">
        <v>751976.01687024895</v>
      </c>
      <c r="F583" s="16">
        <v>5923724.5194464801</v>
      </c>
      <c r="G583" s="16" t="s">
        <v>339</v>
      </c>
      <c r="H583" t="str">
        <f t="shared" si="273"/>
        <v>18</v>
      </c>
      <c r="I583" t="str">
        <f t="shared" si="272"/>
        <v>H</v>
      </c>
      <c r="J583" t="s">
        <v>324</v>
      </c>
      <c r="K583">
        <f t="shared" si="274"/>
        <v>-75</v>
      </c>
      <c r="L583">
        <f t="shared" si="275"/>
        <v>-4076275.4805535199</v>
      </c>
      <c r="M583">
        <f t="shared" si="276"/>
        <v>-0.64055607758418465</v>
      </c>
      <c r="N583">
        <f t="shared" si="277"/>
        <v>6383221.666531086</v>
      </c>
      <c r="O583">
        <f t="shared" si="278"/>
        <v>3.9474740191371642E-2</v>
      </c>
      <c r="P583">
        <f t="shared" si="279"/>
        <v>-0.95833413954609692</v>
      </c>
      <c r="Q583">
        <f t="shared" si="280"/>
        <v>-0.61604093732867915</v>
      </c>
      <c r="R583">
        <f t="shared" si="281"/>
        <v>-1.1197231473572331</v>
      </c>
      <c r="S583">
        <f t="shared" si="282"/>
        <v>-0.99380259485009459</v>
      </c>
      <c r="T583">
        <f t="shared" si="283"/>
        <v>-1.7883397858050205</v>
      </c>
      <c r="U583">
        <f t="shared" si="284"/>
        <v>5.0546225567071803E-3</v>
      </c>
      <c r="V583">
        <f t="shared" si="285"/>
        <v>4.2582015317955055E-5</v>
      </c>
      <c r="W583">
        <f t="shared" si="286"/>
        <v>1.6740578955036711E-7</v>
      </c>
      <c r="X583">
        <f t="shared" si="287"/>
        <v>-4061721.876585329</v>
      </c>
      <c r="Y583">
        <f t="shared" si="288"/>
        <v>-2.2799778432416569E-3</v>
      </c>
      <c r="Z583">
        <f t="shared" si="289"/>
        <v>3.3754264250875188E-6</v>
      </c>
      <c r="AA583">
        <f t="shared" si="290"/>
        <v>3.9474695776677921E-2</v>
      </c>
      <c r="AB583">
        <f t="shared" si="291"/>
        <v>-0.6428360477315288</v>
      </c>
      <c r="AC583">
        <f t="shared" si="292"/>
        <v>3.9484948493480332E-2</v>
      </c>
      <c r="AD583">
        <f t="shared" si="293"/>
        <v>4.9291630588920367E-2</v>
      </c>
      <c r="AE583">
        <f t="shared" si="294"/>
        <v>-0.64225301850463035</v>
      </c>
      <c r="AF583">
        <f t="shared" si="295"/>
        <v>-0.64226035623928579</v>
      </c>
      <c r="AG583" s="10">
        <f t="shared" si="296"/>
        <v>-36.798807761079821</v>
      </c>
      <c r="AH583" s="10">
        <f t="shared" si="297"/>
        <v>-72.175797601936921</v>
      </c>
      <c r="AI583" s="17">
        <f t="shared" si="298"/>
        <v>-72</v>
      </c>
      <c r="AJ583" s="18">
        <f t="shared" si="299"/>
        <v>-10</v>
      </c>
      <c r="AK583" s="19">
        <f t="shared" si="300"/>
        <v>-32.871000000000002</v>
      </c>
      <c r="AL583" s="17">
        <f t="shared" si="301"/>
        <v>-36</v>
      </c>
      <c r="AM583" s="18">
        <f t="shared" si="302"/>
        <v>-47</v>
      </c>
      <c r="AN583" s="19">
        <f t="shared" si="303"/>
        <v>-55.707999999999998</v>
      </c>
      <c r="AO583" s="20" t="str">
        <f t="shared" si="304"/>
        <v>36°47 ' 55,708 "S</v>
      </c>
      <c r="AP583" s="20" t="str">
        <f t="shared" si="305"/>
        <v xml:space="preserve">72°10 ' 32,871 " </v>
      </c>
      <c r="AQ583" s="22"/>
      <c r="AR583" s="22"/>
    </row>
    <row r="584" spans="1:44" x14ac:dyDescent="0.3">
      <c r="A584" s="15">
        <v>1011</v>
      </c>
      <c r="B584" s="15" t="s">
        <v>1245</v>
      </c>
      <c r="C584" s="15" t="s">
        <v>553</v>
      </c>
      <c r="D584" s="16" t="s">
        <v>684</v>
      </c>
      <c r="E584" s="16">
        <v>705580.99037242902</v>
      </c>
      <c r="F584" s="16">
        <v>5699431.40983677</v>
      </c>
      <c r="G584" s="16" t="s">
        <v>339</v>
      </c>
      <c r="H584" t="str">
        <f t="shared" si="273"/>
        <v>18</v>
      </c>
      <c r="I584" t="str">
        <f t="shared" ref="I584:I647" si="306">RIGHT(G584,LEN(G584)-2)</f>
        <v>H</v>
      </c>
      <c r="J584" t="s">
        <v>324</v>
      </c>
      <c r="K584">
        <f t="shared" si="274"/>
        <v>-75</v>
      </c>
      <c r="L584">
        <f t="shared" si="275"/>
        <v>-4300568.59016323</v>
      </c>
      <c r="M584">
        <f t="shared" si="276"/>
        <v>-0.67580205524348802</v>
      </c>
      <c r="N584">
        <f t="shared" si="277"/>
        <v>6383952.2030774616</v>
      </c>
      <c r="O584">
        <f t="shared" si="278"/>
        <v>3.2202777187668515E-2</v>
      </c>
      <c r="P584">
        <f t="shared" si="279"/>
        <v>-0.97607341324849028</v>
      </c>
      <c r="Q584">
        <f t="shared" si="280"/>
        <v>-0.59415601226443482</v>
      </c>
      <c r="R584">
        <f t="shared" si="281"/>
        <v>-1.1638387618677331</v>
      </c>
      <c r="S584">
        <f t="shared" si="282"/>
        <v>-1.0214180744669086</v>
      </c>
      <c r="T584">
        <f t="shared" si="283"/>
        <v>-1.8229217959599386</v>
      </c>
      <c r="U584">
        <f t="shared" si="284"/>
        <v>5.0546225567071803E-3</v>
      </c>
      <c r="V584">
        <f t="shared" si="285"/>
        <v>4.2582015317955055E-5</v>
      </c>
      <c r="W584">
        <f t="shared" si="286"/>
        <v>1.6740578955036711E-7</v>
      </c>
      <c r="X584">
        <f t="shared" si="287"/>
        <v>-4285772.6115933182</v>
      </c>
      <c r="Y584">
        <f t="shared" si="288"/>
        <v>-2.3176831685517963E-3</v>
      </c>
      <c r="Z584">
        <f t="shared" si="289"/>
        <v>2.1271697042732735E-6</v>
      </c>
      <c r="AA584">
        <f t="shared" si="290"/>
        <v>3.2202754354077837E-2</v>
      </c>
      <c r="AB584">
        <f t="shared" si="291"/>
        <v>-0.67811973348193444</v>
      </c>
      <c r="AC584">
        <f t="shared" si="292"/>
        <v>3.2208320445377747E-2</v>
      </c>
      <c r="AD584">
        <f t="shared" si="293"/>
        <v>4.133524760347871E-2</v>
      </c>
      <c r="AE584">
        <f t="shared" si="294"/>
        <v>-0.6777022961353778</v>
      </c>
      <c r="AF584">
        <f t="shared" si="295"/>
        <v>-0.67771007400271266</v>
      </c>
      <c r="AG584" s="10">
        <f t="shared" si="296"/>
        <v>-38.829926973854128</v>
      </c>
      <c r="AH584" s="10">
        <f t="shared" si="297"/>
        <v>-72.631664767192419</v>
      </c>
      <c r="AI584" s="17">
        <f t="shared" si="298"/>
        <v>-72</v>
      </c>
      <c r="AJ584" s="18">
        <f t="shared" si="299"/>
        <v>-37</v>
      </c>
      <c r="AK584" s="19">
        <f t="shared" si="300"/>
        <v>-53.993000000000002</v>
      </c>
      <c r="AL584" s="17">
        <f t="shared" si="301"/>
        <v>-38</v>
      </c>
      <c r="AM584" s="18">
        <f t="shared" si="302"/>
        <v>-49</v>
      </c>
      <c r="AN584" s="19">
        <f t="shared" si="303"/>
        <v>-47.737000000000002</v>
      </c>
      <c r="AO584" s="20" t="str">
        <f t="shared" si="304"/>
        <v>38°49 ' 47,737 "S</v>
      </c>
      <c r="AP584" s="20" t="str">
        <f t="shared" si="305"/>
        <v xml:space="preserve">72°37 ' 53,993 " </v>
      </c>
      <c r="AQ584" s="22"/>
      <c r="AR584" s="22"/>
    </row>
    <row r="585" spans="1:44" x14ac:dyDescent="0.3">
      <c r="A585" s="15">
        <v>1013</v>
      </c>
      <c r="B585" s="15" t="s">
        <v>1246</v>
      </c>
      <c r="C585" s="15" t="s">
        <v>553</v>
      </c>
      <c r="D585" s="16" t="s">
        <v>1070</v>
      </c>
      <c r="E585" s="16">
        <v>256868.56</v>
      </c>
      <c r="F585" s="16">
        <v>6016845.3600000003</v>
      </c>
      <c r="G585" s="16" t="s">
        <v>323</v>
      </c>
      <c r="H585" t="str">
        <f t="shared" ref="H585:H648" si="307">LEFT(G585,LEN(G585)-1)</f>
        <v>19</v>
      </c>
      <c r="I585" t="str">
        <f t="shared" si="306"/>
        <v>H</v>
      </c>
      <c r="J585" t="s">
        <v>324</v>
      </c>
      <c r="K585">
        <f t="shared" ref="K585:K648" si="308">6*H585-183</f>
        <v>-69</v>
      </c>
      <c r="L585">
        <f t="shared" ref="L585:L648" si="309">IF(J585="S",F585-10000000,F585)</f>
        <v>-3983154.6399999997</v>
      </c>
      <c r="M585">
        <f t="shared" ref="M585:M648" si="310">L585/(6366197.724*0.9996)</f>
        <v>-0.62592283685968753</v>
      </c>
      <c r="N585">
        <f t="shared" ref="N585:N648" si="311">($F$4/(1+$F$3*(COS(M585))^2)^(1/2))*0.9996</f>
        <v>6382922.6973791346</v>
      </c>
      <c r="O585">
        <f t="shared" ref="O585:O648" si="312">(E585-500000)/N585</f>
        <v>-3.8090926606369709E-2</v>
      </c>
      <c r="P585">
        <f t="shared" ref="P585:P648" si="313">SIN(2*M585)</f>
        <v>-0.94956498485952845</v>
      </c>
      <c r="Q585">
        <f t="shared" ref="Q585:Q648" si="314">P585*(COS(M585))^2</f>
        <v>-0.62366018592647787</v>
      </c>
      <c r="R585">
        <f t="shared" ref="R585:R648" si="315">M585+(P585/2)</f>
        <v>-1.1007053292894518</v>
      </c>
      <c r="S585">
        <f t="shared" ref="S585:S648" si="316">(3*R585+Q585)/4</f>
        <v>-0.98144404344870828</v>
      </c>
      <c r="T585">
        <f t="shared" ref="T585:T648" si="317">(5*S585+Q585*(COS(M585))^2)/3</f>
        <v>-1.7722769897438695</v>
      </c>
      <c r="U585">
        <f t="shared" ref="U585:U648" si="318">(3/4)*$F$3</f>
        <v>5.0546225567071803E-3</v>
      </c>
      <c r="V585">
        <f t="shared" ref="V585:V648" si="319">(5/3)*(U585)^2</f>
        <v>4.2582015317955055E-5</v>
      </c>
      <c r="W585">
        <f t="shared" ref="W585:W648" si="320">(35/27)*U585^3</f>
        <v>1.6740578955036711E-7</v>
      </c>
      <c r="X585">
        <f t="shared" ref="X585:X648" si="321">0.9996*$F$4*(M585-(U585*R585)+(V585*S585)-(W585*T585))</f>
        <v>-3968724.1253622491</v>
      </c>
      <c r="Y585">
        <f t="shared" ref="Y585:Y648" si="322">(L585-X585)/N585</f>
        <v>-2.260800470554943E-3</v>
      </c>
      <c r="Z585">
        <f t="shared" ref="Z585:Z648" si="323">(($F$3*O585^2)/2)*(COS(M585))^2</f>
        <v>3.2111742696632776E-6</v>
      </c>
      <c r="AA585">
        <f t="shared" ref="AA585:AA648" si="324">O585*(1-(Z585/3))</f>
        <v>-3.8090885834168565E-2</v>
      </c>
      <c r="AB585">
        <f t="shared" ref="AB585:AB648" si="325">Y585*(1-Z585)+M585</f>
        <v>-0.62818363007041822</v>
      </c>
      <c r="AC585">
        <f t="shared" ref="AC585:AC648" si="326">(EXP(AA585)-EXP(-AA585))/2</f>
        <v>-3.8100097612393968E-2</v>
      </c>
      <c r="AD585">
        <f t="shared" ref="AD585:AD648" si="327">ATAN(AC585/COS(AB585))</f>
        <v>-4.7054935768176723E-2</v>
      </c>
      <c r="AE585">
        <f t="shared" ref="AE585:AE648" si="328">ATAN(COS(AD585)*TAN(AB585))</f>
        <v>-0.6276571226558445</v>
      </c>
      <c r="AF585">
        <f t="shared" ref="AF585:AF648" si="329">M585+(1+$F$3*(COS(M585))^2-(3/2)*$F$3*SIN(M585)*COS(M585)*(AE585-M585))*(AE585-M585)</f>
        <v>-0.62766478486468225</v>
      </c>
      <c r="AG585" s="10">
        <f t="shared" ref="AG585:AG648" si="330">+(AF585/PI())*180</f>
        <v>-35.962543121733084</v>
      </c>
      <c r="AH585" s="10">
        <f t="shared" ref="AH585:AH648" si="331">+(AD585/PI())*180+K585</f>
        <v>-71.696049224775706</v>
      </c>
      <c r="AI585" s="17">
        <f t="shared" ref="AI585:AI648" si="332">TRUNC(AH585,0)</f>
        <v>-71</v>
      </c>
      <c r="AJ585" s="18">
        <f t="shared" ref="AJ585:AJ648" si="333">TRUNC((AH585-AI585)*60,0)</f>
        <v>-41</v>
      </c>
      <c r="AK585" s="19">
        <f t="shared" ref="AK585:AK648" si="334">ROUND((((AH585-AI585)*60)-AJ585)*60,3)</f>
        <v>-45.777000000000001</v>
      </c>
      <c r="AL585" s="17">
        <f t="shared" ref="AL585:AL648" si="335">TRUNC(AG585,0)</f>
        <v>-35</v>
      </c>
      <c r="AM585" s="18">
        <f t="shared" ref="AM585:AM648" si="336">TRUNC((AG585-AL585)*60,0)</f>
        <v>-57</v>
      </c>
      <c r="AN585" s="19">
        <f t="shared" ref="AN585:AN648" si="337">ROUND((((AG585-AL585)*60)-AM585)*60,3)</f>
        <v>-45.155000000000001</v>
      </c>
      <c r="AO585" s="20" t="str">
        <f t="shared" ref="AO585:AO648" si="338">CONCATENATE(-AL585,"°",-AM585," ' ",-AN585," ""S")</f>
        <v>35°57 ' 45,155 "S</v>
      </c>
      <c r="AP585" s="20" t="str">
        <f t="shared" ref="AP585:AP648" si="339">CONCATENATE(-AI585,"°",-AJ585," ' ",-AK585," "" ")</f>
        <v xml:space="preserve">71°41 ' 45,777 " </v>
      </c>
      <c r="AQ585" s="22"/>
      <c r="AR585" s="22"/>
    </row>
    <row r="586" spans="1:44" x14ac:dyDescent="0.3">
      <c r="A586" s="15">
        <v>1014</v>
      </c>
      <c r="B586" s="15" t="s">
        <v>1247</v>
      </c>
      <c r="C586" s="15" t="s">
        <v>553</v>
      </c>
      <c r="D586" s="16" t="s">
        <v>1173</v>
      </c>
      <c r="E586" s="16">
        <v>713390.04</v>
      </c>
      <c r="F586" s="16">
        <v>5827432.7599999998</v>
      </c>
      <c r="G586" s="16" t="s">
        <v>339</v>
      </c>
      <c r="H586" t="str">
        <f t="shared" si="307"/>
        <v>18</v>
      </c>
      <c r="I586" t="str">
        <f t="shared" si="306"/>
        <v>H</v>
      </c>
      <c r="J586" t="s">
        <v>324</v>
      </c>
      <c r="K586">
        <f t="shared" si="308"/>
        <v>-75</v>
      </c>
      <c r="L586">
        <f t="shared" si="309"/>
        <v>-4172567.24</v>
      </c>
      <c r="M586">
        <f t="shared" si="310"/>
        <v>-0.65568760439805496</v>
      </c>
      <c r="N586">
        <f t="shared" si="311"/>
        <v>6383533.6127528828</v>
      </c>
      <c r="O586">
        <f t="shared" si="312"/>
        <v>3.3428200264144316E-2</v>
      </c>
      <c r="P586">
        <f t="shared" si="313"/>
        <v>-0.96653863550980534</v>
      </c>
      <c r="Q586">
        <f t="shared" si="314"/>
        <v>-0.60723808656689637</v>
      </c>
      <c r="R586">
        <f t="shared" si="315"/>
        <v>-1.1389569221529576</v>
      </c>
      <c r="S586">
        <f t="shared" si="316"/>
        <v>-1.0060272132564423</v>
      </c>
      <c r="T586">
        <f t="shared" si="317"/>
        <v>-1.8038799317979362</v>
      </c>
      <c r="U586">
        <f t="shared" si="318"/>
        <v>5.0546225567071803E-3</v>
      </c>
      <c r="V586">
        <f t="shared" si="319"/>
        <v>4.2582015317955055E-5</v>
      </c>
      <c r="W586">
        <f t="shared" si="320"/>
        <v>1.6740578955036711E-7</v>
      </c>
      <c r="X586">
        <f t="shared" si="321"/>
        <v>-4157900.1619623872</v>
      </c>
      <c r="Y586">
        <f t="shared" si="322"/>
        <v>-2.2976424857090918E-3</v>
      </c>
      <c r="Z586">
        <f t="shared" si="323"/>
        <v>2.3657194854506422E-6</v>
      </c>
      <c r="AA586">
        <f t="shared" si="324"/>
        <v>3.3428173903562744E-2</v>
      </c>
      <c r="AB586">
        <f t="shared" si="325"/>
        <v>-0.65798524144818649</v>
      </c>
      <c r="AC586">
        <f t="shared" si="326"/>
        <v>3.343439993018027E-2</v>
      </c>
      <c r="AD586">
        <f t="shared" si="327"/>
        <v>4.2231328085553202E-2</v>
      </c>
      <c r="AE586">
        <f t="shared" si="328"/>
        <v>-0.65755368886538146</v>
      </c>
      <c r="AF586">
        <f t="shared" si="329"/>
        <v>-0.65756157315275843</v>
      </c>
      <c r="AG586" s="10">
        <f t="shared" si="330"/>
        <v>-37.675502911636002</v>
      </c>
      <c r="AH586" s="10">
        <f t="shared" si="331"/>
        <v>-72.580323137465498</v>
      </c>
      <c r="AI586" s="17">
        <f t="shared" si="332"/>
        <v>-72</v>
      </c>
      <c r="AJ586" s="18">
        <f t="shared" si="333"/>
        <v>-34</v>
      </c>
      <c r="AK586" s="19">
        <f t="shared" si="334"/>
        <v>-49.162999999999997</v>
      </c>
      <c r="AL586" s="17">
        <f t="shared" si="335"/>
        <v>-37</v>
      </c>
      <c r="AM586" s="18">
        <f t="shared" si="336"/>
        <v>-40</v>
      </c>
      <c r="AN586" s="19">
        <f t="shared" si="337"/>
        <v>-31.81</v>
      </c>
      <c r="AO586" s="20" t="str">
        <f t="shared" si="338"/>
        <v>37°40 ' 31,81 "S</v>
      </c>
      <c r="AP586" s="20" t="str">
        <f t="shared" si="339"/>
        <v xml:space="preserve">72°34 ' 49,163 " </v>
      </c>
      <c r="AQ586" s="22"/>
      <c r="AR586" s="22"/>
    </row>
    <row r="587" spans="1:44" x14ac:dyDescent="0.3">
      <c r="A587" s="15">
        <v>1016</v>
      </c>
      <c r="B587" s="15" t="s">
        <v>1248</v>
      </c>
      <c r="C587" s="15" t="s">
        <v>553</v>
      </c>
      <c r="D587" s="16" t="s">
        <v>546</v>
      </c>
      <c r="E587" s="16">
        <v>721695.74786660296</v>
      </c>
      <c r="F587" s="16">
        <v>5733434.0511044404</v>
      </c>
      <c r="G587" s="16" t="s">
        <v>339</v>
      </c>
      <c r="H587" t="str">
        <f t="shared" si="307"/>
        <v>18</v>
      </c>
      <c r="I587" t="str">
        <f t="shared" si="306"/>
        <v>H</v>
      </c>
      <c r="J587" t="s">
        <v>324</v>
      </c>
      <c r="K587">
        <f t="shared" si="308"/>
        <v>-75</v>
      </c>
      <c r="L587">
        <f t="shared" si="309"/>
        <v>-4266565.9488955596</v>
      </c>
      <c r="M587">
        <f t="shared" si="310"/>
        <v>-0.67045879553942034</v>
      </c>
      <c r="N587">
        <f t="shared" si="311"/>
        <v>6383840.6039212914</v>
      </c>
      <c r="O587">
        <f t="shared" si="312"/>
        <v>3.4727644629852721E-2</v>
      </c>
      <c r="P587">
        <f t="shared" si="313"/>
        <v>-0.97369403337755878</v>
      </c>
      <c r="Q587">
        <f t="shared" si="314"/>
        <v>-0.59777971058431323</v>
      </c>
      <c r="R587">
        <f t="shared" si="315"/>
        <v>-1.1573058122281998</v>
      </c>
      <c r="S587">
        <f t="shared" si="316"/>
        <v>-1.0174242868172283</v>
      </c>
      <c r="T587">
        <f t="shared" si="317"/>
        <v>-1.8180387225616903</v>
      </c>
      <c r="U587">
        <f t="shared" si="318"/>
        <v>5.0546225567071803E-3</v>
      </c>
      <c r="V587">
        <f t="shared" si="319"/>
        <v>4.2582015317955055E-5</v>
      </c>
      <c r="W587">
        <f t="shared" si="320"/>
        <v>1.6740578955036711E-7</v>
      </c>
      <c r="X587">
        <f t="shared" si="321"/>
        <v>-4251801.756310313</v>
      </c>
      <c r="Y587">
        <f t="shared" si="322"/>
        <v>-2.3127445532048047E-3</v>
      </c>
      <c r="Z587">
        <f t="shared" si="323"/>
        <v>2.4949784058655234E-6</v>
      </c>
      <c r="AA587">
        <f t="shared" si="324"/>
        <v>3.4727615748278241E-2</v>
      </c>
      <c r="AB587">
        <f t="shared" si="325"/>
        <v>-0.67277153432237746</v>
      </c>
      <c r="AC587">
        <f t="shared" si="326"/>
        <v>3.4734596462196121E-2</v>
      </c>
      <c r="AD587">
        <f t="shared" si="327"/>
        <v>4.4382935554059588E-2</v>
      </c>
      <c r="AE587">
        <f t="shared" si="328"/>
        <v>-0.67229140907305529</v>
      </c>
      <c r="AF587">
        <f t="shared" si="329"/>
        <v>-0.67229897512412184</v>
      </c>
      <c r="AG587" s="10">
        <f t="shared" si="330"/>
        <v>-38.519893845582899</v>
      </c>
      <c r="AH587" s="10">
        <f t="shared" si="331"/>
        <v>-72.45704511035126</v>
      </c>
      <c r="AI587" s="17">
        <f t="shared" si="332"/>
        <v>-72</v>
      </c>
      <c r="AJ587" s="18">
        <f t="shared" si="333"/>
        <v>-27</v>
      </c>
      <c r="AK587" s="19">
        <f t="shared" si="334"/>
        <v>-25.361999999999998</v>
      </c>
      <c r="AL587" s="17">
        <f t="shared" si="335"/>
        <v>-38</v>
      </c>
      <c r="AM587" s="18">
        <f t="shared" si="336"/>
        <v>-31</v>
      </c>
      <c r="AN587" s="19">
        <f t="shared" si="337"/>
        <v>-11.618</v>
      </c>
      <c r="AO587" s="20" t="str">
        <f t="shared" si="338"/>
        <v>38°31 ' 11,618 "S</v>
      </c>
      <c r="AP587" s="20" t="str">
        <f t="shared" si="339"/>
        <v xml:space="preserve">72°27 ' 25,362 " </v>
      </c>
      <c r="AQ587" s="22"/>
      <c r="AR587" s="22"/>
    </row>
    <row r="588" spans="1:44" x14ac:dyDescent="0.3">
      <c r="A588" s="15">
        <v>1017</v>
      </c>
      <c r="B588" s="15" t="s">
        <v>1249</v>
      </c>
      <c r="C588" s="15" t="s">
        <v>553</v>
      </c>
      <c r="D588" s="16" t="s">
        <v>619</v>
      </c>
      <c r="E588" s="16">
        <v>337643.21</v>
      </c>
      <c r="F588" s="16">
        <v>6210367.8899999997</v>
      </c>
      <c r="G588" s="16" t="s">
        <v>323</v>
      </c>
      <c r="H588" t="str">
        <f t="shared" si="307"/>
        <v>19</v>
      </c>
      <c r="I588" t="str">
        <f t="shared" si="306"/>
        <v>H</v>
      </c>
      <c r="J588" t="s">
        <v>324</v>
      </c>
      <c r="K588">
        <f t="shared" si="308"/>
        <v>-69</v>
      </c>
      <c r="L588">
        <f t="shared" si="309"/>
        <v>-3789632.1100000003</v>
      </c>
      <c r="M588">
        <f t="shared" si="310"/>
        <v>-0.59551222468876164</v>
      </c>
      <c r="N588">
        <f t="shared" si="311"/>
        <v>6382311.0039379671</v>
      </c>
      <c r="O588">
        <f t="shared" si="312"/>
        <v>-2.543855821188027E-2</v>
      </c>
      <c r="P588">
        <f t="shared" si="313"/>
        <v>-0.9287492267473948</v>
      </c>
      <c r="Q588">
        <f t="shared" si="314"/>
        <v>-0.63652228099712238</v>
      </c>
      <c r="R588">
        <f t="shared" si="315"/>
        <v>-1.0598868380624591</v>
      </c>
      <c r="S588">
        <f t="shared" si="316"/>
        <v>-0.95404569879612489</v>
      </c>
      <c r="T588">
        <f t="shared" si="317"/>
        <v>-1.7354905932046807</v>
      </c>
      <c r="U588">
        <f t="shared" si="318"/>
        <v>5.0546225567071803E-3</v>
      </c>
      <c r="V588">
        <f t="shared" si="319"/>
        <v>4.2582015317955055E-5</v>
      </c>
      <c r="W588">
        <f t="shared" si="320"/>
        <v>1.6740578955036711E-7</v>
      </c>
      <c r="X588">
        <f t="shared" si="321"/>
        <v>-3775498.8371363864</v>
      </c>
      <c r="Y588">
        <f t="shared" si="322"/>
        <v>-2.2144444002953627E-3</v>
      </c>
      <c r="Z588">
        <f t="shared" si="323"/>
        <v>1.4945057950314516E-6</v>
      </c>
      <c r="AA588">
        <f t="shared" si="324"/>
        <v>-2.5438545539189381E-2</v>
      </c>
      <c r="AB588">
        <f t="shared" si="325"/>
        <v>-0.59772666577955702</v>
      </c>
      <c r="AC588">
        <f t="shared" si="326"/>
        <v>-2.5441289258195665E-2</v>
      </c>
      <c r="AD588">
        <f t="shared" si="327"/>
        <v>-3.0767885853318293E-2</v>
      </c>
      <c r="AE588">
        <f t="shared" si="328"/>
        <v>-0.59750646065306356</v>
      </c>
      <c r="AF588">
        <f t="shared" si="329"/>
        <v>-0.59751565324569833</v>
      </c>
      <c r="AG588" s="10">
        <f t="shared" si="330"/>
        <v>-34.235125123980879</v>
      </c>
      <c r="AH588" s="10">
        <f t="shared" si="331"/>
        <v>-70.762870003935404</v>
      </c>
      <c r="AI588" s="17">
        <f t="shared" si="332"/>
        <v>-70</v>
      </c>
      <c r="AJ588" s="18">
        <f t="shared" si="333"/>
        <v>-45</v>
      </c>
      <c r="AK588" s="19">
        <f t="shared" si="334"/>
        <v>-46.332000000000001</v>
      </c>
      <c r="AL588" s="17">
        <f t="shared" si="335"/>
        <v>-34</v>
      </c>
      <c r="AM588" s="18">
        <f t="shared" si="336"/>
        <v>-14</v>
      </c>
      <c r="AN588" s="19">
        <f t="shared" si="337"/>
        <v>-6.45</v>
      </c>
      <c r="AO588" s="20" t="str">
        <f t="shared" si="338"/>
        <v>34°14 ' 6,45 "S</v>
      </c>
      <c r="AP588" s="20" t="str">
        <f t="shared" si="339"/>
        <v xml:space="preserve">70°45 ' 46,332 " </v>
      </c>
      <c r="AQ588" s="22"/>
      <c r="AR588" s="22"/>
    </row>
    <row r="589" spans="1:44" x14ac:dyDescent="0.3">
      <c r="A589" s="15">
        <v>1021</v>
      </c>
      <c r="B589" s="15" t="s">
        <v>1250</v>
      </c>
      <c r="C589" s="15" t="s">
        <v>553</v>
      </c>
      <c r="D589" s="16" t="s">
        <v>556</v>
      </c>
      <c r="E589" s="16">
        <v>671834.51</v>
      </c>
      <c r="F589" s="16">
        <v>5922960.7800000003</v>
      </c>
      <c r="G589" s="16" t="s">
        <v>339</v>
      </c>
      <c r="H589" t="str">
        <f t="shared" si="307"/>
        <v>18</v>
      </c>
      <c r="I589" t="str">
        <f t="shared" si="306"/>
        <v>H</v>
      </c>
      <c r="J589" t="s">
        <v>324</v>
      </c>
      <c r="K589">
        <f t="shared" si="308"/>
        <v>-75</v>
      </c>
      <c r="L589">
        <f t="shared" si="309"/>
        <v>-4077039.2199999997</v>
      </c>
      <c r="M589">
        <f t="shared" si="310"/>
        <v>-0.64067609350226173</v>
      </c>
      <c r="N589">
        <f t="shared" si="311"/>
        <v>6383224.1299119061</v>
      </c>
      <c r="O589">
        <f t="shared" si="312"/>
        <v>2.6919704917579241E-2</v>
      </c>
      <c r="P589">
        <f t="shared" si="313"/>
        <v>-0.95840267692893499</v>
      </c>
      <c r="Q589">
        <f t="shared" si="314"/>
        <v>-0.61597475989399364</v>
      </c>
      <c r="R589">
        <f t="shared" si="315"/>
        <v>-1.1198774319667293</v>
      </c>
      <c r="S589">
        <f t="shared" si="316"/>
        <v>-0.99390176394854535</v>
      </c>
      <c r="T589">
        <f t="shared" si="317"/>
        <v>-1.7884672711082645</v>
      </c>
      <c r="U589">
        <f t="shared" si="318"/>
        <v>5.0546225567071803E-3</v>
      </c>
      <c r="V589">
        <f t="shared" si="319"/>
        <v>4.2582015317955055E-5</v>
      </c>
      <c r="W589">
        <f t="shared" si="320"/>
        <v>1.6740578955036711E-7</v>
      </c>
      <c r="X589">
        <f t="shared" si="321"/>
        <v>-4062484.6606156123</v>
      </c>
      <c r="Y589">
        <f t="shared" si="322"/>
        <v>-2.2801266394805908E-3</v>
      </c>
      <c r="Z589">
        <f t="shared" si="323"/>
        <v>1.5694697913572711E-6</v>
      </c>
      <c r="AA589">
        <f t="shared" si="324"/>
        <v>2.691969083435802E-2</v>
      </c>
      <c r="AB589">
        <f t="shared" si="325"/>
        <v>-0.64295621656315249</v>
      </c>
      <c r="AC589">
        <f t="shared" si="326"/>
        <v>2.6922942266458416E-2</v>
      </c>
      <c r="AD589">
        <f t="shared" si="327"/>
        <v>3.3627254341400445E-2</v>
      </c>
      <c r="AE589">
        <f t="shared" si="328"/>
        <v>-0.64268488327930839</v>
      </c>
      <c r="AF589">
        <f t="shared" si="329"/>
        <v>-0.64269356488517337</v>
      </c>
      <c r="AG589" s="10">
        <f t="shared" si="330"/>
        <v>-36.823628788137761</v>
      </c>
      <c r="AH589" s="10">
        <f t="shared" si="331"/>
        <v>-73.073300249624779</v>
      </c>
      <c r="AI589" s="17">
        <f t="shared" si="332"/>
        <v>-73</v>
      </c>
      <c r="AJ589" s="18">
        <f t="shared" si="333"/>
        <v>-4</v>
      </c>
      <c r="AK589" s="19">
        <f t="shared" si="334"/>
        <v>-23.881</v>
      </c>
      <c r="AL589" s="17">
        <f t="shared" si="335"/>
        <v>-36</v>
      </c>
      <c r="AM589" s="18">
        <f t="shared" si="336"/>
        <v>-49</v>
      </c>
      <c r="AN589" s="19">
        <f t="shared" si="337"/>
        <v>-25.064</v>
      </c>
      <c r="AO589" s="20" t="str">
        <f t="shared" si="338"/>
        <v>36°49 ' 25,064 "S</v>
      </c>
      <c r="AP589" s="20" t="str">
        <f t="shared" si="339"/>
        <v xml:space="preserve">73°4 ' 23,881 " </v>
      </c>
      <c r="AQ589" s="22"/>
      <c r="AR589" s="22"/>
    </row>
    <row r="590" spans="1:44" x14ac:dyDescent="0.3">
      <c r="A590" s="15">
        <v>1023</v>
      </c>
      <c r="B590" s="15" t="s">
        <v>1251</v>
      </c>
      <c r="C590" s="15" t="s">
        <v>553</v>
      </c>
      <c r="D590" s="16" t="s">
        <v>1072</v>
      </c>
      <c r="E590" s="16">
        <v>246784.08</v>
      </c>
      <c r="F590" s="16">
        <v>5981472.1900000004</v>
      </c>
      <c r="G590" s="16" t="s">
        <v>323</v>
      </c>
      <c r="H590" t="str">
        <f t="shared" si="307"/>
        <v>19</v>
      </c>
      <c r="I590" t="str">
        <f t="shared" si="306"/>
        <v>H</v>
      </c>
      <c r="J590" t="s">
        <v>324</v>
      </c>
      <c r="K590">
        <f t="shared" si="308"/>
        <v>-69</v>
      </c>
      <c r="L590">
        <f t="shared" si="309"/>
        <v>-4018527.8099999996</v>
      </c>
      <c r="M590">
        <f t="shared" si="310"/>
        <v>-0.63148146486091417</v>
      </c>
      <c r="N590">
        <f t="shared" si="311"/>
        <v>6383035.9348911094</v>
      </c>
      <c r="O590">
        <f t="shared" si="312"/>
        <v>-3.9670138564607611E-2</v>
      </c>
      <c r="P590">
        <f t="shared" si="313"/>
        <v>-0.95299227509709716</v>
      </c>
      <c r="Q590">
        <f t="shared" si="314"/>
        <v>-0.62087189098257711</v>
      </c>
      <c r="R590">
        <f t="shared" si="315"/>
        <v>-1.1079776024094627</v>
      </c>
      <c r="S590">
        <f t="shared" si="316"/>
        <v>-0.98620117455274137</v>
      </c>
      <c r="T590">
        <f t="shared" si="317"/>
        <v>-1.7785007437744624</v>
      </c>
      <c r="U590">
        <f t="shared" si="318"/>
        <v>5.0546225567071803E-3</v>
      </c>
      <c r="V590">
        <f t="shared" si="319"/>
        <v>4.2582015317955055E-5</v>
      </c>
      <c r="W590">
        <f t="shared" si="320"/>
        <v>1.6740578955036711E-7</v>
      </c>
      <c r="X590">
        <f t="shared" si="321"/>
        <v>-4004048.9996944899</v>
      </c>
      <c r="Y590">
        <f t="shared" si="322"/>
        <v>-2.2683266165501722E-3</v>
      </c>
      <c r="Z590">
        <f t="shared" si="323"/>
        <v>3.4549162558101361E-6</v>
      </c>
      <c r="AA590">
        <f t="shared" si="324"/>
        <v>-3.9670092878938745E-2</v>
      </c>
      <c r="AB590">
        <f t="shared" si="325"/>
        <v>-0.63374978364058587</v>
      </c>
      <c r="AC590">
        <f t="shared" si="326"/>
        <v>-3.968049860944789E-2</v>
      </c>
      <c r="AD590">
        <f t="shared" si="327"/>
        <v>-4.9203088542535037E-2</v>
      </c>
      <c r="AE590">
        <f t="shared" si="328"/>
        <v>-0.63317204382227166</v>
      </c>
      <c r="AF590">
        <f t="shared" si="329"/>
        <v>-0.63317945298805167</v>
      </c>
      <c r="AG590" s="10">
        <f t="shared" si="330"/>
        <v>-36.278510330617486</v>
      </c>
      <c r="AH590" s="10">
        <f t="shared" si="331"/>
        <v>-71.819129312495761</v>
      </c>
      <c r="AI590" s="17">
        <f t="shared" si="332"/>
        <v>-71</v>
      </c>
      <c r="AJ590" s="18">
        <f t="shared" si="333"/>
        <v>-49</v>
      </c>
      <c r="AK590" s="19">
        <f t="shared" si="334"/>
        <v>-8.8659999999999997</v>
      </c>
      <c r="AL590" s="17">
        <f t="shared" si="335"/>
        <v>-36</v>
      </c>
      <c r="AM590" s="18">
        <f t="shared" si="336"/>
        <v>-16</v>
      </c>
      <c r="AN590" s="19">
        <f t="shared" si="337"/>
        <v>-42.637</v>
      </c>
      <c r="AO590" s="20" t="str">
        <f t="shared" si="338"/>
        <v>36°16 ' 42,637 "S</v>
      </c>
      <c r="AP590" s="20" t="str">
        <f t="shared" si="339"/>
        <v xml:space="preserve">71°49 ' 8,866 " </v>
      </c>
      <c r="AQ590" s="22"/>
      <c r="AR590" s="22"/>
    </row>
    <row r="591" spans="1:44" x14ac:dyDescent="0.3">
      <c r="A591" s="15">
        <v>1033</v>
      </c>
      <c r="B591" s="15" t="s">
        <v>1252</v>
      </c>
      <c r="C591" s="15" t="s">
        <v>419</v>
      </c>
      <c r="D591" s="16" t="s">
        <v>590</v>
      </c>
      <c r="E591" s="16">
        <v>330403.12</v>
      </c>
      <c r="F591" s="16">
        <v>6215957.54</v>
      </c>
      <c r="G591" s="16" t="s">
        <v>323</v>
      </c>
      <c r="H591" t="str">
        <f t="shared" si="307"/>
        <v>19</v>
      </c>
      <c r="I591" t="str">
        <f t="shared" si="306"/>
        <v>H</v>
      </c>
      <c r="J591" t="s">
        <v>324</v>
      </c>
      <c r="K591">
        <f t="shared" si="308"/>
        <v>-69</v>
      </c>
      <c r="L591">
        <f t="shared" si="309"/>
        <v>-3784042.46</v>
      </c>
      <c r="M591">
        <f t="shared" si="310"/>
        <v>-0.5946338531713925</v>
      </c>
      <c r="N591">
        <f t="shared" si="311"/>
        <v>6382293.5458576912</v>
      </c>
      <c r="O591">
        <f t="shared" si="312"/>
        <v>-2.6573030334850971E-2</v>
      </c>
      <c r="P591">
        <f t="shared" si="313"/>
        <v>-0.92809655418561865</v>
      </c>
      <c r="Q591">
        <f t="shared" si="314"/>
        <v>-0.63683183218863515</v>
      </c>
      <c r="R591">
        <f t="shared" si="315"/>
        <v>-1.0586821302642018</v>
      </c>
      <c r="S591">
        <f t="shared" si="316"/>
        <v>-0.95321955574531014</v>
      </c>
      <c r="T591">
        <f t="shared" si="317"/>
        <v>-1.7343575177455044</v>
      </c>
      <c r="U591">
        <f t="shared" si="318"/>
        <v>5.0546225567071803E-3</v>
      </c>
      <c r="V591">
        <f t="shared" si="319"/>
        <v>4.2582015317955055E-5</v>
      </c>
      <c r="W591">
        <f t="shared" si="320"/>
        <v>1.6740578955036711E-7</v>
      </c>
      <c r="X591">
        <f t="shared" si="321"/>
        <v>-3769918.5947685679</v>
      </c>
      <c r="Y591">
        <f t="shared" si="322"/>
        <v>-2.2129764370676513E-3</v>
      </c>
      <c r="Z591">
        <f t="shared" si="323"/>
        <v>1.6327182305498253E-6</v>
      </c>
      <c r="AA591">
        <f t="shared" si="324"/>
        <v>-2.6573015872760616E-2</v>
      </c>
      <c r="AB591">
        <f t="shared" si="325"/>
        <v>-0.59684682599529315</v>
      </c>
      <c r="AC591">
        <f t="shared" si="326"/>
        <v>-2.657614329574598E-2</v>
      </c>
      <c r="AD591">
        <f t="shared" si="327"/>
        <v>-3.2120203158754961E-2</v>
      </c>
      <c r="AE591">
        <f t="shared" si="328"/>
        <v>-0.59660700380220144</v>
      </c>
      <c r="AF591">
        <f t="shared" si="329"/>
        <v>-0.59661611025299399</v>
      </c>
      <c r="AG591" s="10">
        <f t="shared" si="330"/>
        <v>-34.183585107008355</v>
      </c>
      <c r="AH591" s="10">
        <f t="shared" si="331"/>
        <v>-70.840352078099428</v>
      </c>
      <c r="AI591" s="17">
        <f t="shared" si="332"/>
        <v>-70</v>
      </c>
      <c r="AJ591" s="18">
        <f t="shared" si="333"/>
        <v>-50</v>
      </c>
      <c r="AK591" s="19">
        <f t="shared" si="334"/>
        <v>-25.266999999999999</v>
      </c>
      <c r="AL591" s="17">
        <f t="shared" si="335"/>
        <v>-34</v>
      </c>
      <c r="AM591" s="18">
        <f t="shared" si="336"/>
        <v>-11</v>
      </c>
      <c r="AN591" s="19">
        <f t="shared" si="337"/>
        <v>-0.90600000000000003</v>
      </c>
      <c r="AO591" s="20" t="str">
        <f t="shared" si="338"/>
        <v>34°11 ' 0,906 "S</v>
      </c>
      <c r="AP591" s="20" t="str">
        <f t="shared" si="339"/>
        <v xml:space="preserve">70°50 ' 25,267 " </v>
      </c>
      <c r="AQ591" s="22"/>
      <c r="AR591" s="22"/>
    </row>
    <row r="592" spans="1:44" x14ac:dyDescent="0.3">
      <c r="A592" s="15">
        <v>1035</v>
      </c>
      <c r="B592" s="15" t="s">
        <v>1253</v>
      </c>
      <c r="C592" s="15" t="s">
        <v>419</v>
      </c>
      <c r="D592" s="16" t="s">
        <v>634</v>
      </c>
      <c r="E592" s="16">
        <v>324138.59000000003</v>
      </c>
      <c r="F592" s="16">
        <v>6199261.2800000003</v>
      </c>
      <c r="G592" s="16" t="s">
        <v>323</v>
      </c>
      <c r="H592" t="str">
        <f t="shared" si="307"/>
        <v>19</v>
      </c>
      <c r="I592" t="str">
        <f t="shared" si="306"/>
        <v>H</v>
      </c>
      <c r="J592" t="s">
        <v>324</v>
      </c>
      <c r="K592">
        <f t="shared" si="308"/>
        <v>-69</v>
      </c>
      <c r="L592">
        <f t="shared" si="309"/>
        <v>-3800738.7199999997</v>
      </c>
      <c r="M592">
        <f t="shared" si="310"/>
        <v>-0.59725754503592599</v>
      </c>
      <c r="N592">
        <f t="shared" si="311"/>
        <v>6382345.7297807131</v>
      </c>
      <c r="O592">
        <f t="shared" si="312"/>
        <v>-2.755435343770421E-2</v>
      </c>
      <c r="P592">
        <f t="shared" si="313"/>
        <v>-0.93003757648035013</v>
      </c>
      <c r="Q592">
        <f t="shared" si="314"/>
        <v>-0.63589665157963404</v>
      </c>
      <c r="R592">
        <f t="shared" si="315"/>
        <v>-1.0622763332761012</v>
      </c>
      <c r="S592">
        <f t="shared" si="316"/>
        <v>-0.95568141285198438</v>
      </c>
      <c r="T592">
        <f t="shared" si="317"/>
        <v>-1.7377300299770955</v>
      </c>
      <c r="U592">
        <f t="shared" si="318"/>
        <v>5.0546225567071803E-3</v>
      </c>
      <c r="V592">
        <f t="shared" si="319"/>
        <v>4.2582015317955055E-5</v>
      </c>
      <c r="W592">
        <f t="shared" si="320"/>
        <v>1.6740578955036711E-7</v>
      </c>
      <c r="X592">
        <f t="shared" si="321"/>
        <v>-3786586.8901855038</v>
      </c>
      <c r="Y592">
        <f t="shared" si="322"/>
        <v>-2.2173398956534147E-3</v>
      </c>
      <c r="Z592">
        <f t="shared" si="323"/>
        <v>1.7492986619581108E-6</v>
      </c>
      <c r="AA592">
        <f t="shared" si="324"/>
        <v>-2.7554337370773011E-2</v>
      </c>
      <c r="AB592">
        <f t="shared" si="325"/>
        <v>-0.59947488105278968</v>
      </c>
      <c r="AC592">
        <f t="shared" si="326"/>
        <v>-2.7557824235915018E-2</v>
      </c>
      <c r="AD592">
        <f t="shared" si="327"/>
        <v>-3.3365466699230753E-2</v>
      </c>
      <c r="AE592">
        <f t="shared" si="328"/>
        <v>-0.59921556608098914</v>
      </c>
      <c r="AF592">
        <f t="shared" si="329"/>
        <v>-0.59922457064069445</v>
      </c>
      <c r="AG592" s="10">
        <f t="shared" si="330"/>
        <v>-34.333038878250655</v>
      </c>
      <c r="AH592" s="10">
        <f t="shared" si="331"/>
        <v>-70.911700423350212</v>
      </c>
      <c r="AI592" s="17">
        <f t="shared" si="332"/>
        <v>-70</v>
      </c>
      <c r="AJ592" s="18">
        <f t="shared" si="333"/>
        <v>-54</v>
      </c>
      <c r="AK592" s="19">
        <f t="shared" si="334"/>
        <v>-42.122</v>
      </c>
      <c r="AL592" s="17">
        <f t="shared" si="335"/>
        <v>-34</v>
      </c>
      <c r="AM592" s="18">
        <f t="shared" si="336"/>
        <v>-19</v>
      </c>
      <c r="AN592" s="19">
        <f t="shared" si="337"/>
        <v>-58.94</v>
      </c>
      <c r="AO592" s="20" t="str">
        <f t="shared" si="338"/>
        <v>34°19 ' 58,94 "S</v>
      </c>
      <c r="AP592" s="20" t="str">
        <f t="shared" si="339"/>
        <v xml:space="preserve">70°54 ' 42,122 " </v>
      </c>
      <c r="AQ592" s="22"/>
      <c r="AR592" s="22"/>
    </row>
    <row r="593" spans="1:46" x14ac:dyDescent="0.3">
      <c r="A593" s="15">
        <v>1044</v>
      </c>
      <c r="B593" s="15" t="s">
        <v>1254</v>
      </c>
      <c r="C593" s="15" t="s">
        <v>553</v>
      </c>
      <c r="D593" s="16" t="s">
        <v>581</v>
      </c>
      <c r="E593" s="16">
        <v>325967.01</v>
      </c>
      <c r="F593" s="16">
        <v>6839096.0099999998</v>
      </c>
      <c r="G593" s="16" t="s">
        <v>351</v>
      </c>
      <c r="H593" t="str">
        <f t="shared" si="307"/>
        <v>19</v>
      </c>
      <c r="I593" t="str">
        <f t="shared" si="306"/>
        <v>J</v>
      </c>
      <c r="J593" t="s">
        <v>324</v>
      </c>
      <c r="K593">
        <f t="shared" si="308"/>
        <v>-69</v>
      </c>
      <c r="L593">
        <f t="shared" si="309"/>
        <v>-3160903.99</v>
      </c>
      <c r="M593">
        <f t="shared" si="310"/>
        <v>-0.49671232258808451</v>
      </c>
      <c r="N593">
        <f t="shared" si="311"/>
        <v>6380437.4076369163</v>
      </c>
      <c r="O593">
        <f t="shared" si="312"/>
        <v>-2.7276028096709364E-2</v>
      </c>
      <c r="P593">
        <f t="shared" si="313"/>
        <v>-0.83790014047887851</v>
      </c>
      <c r="Q593">
        <f t="shared" si="314"/>
        <v>-0.64762288747949337</v>
      </c>
      <c r="R593">
        <f t="shared" si="315"/>
        <v>-0.91566239282752382</v>
      </c>
      <c r="S593">
        <f t="shared" si="316"/>
        <v>-0.84865251649051632</v>
      </c>
      <c r="T593">
        <f t="shared" si="317"/>
        <v>-1.5812726466590441</v>
      </c>
      <c r="U593">
        <f t="shared" si="318"/>
        <v>5.0546225567071803E-3</v>
      </c>
      <c r="V593">
        <f t="shared" si="319"/>
        <v>4.2582015317955055E-5</v>
      </c>
      <c r="W593">
        <f t="shared" si="320"/>
        <v>1.6740578955036711E-7</v>
      </c>
      <c r="X593">
        <f t="shared" si="321"/>
        <v>-3148107.4198041554</v>
      </c>
      <c r="Y593">
        <f t="shared" si="322"/>
        <v>-2.0055945036821935E-3</v>
      </c>
      <c r="Z593">
        <f t="shared" si="323"/>
        <v>1.9377139048884026E-6</v>
      </c>
      <c r="AA593">
        <f t="shared" si="324"/>
        <v>-2.7276010478996391E-2</v>
      </c>
      <c r="AB593">
        <f t="shared" si="325"/>
        <v>-0.49871791320549835</v>
      </c>
      <c r="AC593">
        <f t="shared" si="326"/>
        <v>-2.7279392742589059E-2</v>
      </c>
      <c r="AD593">
        <f t="shared" si="327"/>
        <v>-3.1052985986741621E-2</v>
      </c>
      <c r="AE593">
        <f t="shared" si="328"/>
        <v>-0.4985153867190259</v>
      </c>
      <c r="AF593">
        <f t="shared" si="329"/>
        <v>-0.49852476517670513</v>
      </c>
      <c r="AG593" s="10">
        <f t="shared" si="330"/>
        <v>-28.563365027375639</v>
      </c>
      <c r="AH593" s="10">
        <f t="shared" si="331"/>
        <v>-70.779205038319176</v>
      </c>
      <c r="AI593" s="17">
        <f t="shared" si="332"/>
        <v>-70</v>
      </c>
      <c r="AJ593" s="18">
        <f t="shared" si="333"/>
        <v>-46</v>
      </c>
      <c r="AK593" s="19">
        <f t="shared" si="334"/>
        <v>-45.137999999999998</v>
      </c>
      <c r="AL593" s="17">
        <f t="shared" si="335"/>
        <v>-28</v>
      </c>
      <c r="AM593" s="18">
        <f t="shared" si="336"/>
        <v>-33</v>
      </c>
      <c r="AN593" s="19">
        <f t="shared" si="337"/>
        <v>-48.113999999999997</v>
      </c>
      <c r="AO593" s="20" t="str">
        <f t="shared" si="338"/>
        <v>28°33 ' 48,114 "S</v>
      </c>
      <c r="AP593" s="20" t="str">
        <f t="shared" si="339"/>
        <v xml:space="preserve">70°46 ' 45,138 " </v>
      </c>
      <c r="AQ593" s="22"/>
      <c r="AR593" s="22"/>
    </row>
    <row r="594" spans="1:46" x14ac:dyDescent="0.3">
      <c r="A594" s="15">
        <v>1045</v>
      </c>
      <c r="B594" s="15" t="s">
        <v>1255</v>
      </c>
      <c r="C594" s="15" t="s">
        <v>553</v>
      </c>
      <c r="D594" s="16" t="s">
        <v>862</v>
      </c>
      <c r="E594" s="16">
        <v>292748.65999999997</v>
      </c>
      <c r="F594" s="16">
        <v>6269847.2300000004</v>
      </c>
      <c r="G594" s="16" t="s">
        <v>323</v>
      </c>
      <c r="H594" t="str">
        <f t="shared" si="307"/>
        <v>19</v>
      </c>
      <c r="I594" t="str">
        <f t="shared" si="306"/>
        <v>H</v>
      </c>
      <c r="J594" t="s">
        <v>324</v>
      </c>
      <c r="K594">
        <f t="shared" si="308"/>
        <v>-69</v>
      </c>
      <c r="L594">
        <f t="shared" si="309"/>
        <v>-3730152.7699999996</v>
      </c>
      <c r="M594">
        <f t="shared" si="310"/>
        <v>-0.5861654931173903</v>
      </c>
      <c r="N594">
        <f t="shared" si="311"/>
        <v>6382125.8790517915</v>
      </c>
      <c r="O594">
        <f t="shared" si="312"/>
        <v>-3.2473715487227571E-2</v>
      </c>
      <c r="P594">
        <f t="shared" si="313"/>
        <v>-0.92165753367157033</v>
      </c>
      <c r="Q594">
        <f t="shared" si="314"/>
        <v>-0.63963234188534124</v>
      </c>
      <c r="R594">
        <f t="shared" si="315"/>
        <v>-1.0469942599531754</v>
      </c>
      <c r="S594">
        <f t="shared" si="316"/>
        <v>-0.94515378043621689</v>
      </c>
      <c r="T594">
        <f t="shared" si="317"/>
        <v>-1.7232250482782987</v>
      </c>
      <c r="U594">
        <f t="shared" si="318"/>
        <v>5.0546225567071803E-3</v>
      </c>
      <c r="V594">
        <f t="shared" si="319"/>
        <v>4.2582015317955055E-5</v>
      </c>
      <c r="W594">
        <f t="shared" si="320"/>
        <v>1.6740578955036711E-7</v>
      </c>
      <c r="X594">
        <f t="shared" si="321"/>
        <v>-3716121.9466969646</v>
      </c>
      <c r="Y594">
        <f t="shared" si="322"/>
        <v>-2.1984560582060456E-3</v>
      </c>
      <c r="Z594">
        <f t="shared" si="323"/>
        <v>2.4661658089328266E-6</v>
      </c>
      <c r="AA594">
        <f t="shared" si="324"/>
        <v>-3.247368879203863E-2</v>
      </c>
      <c r="AB594">
        <f t="shared" si="325"/>
        <v>-0.58836394375383916</v>
      </c>
      <c r="AC594">
        <f t="shared" si="326"/>
        <v>-3.2479396562790586E-2</v>
      </c>
      <c r="AD594">
        <f t="shared" si="327"/>
        <v>-3.9024961683333671E-2</v>
      </c>
      <c r="AE594">
        <f t="shared" si="328"/>
        <v>-0.58801235073612068</v>
      </c>
      <c r="AF594">
        <f t="shared" si="329"/>
        <v>-0.58802097301555556</v>
      </c>
      <c r="AG594" s="10">
        <f t="shared" si="330"/>
        <v>-33.691120018967403</v>
      </c>
      <c r="AH594" s="10">
        <f t="shared" si="331"/>
        <v>-71.235965600114767</v>
      </c>
      <c r="AI594" s="17">
        <f t="shared" si="332"/>
        <v>-71</v>
      </c>
      <c r="AJ594" s="18">
        <f t="shared" si="333"/>
        <v>-14</v>
      </c>
      <c r="AK594" s="19">
        <f t="shared" si="334"/>
        <v>-9.4760000000000009</v>
      </c>
      <c r="AL594" s="17">
        <f t="shared" si="335"/>
        <v>-33</v>
      </c>
      <c r="AM594" s="18">
        <f t="shared" si="336"/>
        <v>-41</v>
      </c>
      <c r="AN594" s="19">
        <f t="shared" si="337"/>
        <v>-28.032</v>
      </c>
      <c r="AO594" s="20" t="str">
        <f t="shared" si="338"/>
        <v>33°41 ' 28,032 "S</v>
      </c>
      <c r="AP594" s="20" t="str">
        <f t="shared" si="339"/>
        <v xml:space="preserve">71°14 ' 9,476 " </v>
      </c>
      <c r="AQ594" s="22"/>
      <c r="AR594" s="22"/>
    </row>
    <row r="595" spans="1:46" x14ac:dyDescent="0.3">
      <c r="A595" s="15">
        <v>1050</v>
      </c>
      <c r="B595" s="15" t="s">
        <v>1256</v>
      </c>
      <c r="C595" s="15" t="s">
        <v>553</v>
      </c>
      <c r="D595" s="16" t="s">
        <v>873</v>
      </c>
      <c r="E595" s="16">
        <v>266882.8</v>
      </c>
      <c r="F595" s="16">
        <v>6234519.0099999998</v>
      </c>
      <c r="G595" s="16" t="s">
        <v>323</v>
      </c>
      <c r="H595" t="str">
        <f t="shared" si="307"/>
        <v>19</v>
      </c>
      <c r="I595" t="str">
        <f t="shared" si="306"/>
        <v>H</v>
      </c>
      <c r="J595" t="s">
        <v>324</v>
      </c>
      <c r="K595">
        <f t="shared" si="308"/>
        <v>-69</v>
      </c>
      <c r="L595">
        <f t="shared" si="309"/>
        <v>-3765480.99</v>
      </c>
      <c r="M595">
        <f t="shared" si="310"/>
        <v>-0.59171705756370652</v>
      </c>
      <c r="N595">
        <f t="shared" si="311"/>
        <v>6382235.6626229193</v>
      </c>
      <c r="O595">
        <f t="shared" si="312"/>
        <v>-3.6525946756437291E-2</v>
      </c>
      <c r="P595">
        <f t="shared" si="313"/>
        <v>-0.92590869753678895</v>
      </c>
      <c r="Q595">
        <f t="shared" si="314"/>
        <v>-0.63783414152189644</v>
      </c>
      <c r="R595">
        <f t="shared" si="315"/>
        <v>-1.054671406332101</v>
      </c>
      <c r="S595">
        <f t="shared" si="316"/>
        <v>-0.95046209012954974</v>
      </c>
      <c r="T595">
        <f t="shared" si="317"/>
        <v>-1.730565869877865</v>
      </c>
      <c r="U595">
        <f t="shared" si="318"/>
        <v>5.0546225567071803E-3</v>
      </c>
      <c r="V595">
        <f t="shared" si="319"/>
        <v>4.2582015317955055E-5</v>
      </c>
      <c r="W595">
        <f t="shared" si="320"/>
        <v>1.6740578955036711E-7</v>
      </c>
      <c r="X595">
        <f t="shared" si="321"/>
        <v>-3751388.6927624331</v>
      </c>
      <c r="Y595">
        <f t="shared" si="322"/>
        <v>-2.2080502793241576E-3</v>
      </c>
      <c r="Z595">
        <f t="shared" si="323"/>
        <v>3.0969916465118766E-6</v>
      </c>
      <c r="AA595">
        <f t="shared" si="324"/>
        <v>-3.6525909049586629E-2</v>
      </c>
      <c r="AB595">
        <f t="shared" si="325"/>
        <v>-0.5939251010047174</v>
      </c>
      <c r="AC595">
        <f t="shared" si="326"/>
        <v>-3.6534031383137711E-2</v>
      </c>
      <c r="AD595">
        <f t="shared" si="327"/>
        <v>-4.4054745697098011E-2</v>
      </c>
      <c r="AE595">
        <f t="shared" si="328"/>
        <v>-0.59347497635572444</v>
      </c>
      <c r="AF595">
        <f t="shared" si="329"/>
        <v>-0.5934831233156157</v>
      </c>
      <c r="AG595" s="10">
        <f t="shared" si="330"/>
        <v>-34.004078178226962</v>
      </c>
      <c r="AH595" s="10">
        <f t="shared" si="331"/>
        <v>-71.52415099596584</v>
      </c>
      <c r="AI595" s="17">
        <f t="shared" si="332"/>
        <v>-71</v>
      </c>
      <c r="AJ595" s="18">
        <f t="shared" si="333"/>
        <v>-31</v>
      </c>
      <c r="AK595" s="19">
        <f t="shared" si="334"/>
        <v>-26.943999999999999</v>
      </c>
      <c r="AL595" s="17">
        <f t="shared" si="335"/>
        <v>-34</v>
      </c>
      <c r="AM595" s="18">
        <f t="shared" si="336"/>
        <v>0</v>
      </c>
      <c r="AN595" s="19">
        <f t="shared" si="337"/>
        <v>-14.680999999999999</v>
      </c>
      <c r="AO595" s="20" t="str">
        <f t="shared" si="338"/>
        <v>34°0 ' 14,681 "S</v>
      </c>
      <c r="AP595" s="20" t="str">
        <f t="shared" si="339"/>
        <v xml:space="preserve">71°31 ' 26,944 " </v>
      </c>
      <c r="AQ595" s="22"/>
      <c r="AR595" s="22"/>
    </row>
    <row r="596" spans="1:46" x14ac:dyDescent="0.3">
      <c r="A596" s="15">
        <v>1052</v>
      </c>
      <c r="B596" s="15" t="s">
        <v>1257</v>
      </c>
      <c r="C596" s="15" t="s">
        <v>321</v>
      </c>
      <c r="D596" s="16" t="s">
        <v>322</v>
      </c>
      <c r="E596" s="16">
        <v>368180.02</v>
      </c>
      <c r="F596" s="16">
        <v>6283421.6100000003</v>
      </c>
      <c r="G596" s="16" t="s">
        <v>323</v>
      </c>
      <c r="H596" t="str">
        <f t="shared" si="307"/>
        <v>19</v>
      </c>
      <c r="I596" t="str">
        <f t="shared" si="306"/>
        <v>H</v>
      </c>
      <c r="J596" t="s">
        <v>324</v>
      </c>
      <c r="K596">
        <f t="shared" si="308"/>
        <v>-69</v>
      </c>
      <c r="L596">
        <f t="shared" si="309"/>
        <v>-3716578.3899999997</v>
      </c>
      <c r="M596">
        <f t="shared" si="310"/>
        <v>-0.58403238124849954</v>
      </c>
      <c r="N596">
        <f t="shared" si="311"/>
        <v>6382083.8331468049</v>
      </c>
      <c r="O596">
        <f t="shared" si="312"/>
        <v>-2.0654692643704068E-2</v>
      </c>
      <c r="P596">
        <f t="shared" si="313"/>
        <v>-0.91999383786475075</v>
      </c>
      <c r="Q596">
        <f t="shared" si="314"/>
        <v>-0.64028481026133399</v>
      </c>
      <c r="R596">
        <f t="shared" si="315"/>
        <v>-1.0440293001808749</v>
      </c>
      <c r="S596">
        <f t="shared" si="316"/>
        <v>-0.94309317770098966</v>
      </c>
      <c r="T596">
        <f t="shared" si="317"/>
        <v>-1.7203608701545126</v>
      </c>
      <c r="U596">
        <f t="shared" si="318"/>
        <v>5.0546225567071803E-3</v>
      </c>
      <c r="V596">
        <f t="shared" si="319"/>
        <v>4.2582015317955055E-5</v>
      </c>
      <c r="W596">
        <f t="shared" si="320"/>
        <v>1.6740578955036711E-7</v>
      </c>
      <c r="X596">
        <f t="shared" si="321"/>
        <v>-3702571.6705218037</v>
      </c>
      <c r="Y596">
        <f t="shared" si="322"/>
        <v>-2.1946937464921586E-3</v>
      </c>
      <c r="Z596">
        <f t="shared" si="323"/>
        <v>1.0005141292625316E-6</v>
      </c>
      <c r="AA596">
        <f t="shared" si="324"/>
        <v>-2.0654685755266793E-2</v>
      </c>
      <c r="AB596">
        <f t="shared" si="325"/>
        <v>-0.58622707279916964</v>
      </c>
      <c r="AC596">
        <f t="shared" si="326"/>
        <v>-2.0656154389980197E-2</v>
      </c>
      <c r="AD596">
        <f t="shared" si="327"/>
        <v>-2.479121580017362E-2</v>
      </c>
      <c r="AE596">
        <f t="shared" si="328"/>
        <v>-0.586085445703041</v>
      </c>
      <c r="AF596">
        <f t="shared" si="329"/>
        <v>-0.58609505592562527</v>
      </c>
      <c r="AG596" s="10">
        <f t="shared" si="330"/>
        <v>-33.580773098022277</v>
      </c>
      <c r="AH596" s="10">
        <f t="shared" si="331"/>
        <v>-70.420432034347996</v>
      </c>
      <c r="AI596" s="17">
        <f t="shared" si="332"/>
        <v>-70</v>
      </c>
      <c r="AJ596" s="18">
        <f t="shared" si="333"/>
        <v>-25</v>
      </c>
      <c r="AK596" s="19">
        <f t="shared" si="334"/>
        <v>-13.555</v>
      </c>
      <c r="AL596" s="17">
        <f t="shared" si="335"/>
        <v>-33</v>
      </c>
      <c r="AM596" s="18">
        <f t="shared" si="336"/>
        <v>-34</v>
      </c>
      <c r="AN596" s="19">
        <f t="shared" si="337"/>
        <v>-50.783000000000001</v>
      </c>
      <c r="AO596" s="20" t="str">
        <f t="shared" si="338"/>
        <v>33°34 ' 50,783 "S</v>
      </c>
      <c r="AP596" s="20" t="str">
        <f t="shared" si="339"/>
        <v xml:space="preserve">70°25 ' 13,555 " </v>
      </c>
      <c r="AQ596" s="22"/>
      <c r="AR596" s="22"/>
    </row>
    <row r="597" spans="1:46" x14ac:dyDescent="0.3">
      <c r="A597" s="15">
        <v>1054</v>
      </c>
      <c r="B597" s="15" t="s">
        <v>1258</v>
      </c>
      <c r="C597" s="15" t="s">
        <v>474</v>
      </c>
      <c r="D597" s="16" t="s">
        <v>356</v>
      </c>
      <c r="E597" s="16">
        <v>365180.14</v>
      </c>
      <c r="F597" s="16">
        <v>6990077.0300000003</v>
      </c>
      <c r="G597" s="16" t="s">
        <v>351</v>
      </c>
      <c r="H597" t="str">
        <f t="shared" si="307"/>
        <v>19</v>
      </c>
      <c r="I597" t="str">
        <f t="shared" si="306"/>
        <v>J</v>
      </c>
      <c r="J597" t="s">
        <v>324</v>
      </c>
      <c r="K597">
        <f t="shared" si="308"/>
        <v>-69</v>
      </c>
      <c r="L597">
        <f t="shared" si="309"/>
        <v>-3009922.9699999997</v>
      </c>
      <c r="M597">
        <f t="shared" si="310"/>
        <v>-0.47298678921276732</v>
      </c>
      <c r="N597">
        <f t="shared" si="311"/>
        <v>6380018.9723924631</v>
      </c>
      <c r="O597">
        <f t="shared" si="312"/>
        <v>-2.1131576658845495E-2</v>
      </c>
      <c r="P597">
        <f t="shared" si="313"/>
        <v>-0.81106681621090881</v>
      </c>
      <c r="Q597">
        <f t="shared" si="314"/>
        <v>-0.64275160233581474</v>
      </c>
      <c r="R597">
        <f t="shared" si="315"/>
        <v>-0.87852019731822173</v>
      </c>
      <c r="S597">
        <f t="shared" si="316"/>
        <v>-0.81957804857261995</v>
      </c>
      <c r="T597">
        <f t="shared" si="317"/>
        <v>-1.5357519833048581</v>
      </c>
      <c r="U597">
        <f t="shared" si="318"/>
        <v>5.0546225567071803E-3</v>
      </c>
      <c r="V597">
        <f t="shared" si="319"/>
        <v>4.2582015317955055E-5</v>
      </c>
      <c r="W597">
        <f t="shared" si="320"/>
        <v>1.6740578955036711E-7</v>
      </c>
      <c r="X597">
        <f t="shared" si="321"/>
        <v>-2997527.4877717542</v>
      </c>
      <c r="Y597">
        <f t="shared" si="322"/>
        <v>-1.9428597754776529E-3</v>
      </c>
      <c r="Z597">
        <f t="shared" si="323"/>
        <v>1.1924709561359949E-6</v>
      </c>
      <c r="AA597">
        <f t="shared" si="324"/>
        <v>-2.1131568259248355E-2</v>
      </c>
      <c r="AB597">
        <f t="shared" si="325"/>
        <v>-0.47492964667144111</v>
      </c>
      <c r="AC597">
        <f t="shared" si="326"/>
        <v>-2.1133140987300458E-2</v>
      </c>
      <c r="AD597">
        <f t="shared" si="327"/>
        <v>-2.3758656252302845E-2</v>
      </c>
      <c r="AE597">
        <f t="shared" si="328"/>
        <v>-0.47481486892421593</v>
      </c>
      <c r="AF597">
        <f t="shared" si="329"/>
        <v>-0.47482461880469001</v>
      </c>
      <c r="AG597" s="10">
        <f t="shared" si="330"/>
        <v>-27.205446666416883</v>
      </c>
      <c r="AH597" s="10">
        <f t="shared" si="331"/>
        <v>-70.361270730159063</v>
      </c>
      <c r="AI597" s="17">
        <f t="shared" si="332"/>
        <v>-70</v>
      </c>
      <c r="AJ597" s="18">
        <f t="shared" si="333"/>
        <v>-21</v>
      </c>
      <c r="AK597" s="19">
        <f t="shared" si="334"/>
        <v>-40.575000000000003</v>
      </c>
      <c r="AL597" s="17">
        <f t="shared" si="335"/>
        <v>-27</v>
      </c>
      <c r="AM597" s="18">
        <f t="shared" si="336"/>
        <v>-12</v>
      </c>
      <c r="AN597" s="19">
        <f t="shared" si="337"/>
        <v>-19.608000000000001</v>
      </c>
      <c r="AO597" s="20" t="str">
        <f t="shared" si="338"/>
        <v>27°12 ' 19,608 "S</v>
      </c>
      <c r="AP597" s="20" t="str">
        <f t="shared" si="339"/>
        <v xml:space="preserve">70°21 ' 40,575 " </v>
      </c>
      <c r="AQ597" s="22"/>
      <c r="AR597" s="22"/>
    </row>
    <row r="598" spans="1:46" x14ac:dyDescent="0.3">
      <c r="A598" s="15">
        <v>1056</v>
      </c>
      <c r="B598" s="15" t="s">
        <v>1259</v>
      </c>
      <c r="C598" s="15" t="s">
        <v>376</v>
      </c>
      <c r="D598" s="16" t="s">
        <v>387</v>
      </c>
      <c r="E598" s="16">
        <v>354069.99997170398</v>
      </c>
      <c r="F598" s="16">
        <v>6337175.0133319898</v>
      </c>
      <c r="G598" s="16" t="s">
        <v>323</v>
      </c>
      <c r="H598" t="str">
        <f t="shared" si="307"/>
        <v>19</v>
      </c>
      <c r="I598" t="str">
        <f t="shared" si="306"/>
        <v>H</v>
      </c>
      <c r="J598" t="s">
        <v>324</v>
      </c>
      <c r="K598">
        <f t="shared" si="308"/>
        <v>-69</v>
      </c>
      <c r="L598">
        <f t="shared" si="309"/>
        <v>-3662824.9866680102</v>
      </c>
      <c r="M598">
        <f t="shared" si="310"/>
        <v>-0.57558543762081704</v>
      </c>
      <c r="N598">
        <f t="shared" si="311"/>
        <v>6381918.1001614081</v>
      </c>
      <c r="O598">
        <f t="shared" si="312"/>
        <v>-2.2866166211785957E-2</v>
      </c>
      <c r="P598">
        <f t="shared" si="313"/>
        <v>-0.91324160230602891</v>
      </c>
      <c r="Q598">
        <f t="shared" si="314"/>
        <v>-0.64265653034338222</v>
      </c>
      <c r="R598">
        <f t="shared" si="315"/>
        <v>-1.0322062387738316</v>
      </c>
      <c r="S598">
        <f t="shared" si="316"/>
        <v>-0.93481881166621927</v>
      </c>
      <c r="T598">
        <f t="shared" si="317"/>
        <v>-1.7087791267688246</v>
      </c>
      <c r="U598">
        <f t="shared" si="318"/>
        <v>5.0546225567071803E-3</v>
      </c>
      <c r="V598">
        <f t="shared" si="319"/>
        <v>4.2582015317955055E-5</v>
      </c>
      <c r="W598">
        <f t="shared" si="320"/>
        <v>1.6740578955036711E-7</v>
      </c>
      <c r="X598">
        <f t="shared" si="321"/>
        <v>-3648916.3390631354</v>
      </c>
      <c r="Y598">
        <f t="shared" si="322"/>
        <v>-2.1793835938638934E-3</v>
      </c>
      <c r="Z598">
        <f t="shared" si="323"/>
        <v>1.2398736251392229E-6</v>
      </c>
      <c r="AA598">
        <f t="shared" si="324"/>
        <v>-2.2866156761400493E-2</v>
      </c>
      <c r="AB598">
        <f t="shared" si="325"/>
        <v>-0.57776481851252071</v>
      </c>
      <c r="AC598">
        <f t="shared" si="326"/>
        <v>-2.2868149450903041E-2</v>
      </c>
      <c r="AD598">
        <f t="shared" si="327"/>
        <v>-2.7292428237240745E-2</v>
      </c>
      <c r="AE598">
        <f t="shared" si="328"/>
        <v>-0.57759441799898903</v>
      </c>
      <c r="AF598">
        <f t="shared" si="329"/>
        <v>-0.57760392725110099</v>
      </c>
      <c r="AG598" s="10">
        <f t="shared" si="330"/>
        <v>-33.094267261669522</v>
      </c>
      <c r="AH598" s="10">
        <f t="shared" si="331"/>
        <v>-70.563740950657575</v>
      </c>
      <c r="AI598" s="17">
        <f t="shared" si="332"/>
        <v>-70</v>
      </c>
      <c r="AJ598" s="18">
        <f t="shared" si="333"/>
        <v>-33</v>
      </c>
      <c r="AK598" s="19">
        <f t="shared" si="334"/>
        <v>-49.466999999999999</v>
      </c>
      <c r="AL598" s="17">
        <f t="shared" si="335"/>
        <v>-33</v>
      </c>
      <c r="AM598" s="18">
        <f t="shared" si="336"/>
        <v>-5</v>
      </c>
      <c r="AN598" s="19">
        <f t="shared" si="337"/>
        <v>-39.362000000000002</v>
      </c>
      <c r="AO598" s="20" t="str">
        <f t="shared" si="338"/>
        <v>33°5 ' 39,362 "S</v>
      </c>
      <c r="AP598" s="20" t="str">
        <f t="shared" si="339"/>
        <v xml:space="preserve">70°33 ' 49,467 " </v>
      </c>
      <c r="AQ598" s="22"/>
      <c r="AR598" s="22"/>
    </row>
    <row r="599" spans="1:46" x14ac:dyDescent="0.3">
      <c r="A599" s="15">
        <v>1058</v>
      </c>
      <c r="B599" s="15" t="s">
        <v>1260</v>
      </c>
      <c r="C599" s="15" t="s">
        <v>506</v>
      </c>
      <c r="D599" s="16" t="s">
        <v>401</v>
      </c>
      <c r="E599" s="16">
        <v>664674</v>
      </c>
      <c r="F599" s="16">
        <v>5910709</v>
      </c>
      <c r="G599" s="16" t="s">
        <v>339</v>
      </c>
      <c r="H599" t="str">
        <f t="shared" si="307"/>
        <v>18</v>
      </c>
      <c r="I599" t="str">
        <f t="shared" si="306"/>
        <v>H</v>
      </c>
      <c r="J599" t="s">
        <v>324</v>
      </c>
      <c r="K599">
        <f t="shared" si="308"/>
        <v>-75</v>
      </c>
      <c r="L599">
        <f t="shared" si="309"/>
        <v>-4089291</v>
      </c>
      <c r="M599">
        <f t="shared" si="310"/>
        <v>-0.6426013687143185</v>
      </c>
      <c r="N599">
        <f t="shared" si="311"/>
        <v>6383263.6714173974</v>
      </c>
      <c r="O599">
        <f t="shared" si="312"/>
        <v>2.5797775006125401E-2</v>
      </c>
      <c r="P599">
        <f t="shared" si="313"/>
        <v>-0.95949459152628014</v>
      </c>
      <c r="Q599">
        <f t="shared" si="314"/>
        <v>-0.61490508455187176</v>
      </c>
      <c r="R599">
        <f t="shared" si="315"/>
        <v>-1.1223486644774585</v>
      </c>
      <c r="S599">
        <f t="shared" si="316"/>
        <v>-0.99548776949606177</v>
      </c>
      <c r="T599">
        <f t="shared" si="317"/>
        <v>-1.7905030288287762</v>
      </c>
      <c r="U599">
        <f t="shared" si="318"/>
        <v>5.0546225567071803E-3</v>
      </c>
      <c r="V599">
        <f t="shared" si="319"/>
        <v>4.2582015317955055E-5</v>
      </c>
      <c r="W599">
        <f t="shared" si="320"/>
        <v>1.6740578955036711E-7</v>
      </c>
      <c r="X599">
        <f t="shared" si="321"/>
        <v>-4074721.2347513149</v>
      </c>
      <c r="Y599">
        <f t="shared" si="322"/>
        <v>-2.2824946608307568E-3</v>
      </c>
      <c r="Z599">
        <f t="shared" si="323"/>
        <v>1.437234146058127E-6</v>
      </c>
      <c r="AA599">
        <f t="shared" si="324"/>
        <v>2.5797762646977692E-2</v>
      </c>
      <c r="AB599">
        <f t="shared" si="325"/>
        <v>-0.64488386009467003</v>
      </c>
      <c r="AC599">
        <f t="shared" si="326"/>
        <v>2.580062424962809E-2</v>
      </c>
      <c r="AD599">
        <f t="shared" si="327"/>
        <v>3.2273082658724327E-2</v>
      </c>
      <c r="AE599">
        <f t="shared" si="328"/>
        <v>-0.6446336616168824</v>
      </c>
      <c r="AF599">
        <f t="shared" si="329"/>
        <v>-0.64464241925728005</v>
      </c>
      <c r="AG599" s="10">
        <f>+(AF599/PI())*180</f>
        <v>-36.935289918545095</v>
      </c>
      <c r="AH599" s="10">
        <f t="shared" si="331"/>
        <v>-73.150888571778253</v>
      </c>
      <c r="AI599" s="17">
        <f t="shared" si="332"/>
        <v>-73</v>
      </c>
      <c r="AJ599" s="18">
        <f t="shared" si="333"/>
        <v>-9</v>
      </c>
      <c r="AK599" s="19">
        <f t="shared" si="334"/>
        <v>-3.1989999999999998</v>
      </c>
      <c r="AL599" s="17">
        <f t="shared" si="335"/>
        <v>-36</v>
      </c>
      <c r="AM599" s="18">
        <f t="shared" si="336"/>
        <v>-56</v>
      </c>
      <c r="AN599" s="19">
        <f t="shared" si="337"/>
        <v>-7.0439999999999996</v>
      </c>
      <c r="AO599" s="20" t="str">
        <f t="shared" si="338"/>
        <v>36°56 ' 7,044 "S</v>
      </c>
      <c r="AP599" s="20" t="str">
        <f t="shared" si="339"/>
        <v xml:space="preserve">73°9 ' 3,199 " </v>
      </c>
      <c r="AQ599" s="22"/>
      <c r="AR599" s="22"/>
    </row>
    <row r="600" spans="1:46" x14ac:dyDescent="0.3">
      <c r="A600" s="15">
        <v>1059</v>
      </c>
      <c r="B600" s="15" t="s">
        <v>1261</v>
      </c>
      <c r="C600" s="15" t="s">
        <v>1223</v>
      </c>
      <c r="D600" s="16" t="s">
        <v>399</v>
      </c>
      <c r="E600" s="16">
        <v>348407.81</v>
      </c>
      <c r="F600" s="16">
        <v>6210718.8200000003</v>
      </c>
      <c r="G600" s="16" t="s">
        <v>323</v>
      </c>
      <c r="H600" t="str">
        <f t="shared" si="307"/>
        <v>19</v>
      </c>
      <c r="I600" t="str">
        <f t="shared" si="306"/>
        <v>H</v>
      </c>
      <c r="J600" t="s">
        <v>324</v>
      </c>
      <c r="K600">
        <f t="shared" si="308"/>
        <v>-69</v>
      </c>
      <c r="L600">
        <f t="shared" si="309"/>
        <v>-3789281.1799999997</v>
      </c>
      <c r="M600">
        <f t="shared" si="310"/>
        <v>-0.59545707867486264</v>
      </c>
      <c r="N600">
        <f t="shared" si="311"/>
        <v>6382309.9075178597</v>
      </c>
      <c r="O600">
        <f t="shared" si="312"/>
        <v>-2.3751931854865949E-2</v>
      </c>
      <c r="P600">
        <f t="shared" si="313"/>
        <v>-0.92870833489430904</v>
      </c>
      <c r="Q600">
        <f t="shared" si="314"/>
        <v>-0.6365418200280285</v>
      </c>
      <c r="R600">
        <f t="shared" si="315"/>
        <v>-1.0598112461220173</v>
      </c>
      <c r="S600">
        <f t="shared" si="316"/>
        <v>-0.95399388959852005</v>
      </c>
      <c r="T600">
        <f t="shared" si="317"/>
        <v>-1.7354195752378969</v>
      </c>
      <c r="U600">
        <f t="shared" si="318"/>
        <v>5.0546225567071803E-3</v>
      </c>
      <c r="V600">
        <f t="shared" si="319"/>
        <v>4.2582015317955055E-5</v>
      </c>
      <c r="W600">
        <f t="shared" si="320"/>
        <v>1.6740578955036711E-7</v>
      </c>
      <c r="X600">
        <f t="shared" si="321"/>
        <v>-3775148.4964199835</v>
      </c>
      <c r="Y600">
        <f t="shared" si="322"/>
        <v>-2.2143524499443471E-3</v>
      </c>
      <c r="Z600">
        <f t="shared" si="323"/>
        <v>1.302995595087762E-6</v>
      </c>
      <c r="AA600">
        <f t="shared" si="324"/>
        <v>-2.3751921538645089E-2</v>
      </c>
      <c r="AB600">
        <f t="shared" si="325"/>
        <v>-0.59767142823951547</v>
      </c>
      <c r="AC600">
        <f t="shared" si="326"/>
        <v>-2.3754154891015511E-2</v>
      </c>
      <c r="AD600">
        <f t="shared" si="327"/>
        <v>-2.8727601831046366E-2</v>
      </c>
      <c r="AE600">
        <f t="shared" si="328"/>
        <v>-0.59747946945579777</v>
      </c>
      <c r="AF600">
        <f t="shared" si="329"/>
        <v>-0.59748879226195251</v>
      </c>
      <c r="AG600" s="10">
        <f t="shared" si="330"/>
        <v>-34.233586102978677</v>
      </c>
      <c r="AH600" s="10">
        <f t="shared" si="331"/>
        <v>-70.645970340451257</v>
      </c>
      <c r="AI600" s="17">
        <f t="shared" si="332"/>
        <v>-70</v>
      </c>
      <c r="AJ600" s="18">
        <f t="shared" si="333"/>
        <v>-38</v>
      </c>
      <c r="AK600" s="19">
        <f t="shared" si="334"/>
        <v>-45.493000000000002</v>
      </c>
      <c r="AL600" s="17">
        <f t="shared" si="335"/>
        <v>-34</v>
      </c>
      <c r="AM600" s="18">
        <f t="shared" si="336"/>
        <v>-14</v>
      </c>
      <c r="AN600" s="19">
        <f t="shared" si="337"/>
        <v>-0.91</v>
      </c>
      <c r="AO600" s="20" t="str">
        <f t="shared" si="338"/>
        <v>34°14 ' 0,91 "S</v>
      </c>
      <c r="AP600" s="20" t="str">
        <f t="shared" si="339"/>
        <v xml:space="preserve">70°38 ' 45,493 " </v>
      </c>
      <c r="AQ600" s="22"/>
      <c r="AR600" s="22"/>
    </row>
    <row r="601" spans="1:46" x14ac:dyDescent="0.3">
      <c r="A601" s="15">
        <v>1098</v>
      </c>
      <c r="B601" s="15" t="s">
        <v>1262</v>
      </c>
      <c r="C601" s="15" t="s">
        <v>995</v>
      </c>
      <c r="D601" s="16" t="s">
        <v>725</v>
      </c>
      <c r="E601" s="16">
        <v>265022.99964762502</v>
      </c>
      <c r="F601" s="16">
        <v>6342216.01719118</v>
      </c>
      <c r="G601" s="16" t="s">
        <v>323</v>
      </c>
      <c r="H601" t="str">
        <f t="shared" si="307"/>
        <v>19</v>
      </c>
      <c r="I601" t="str">
        <f t="shared" si="306"/>
        <v>H</v>
      </c>
      <c r="J601" t="s">
        <v>324</v>
      </c>
      <c r="K601">
        <f t="shared" si="308"/>
        <v>-69</v>
      </c>
      <c r="L601">
        <f t="shared" si="309"/>
        <v>-3657783.98280882</v>
      </c>
      <c r="M601">
        <f t="shared" si="310"/>
        <v>-0.57479328172396116</v>
      </c>
      <c r="N601">
        <f t="shared" si="311"/>
        <v>6381902.6214450849</v>
      </c>
      <c r="O601">
        <f t="shared" si="312"/>
        <v>-3.6819270723871998E-2</v>
      </c>
      <c r="P601">
        <f t="shared" si="313"/>
        <v>-0.91259497861693628</v>
      </c>
      <c r="Q601">
        <f t="shared" si="314"/>
        <v>-0.64286146003582689</v>
      </c>
      <c r="R601">
        <f t="shared" si="315"/>
        <v>-1.0310907710324293</v>
      </c>
      <c r="S601">
        <f t="shared" si="316"/>
        <v>-0.93403344328327864</v>
      </c>
      <c r="T601">
        <f t="shared" si="317"/>
        <v>-1.7076732166142652</v>
      </c>
      <c r="U601">
        <f t="shared" si="318"/>
        <v>5.0546225567071803E-3</v>
      </c>
      <c r="V601">
        <f t="shared" si="319"/>
        <v>4.2582015317955055E-5</v>
      </c>
      <c r="W601">
        <f t="shared" si="320"/>
        <v>1.6740578955036711E-7</v>
      </c>
      <c r="X601">
        <f t="shared" si="321"/>
        <v>-3643884.7464699261</v>
      </c>
      <c r="Y601">
        <f t="shared" si="322"/>
        <v>-2.1779141994721649E-3</v>
      </c>
      <c r="Z601">
        <f t="shared" si="323"/>
        <v>3.2180082412331777E-6</v>
      </c>
      <c r="AA601">
        <f t="shared" si="324"/>
        <v>-3.6819231228966458E-2</v>
      </c>
      <c r="AB601">
        <f t="shared" si="325"/>
        <v>-0.57697118891488752</v>
      </c>
      <c r="AC601">
        <f t="shared" si="326"/>
        <v>-3.6827550826861344E-2</v>
      </c>
      <c r="AD601">
        <f t="shared" si="327"/>
        <v>-4.3912488083016191E-2</v>
      </c>
      <c r="AE601">
        <f t="shared" si="328"/>
        <v>-0.57653033821039323</v>
      </c>
      <c r="AF601">
        <f t="shared" si="329"/>
        <v>-0.57653857100185602</v>
      </c>
      <c r="AG601" s="10">
        <f t="shared" si="330"/>
        <v>-33.033226844909898</v>
      </c>
      <c r="AH601" s="10">
        <f t="shared" si="331"/>
        <v>-71.516000235075353</v>
      </c>
      <c r="AI601" s="17">
        <f t="shared" si="332"/>
        <v>-71</v>
      </c>
      <c r="AJ601" s="18">
        <f t="shared" si="333"/>
        <v>-30</v>
      </c>
      <c r="AK601" s="19">
        <f t="shared" si="334"/>
        <v>-57.600999999999999</v>
      </c>
      <c r="AL601" s="17">
        <f t="shared" si="335"/>
        <v>-33</v>
      </c>
      <c r="AM601" s="18">
        <f t="shared" si="336"/>
        <v>-1</v>
      </c>
      <c r="AN601" s="19">
        <f t="shared" si="337"/>
        <v>-59.616999999999997</v>
      </c>
      <c r="AO601" s="20" t="str">
        <f t="shared" si="338"/>
        <v>33°1 ' 59,617 "S</v>
      </c>
      <c r="AP601" s="20" t="str">
        <f t="shared" si="339"/>
        <v xml:space="preserve">71°30 ' 57,601 " </v>
      </c>
      <c r="AQ601" s="22"/>
      <c r="AR601" s="22"/>
    </row>
    <row r="602" spans="1:46" x14ac:dyDescent="0.3">
      <c r="A602" s="15">
        <v>1099</v>
      </c>
      <c r="B602" s="15" t="s">
        <v>1263</v>
      </c>
      <c r="C602" s="15" t="s">
        <v>995</v>
      </c>
      <c r="D602" s="16" t="s">
        <v>998</v>
      </c>
      <c r="E602" s="16">
        <v>258704.99958189201</v>
      </c>
      <c r="F602" s="16">
        <v>6304901.0177706899</v>
      </c>
      <c r="G602" s="16" t="s">
        <v>323</v>
      </c>
      <c r="H602" t="str">
        <f t="shared" si="307"/>
        <v>19</v>
      </c>
      <c r="I602" t="str">
        <f t="shared" si="306"/>
        <v>H</v>
      </c>
      <c r="J602" t="s">
        <v>324</v>
      </c>
      <c r="K602">
        <f t="shared" si="308"/>
        <v>-69</v>
      </c>
      <c r="L602">
        <f t="shared" si="309"/>
        <v>-3695098.9822293101</v>
      </c>
      <c r="M602">
        <f t="shared" si="310"/>
        <v>-0.580657053634833</v>
      </c>
      <c r="N602">
        <f t="shared" si="311"/>
        <v>6382017.4598285593</v>
      </c>
      <c r="O602">
        <f t="shared" si="312"/>
        <v>-3.780857729345509E-2</v>
      </c>
      <c r="P602">
        <f t="shared" si="313"/>
        <v>-0.91732709199598061</v>
      </c>
      <c r="Q602">
        <f t="shared" si="314"/>
        <v>-0.64127328504212422</v>
      </c>
      <c r="R602">
        <f t="shared" si="315"/>
        <v>-1.0393205996328234</v>
      </c>
      <c r="S602">
        <f t="shared" si="316"/>
        <v>-0.93980877098514859</v>
      </c>
      <c r="T602">
        <f t="shared" si="317"/>
        <v>-1.7157789923604192</v>
      </c>
      <c r="U602">
        <f t="shared" si="318"/>
        <v>5.0546225567071803E-3</v>
      </c>
      <c r="V602">
        <f t="shared" si="319"/>
        <v>4.2582015317955055E-5</v>
      </c>
      <c r="W602">
        <f t="shared" si="320"/>
        <v>1.6740578955036711E-7</v>
      </c>
      <c r="X602">
        <f t="shared" si="321"/>
        <v>-3681130.9498772365</v>
      </c>
      <c r="Y602">
        <f t="shared" si="322"/>
        <v>-2.188654675421212E-3</v>
      </c>
      <c r="Z602">
        <f t="shared" si="323"/>
        <v>3.3674183256379666E-6</v>
      </c>
      <c r="AA602">
        <f t="shared" si="324"/>
        <v>-3.780853485435641E-2</v>
      </c>
      <c r="AB602">
        <f t="shared" si="325"/>
        <v>-0.58284570094013832</v>
      </c>
      <c r="AC602">
        <f t="shared" si="326"/>
        <v>-3.7817543289051014E-2</v>
      </c>
      <c r="AD602">
        <f t="shared" si="327"/>
        <v>-4.5264968980907608E-2</v>
      </c>
      <c r="AE602">
        <f t="shared" si="328"/>
        <v>-0.58237486520234083</v>
      </c>
      <c r="AF602">
        <f t="shared" si="329"/>
        <v>-0.58238294475055474</v>
      </c>
      <c r="AG602" s="10">
        <f t="shared" si="330"/>
        <v>-33.368084794607391</v>
      </c>
      <c r="AH602" s="10">
        <f t="shared" si="331"/>
        <v>-71.593491682396589</v>
      </c>
      <c r="AI602" s="17">
        <f t="shared" si="332"/>
        <v>-71</v>
      </c>
      <c r="AJ602" s="18">
        <f t="shared" si="333"/>
        <v>-35</v>
      </c>
      <c r="AK602" s="19">
        <f t="shared" si="334"/>
        <v>-36.57</v>
      </c>
      <c r="AL602" s="17">
        <f t="shared" si="335"/>
        <v>-33</v>
      </c>
      <c r="AM602" s="18">
        <f t="shared" si="336"/>
        <v>-22</v>
      </c>
      <c r="AN602" s="19">
        <f t="shared" si="337"/>
        <v>-5.1050000000000004</v>
      </c>
      <c r="AO602" s="20" t="str">
        <f t="shared" si="338"/>
        <v>33°22 ' 5,105 "S</v>
      </c>
      <c r="AP602" s="20" t="str">
        <f t="shared" si="339"/>
        <v xml:space="preserve">71°35 ' 36,57 " </v>
      </c>
      <c r="AQ602" s="22"/>
      <c r="AR602" s="22"/>
    </row>
    <row r="603" spans="1:46" x14ac:dyDescent="0.3">
      <c r="A603" s="15">
        <v>1102</v>
      </c>
      <c r="B603" s="15" t="s">
        <v>1264</v>
      </c>
      <c r="C603" s="15" t="s">
        <v>333</v>
      </c>
      <c r="D603" s="16" t="s">
        <v>482</v>
      </c>
      <c r="E603" s="16">
        <v>298372.11</v>
      </c>
      <c r="F603" s="16">
        <v>6362658.7599999998</v>
      </c>
      <c r="G603" s="16" t="s">
        <v>323</v>
      </c>
      <c r="H603" t="str">
        <f t="shared" si="307"/>
        <v>19</v>
      </c>
      <c r="I603" t="str">
        <f t="shared" si="306"/>
        <v>H</v>
      </c>
      <c r="J603" t="s">
        <v>324</v>
      </c>
      <c r="K603">
        <f t="shared" si="308"/>
        <v>-69</v>
      </c>
      <c r="L603">
        <f t="shared" si="309"/>
        <v>-3637341.24</v>
      </c>
      <c r="M603">
        <f t="shared" si="310"/>
        <v>-0.5715808582233538</v>
      </c>
      <c r="N603">
        <f t="shared" si="311"/>
        <v>6381839.9648659676</v>
      </c>
      <c r="O603">
        <f t="shared" si="312"/>
        <v>-3.1594005977903683E-2</v>
      </c>
      <c r="P603">
        <f t="shared" si="313"/>
        <v>-0.90994926777608265</v>
      </c>
      <c r="Q603">
        <f t="shared" si="314"/>
        <v>-0.64366152298580437</v>
      </c>
      <c r="R603">
        <f t="shared" si="315"/>
        <v>-1.0265554921113951</v>
      </c>
      <c r="S603">
        <f t="shared" si="316"/>
        <v>-0.93083199982999731</v>
      </c>
      <c r="T603">
        <f t="shared" si="317"/>
        <v>-1.7031534262984012</v>
      </c>
      <c r="U603">
        <f t="shared" si="318"/>
        <v>5.0546225567071803E-3</v>
      </c>
      <c r="V603">
        <f t="shared" si="319"/>
        <v>4.2582015317955055E-5</v>
      </c>
      <c r="W603">
        <f t="shared" si="320"/>
        <v>1.6740578955036711E-7</v>
      </c>
      <c r="X603">
        <f t="shared" si="321"/>
        <v>-3623480.5439560097</v>
      </c>
      <c r="Y603">
        <f t="shared" si="322"/>
        <v>-2.1718965251867855E-3</v>
      </c>
      <c r="Z603">
        <f t="shared" si="323"/>
        <v>2.3792891967295478E-6</v>
      </c>
      <c r="AA603">
        <f t="shared" si="324"/>
        <v>-3.1593980920811317E-2</v>
      </c>
      <c r="AB603">
        <f t="shared" si="325"/>
        <v>-0.57375274958097067</v>
      </c>
      <c r="AC603">
        <f t="shared" si="326"/>
        <v>-3.1599237261176194E-2</v>
      </c>
      <c r="AD603">
        <f t="shared" si="327"/>
        <v>-3.7606226732447748E-2</v>
      </c>
      <c r="AE603">
        <f t="shared" si="328"/>
        <v>-0.57343036754895715</v>
      </c>
      <c r="AF603">
        <f t="shared" si="329"/>
        <v>-0.57343916888717228</v>
      </c>
      <c r="AG603" s="10">
        <f t="shared" si="330"/>
        <v>-32.855644184724603</v>
      </c>
      <c r="AH603" s="10">
        <f t="shared" si="331"/>
        <v>-71.154678075181309</v>
      </c>
      <c r="AI603" s="17">
        <f t="shared" si="332"/>
        <v>-71</v>
      </c>
      <c r="AJ603" s="18">
        <f t="shared" si="333"/>
        <v>-9</v>
      </c>
      <c r="AK603" s="19">
        <f t="shared" si="334"/>
        <v>-16.841000000000001</v>
      </c>
      <c r="AL603" s="17">
        <f t="shared" si="335"/>
        <v>-32</v>
      </c>
      <c r="AM603" s="18">
        <f t="shared" si="336"/>
        <v>-51</v>
      </c>
      <c r="AN603" s="19">
        <f t="shared" si="337"/>
        <v>-20.318999999999999</v>
      </c>
      <c r="AO603" s="20" t="str">
        <f t="shared" si="338"/>
        <v>32°51 ' 20,319 "S</v>
      </c>
      <c r="AP603" s="20" t="str">
        <f t="shared" si="339"/>
        <v xml:space="preserve">71°9 ' 16,841 " </v>
      </c>
      <c r="AQ603" s="21">
        <v>-32.855477579999999</v>
      </c>
      <c r="AR603" s="21">
        <v>-71.154792779999994</v>
      </c>
      <c r="AS603" t="s">
        <v>325</v>
      </c>
      <c r="AT603" t="s">
        <v>206</v>
      </c>
    </row>
    <row r="604" spans="1:46" x14ac:dyDescent="0.3">
      <c r="A604" s="15">
        <v>1106</v>
      </c>
      <c r="B604" s="15" t="s">
        <v>1265</v>
      </c>
      <c r="C604" s="15" t="s">
        <v>995</v>
      </c>
      <c r="D604" s="16" t="s">
        <v>1001</v>
      </c>
      <c r="E604" s="16">
        <v>254361.99954465299</v>
      </c>
      <c r="F604" s="16">
        <v>6321332.0181141803</v>
      </c>
      <c r="G604" s="16" t="s">
        <v>323</v>
      </c>
      <c r="H604" t="str">
        <f t="shared" si="307"/>
        <v>19</v>
      </c>
      <c r="I604" t="str">
        <f t="shared" si="306"/>
        <v>H</v>
      </c>
      <c r="J604" t="s">
        <v>324</v>
      </c>
      <c r="K604">
        <f t="shared" si="308"/>
        <v>-69</v>
      </c>
      <c r="L604">
        <f t="shared" si="309"/>
        <v>-3678667.9818858197</v>
      </c>
      <c r="M604">
        <f t="shared" si="310"/>
        <v>-0.5780750453331317</v>
      </c>
      <c r="N604">
        <f t="shared" si="311"/>
        <v>6381966.8188670091</v>
      </c>
      <c r="O604">
        <f t="shared" si="312"/>
        <v>-3.8489388526616493E-2</v>
      </c>
      <c r="P604">
        <f t="shared" si="313"/>
        <v>-0.91525889725943677</v>
      </c>
      <c r="Q604">
        <f t="shared" si="314"/>
        <v>-0.64199287191074228</v>
      </c>
      <c r="R604">
        <f t="shared" si="315"/>
        <v>-1.0357044939628501</v>
      </c>
      <c r="S604">
        <f t="shared" si="316"/>
        <v>-0.9372765884498232</v>
      </c>
      <c r="T604">
        <f t="shared" si="317"/>
        <v>-1.7122326609880583</v>
      </c>
      <c r="U604">
        <f t="shared" si="318"/>
        <v>5.0546225567071803E-3</v>
      </c>
      <c r="V604">
        <f t="shared" si="319"/>
        <v>4.2582015317955055E-5</v>
      </c>
      <c r="W604">
        <f t="shared" si="320"/>
        <v>1.6740578955036711E-7</v>
      </c>
      <c r="X604">
        <f t="shared" si="321"/>
        <v>-3664729.994863247</v>
      </c>
      <c r="Y604">
        <f t="shared" si="322"/>
        <v>-2.183964194449866E-3</v>
      </c>
      <c r="Z604">
        <f t="shared" si="323"/>
        <v>3.5015936173753132E-6</v>
      </c>
      <c r="AA604">
        <f t="shared" si="324"/>
        <v>-3.8489343601884093E-2</v>
      </c>
      <c r="AB604">
        <f t="shared" si="325"/>
        <v>-0.5802590018802265</v>
      </c>
      <c r="AC604">
        <f t="shared" si="326"/>
        <v>-3.8498847514455037E-2</v>
      </c>
      <c r="AD604">
        <f t="shared" si="327"/>
        <v>-4.6001119713139221E-2</v>
      </c>
      <c r="AE604">
        <f t="shared" si="328"/>
        <v>-0.57977381136387662</v>
      </c>
      <c r="AF604">
        <f t="shared" si="329"/>
        <v>-0.57978182860014138</v>
      </c>
      <c r="AG604" s="10">
        <f t="shared" si="330"/>
        <v>-33.219051817165386</v>
      </c>
      <c r="AH604" s="10">
        <f t="shared" si="331"/>
        <v>-71.635670012438936</v>
      </c>
      <c r="AI604" s="17">
        <f t="shared" si="332"/>
        <v>-71</v>
      </c>
      <c r="AJ604" s="18">
        <f t="shared" si="333"/>
        <v>-38</v>
      </c>
      <c r="AK604" s="19">
        <f t="shared" si="334"/>
        <v>-8.4120000000000008</v>
      </c>
      <c r="AL604" s="17">
        <f t="shared" si="335"/>
        <v>-33</v>
      </c>
      <c r="AM604" s="18">
        <f t="shared" si="336"/>
        <v>-13</v>
      </c>
      <c r="AN604" s="19">
        <f t="shared" si="337"/>
        <v>-8.5869999999999997</v>
      </c>
      <c r="AO604" s="20" t="str">
        <f t="shared" si="338"/>
        <v>33°13 ' 8,587 "S</v>
      </c>
      <c r="AP604" s="20" t="str">
        <f t="shared" si="339"/>
        <v xml:space="preserve">71°38 ' 8,412 " </v>
      </c>
      <c r="AQ604" s="22"/>
      <c r="AR604" s="22"/>
    </row>
    <row r="605" spans="1:46" x14ac:dyDescent="0.3">
      <c r="A605" s="15">
        <v>1114</v>
      </c>
      <c r="B605" s="15" t="s">
        <v>1266</v>
      </c>
      <c r="C605" s="15" t="s">
        <v>1060</v>
      </c>
      <c r="D605" s="16" t="s">
        <v>998</v>
      </c>
      <c r="E605" s="16">
        <v>254802.99954322699</v>
      </c>
      <c r="F605" s="16">
        <v>6303449.0181098003</v>
      </c>
      <c r="G605" s="16" t="s">
        <v>323</v>
      </c>
      <c r="H605" t="str">
        <f t="shared" si="307"/>
        <v>19</v>
      </c>
      <c r="I605" t="str">
        <f t="shared" si="306"/>
        <v>H</v>
      </c>
      <c r="J605" t="s">
        <v>324</v>
      </c>
      <c r="K605">
        <f t="shared" si="308"/>
        <v>-69</v>
      </c>
      <c r="L605">
        <f t="shared" si="309"/>
        <v>-3696550.9818901997</v>
      </c>
      <c r="M605">
        <f t="shared" si="310"/>
        <v>-0.58088522447654134</v>
      </c>
      <c r="N605">
        <f t="shared" si="311"/>
        <v>6382021.9404882425</v>
      </c>
      <c r="O605">
        <f t="shared" si="312"/>
        <v>-3.8419955735535243E-2</v>
      </c>
      <c r="P605">
        <f t="shared" si="313"/>
        <v>-0.91750868179969458</v>
      </c>
      <c r="Q605">
        <f t="shared" si="314"/>
        <v>-0.64120816824723548</v>
      </c>
      <c r="R605">
        <f t="shared" si="315"/>
        <v>-1.0396395653763886</v>
      </c>
      <c r="S605">
        <f t="shared" si="316"/>
        <v>-0.9400317160941003</v>
      </c>
      <c r="T605">
        <f t="shared" si="317"/>
        <v>-1.7160906529257292</v>
      </c>
      <c r="U605">
        <f t="shared" si="318"/>
        <v>5.0546225567071803E-3</v>
      </c>
      <c r="V605">
        <f t="shared" si="319"/>
        <v>4.2582015317955055E-5</v>
      </c>
      <c r="W605">
        <f t="shared" si="320"/>
        <v>1.6740578955036711E-7</v>
      </c>
      <c r="X605">
        <f t="shared" si="321"/>
        <v>-3682580.3132303767</v>
      </c>
      <c r="Y605">
        <f t="shared" si="322"/>
        <v>-2.1890662222878881E-3</v>
      </c>
      <c r="Z605">
        <f t="shared" si="323"/>
        <v>3.4761623873260716E-6</v>
      </c>
      <c r="AA605">
        <f t="shared" si="324"/>
        <v>-3.8419911217533562E-2</v>
      </c>
      <c r="AB605">
        <f t="shared" si="325"/>
        <v>-0.58307428308927955</v>
      </c>
      <c r="AC605">
        <f t="shared" si="326"/>
        <v>-3.8429363786904258E-2</v>
      </c>
      <c r="AD605">
        <f t="shared" si="327"/>
        <v>-4.6003175029307876E-2</v>
      </c>
      <c r="AE605">
        <f t="shared" si="328"/>
        <v>-0.58258786719978439</v>
      </c>
      <c r="AF605">
        <f t="shared" si="329"/>
        <v>-0.58259587311797867</v>
      </c>
      <c r="AG605" s="10">
        <f t="shared" si="330"/>
        <v>-33.380284691399389</v>
      </c>
      <c r="AH605" s="10">
        <f t="shared" si="331"/>
        <v>-71.635787773380954</v>
      </c>
      <c r="AI605" s="17">
        <f t="shared" si="332"/>
        <v>-71</v>
      </c>
      <c r="AJ605" s="18">
        <f t="shared" si="333"/>
        <v>-38</v>
      </c>
      <c r="AK605" s="19">
        <f t="shared" si="334"/>
        <v>-8.8360000000000003</v>
      </c>
      <c r="AL605" s="17">
        <f t="shared" si="335"/>
        <v>-33</v>
      </c>
      <c r="AM605" s="18">
        <f t="shared" si="336"/>
        <v>-22</v>
      </c>
      <c r="AN605" s="19">
        <f t="shared" si="337"/>
        <v>-49.024999999999999</v>
      </c>
      <c r="AO605" s="20" t="str">
        <f t="shared" si="338"/>
        <v>33°22 ' 49,025 "S</v>
      </c>
      <c r="AP605" s="20" t="str">
        <f t="shared" si="339"/>
        <v xml:space="preserve">71°38 ' 8,836 " </v>
      </c>
      <c r="AQ605" s="22"/>
      <c r="AR605" s="22"/>
    </row>
    <row r="606" spans="1:46" x14ac:dyDescent="0.3">
      <c r="A606" s="15">
        <v>1118</v>
      </c>
      <c r="B606" s="15" t="s">
        <v>1267</v>
      </c>
      <c r="C606" s="15" t="s">
        <v>1083</v>
      </c>
      <c r="D606" s="16" t="s">
        <v>387</v>
      </c>
      <c r="E606" s="16">
        <v>354035.99997146003</v>
      </c>
      <c r="F606" s="16">
        <v>6326168.0133471899</v>
      </c>
      <c r="G606" s="16" t="s">
        <v>323</v>
      </c>
      <c r="H606" t="str">
        <f t="shared" si="307"/>
        <v>19</v>
      </c>
      <c r="I606" t="str">
        <f t="shared" si="306"/>
        <v>H</v>
      </c>
      <c r="J606" t="s">
        <v>324</v>
      </c>
      <c r="K606">
        <f t="shared" si="308"/>
        <v>-69</v>
      </c>
      <c r="L606">
        <f t="shared" si="309"/>
        <v>-3673831.9866528101</v>
      </c>
      <c r="M606">
        <f t="shared" si="310"/>
        <v>-0.57731510500219707</v>
      </c>
      <c r="N606">
        <f t="shared" si="311"/>
        <v>6381951.9362166403</v>
      </c>
      <c r="O606">
        <f t="shared" si="312"/>
        <v>-2.2871372502856955E-2</v>
      </c>
      <c r="P606">
        <f t="shared" si="313"/>
        <v>-0.91464553185310882</v>
      </c>
      <c r="Q606">
        <f t="shared" si="314"/>
        <v>-0.64219859859520623</v>
      </c>
      <c r="R606">
        <f t="shared" si="315"/>
        <v>-1.0346378709287514</v>
      </c>
      <c r="S606">
        <f t="shared" si="316"/>
        <v>-0.93652805284536511</v>
      </c>
      <c r="T606">
        <f t="shared" si="317"/>
        <v>-1.7111820450177218</v>
      </c>
      <c r="U606">
        <f t="shared" si="318"/>
        <v>5.0546225567071803E-3</v>
      </c>
      <c r="V606">
        <f t="shared" si="319"/>
        <v>4.2582015317955055E-5</v>
      </c>
      <c r="W606">
        <f t="shared" si="320"/>
        <v>1.6740578955036711E-7</v>
      </c>
      <c r="X606">
        <f t="shared" si="321"/>
        <v>-3659902.9169340818</v>
      </c>
      <c r="Y606">
        <f t="shared" si="322"/>
        <v>-2.1825720183950119E-3</v>
      </c>
      <c r="Z606">
        <f t="shared" si="323"/>
        <v>1.2376517576081096E-6</v>
      </c>
      <c r="AA606">
        <f t="shared" si="324"/>
        <v>-2.2871363067258829E-2</v>
      </c>
      <c r="AB606">
        <f t="shared" si="325"/>
        <v>-0.57949767431932797</v>
      </c>
      <c r="AC606">
        <f t="shared" si="326"/>
        <v>-2.287335711821803E-2</v>
      </c>
      <c r="AD606">
        <f t="shared" si="327"/>
        <v>-2.7329542489742446E-2</v>
      </c>
      <c r="AE606">
        <f t="shared" si="328"/>
        <v>-0.57932654985640131</v>
      </c>
      <c r="AF606">
        <f t="shared" si="329"/>
        <v>-0.57933604929240745</v>
      </c>
      <c r="AG606" s="10">
        <f t="shared" si="330"/>
        <v>-33.193510544237967</v>
      </c>
      <c r="AH606" s="10">
        <f t="shared" si="331"/>
        <v>-70.565867440685693</v>
      </c>
      <c r="AI606" s="17">
        <f t="shared" si="332"/>
        <v>-70</v>
      </c>
      <c r="AJ606" s="18">
        <f t="shared" si="333"/>
        <v>-33</v>
      </c>
      <c r="AK606" s="19">
        <f t="shared" si="334"/>
        <v>-57.122999999999998</v>
      </c>
      <c r="AL606" s="17">
        <f t="shared" si="335"/>
        <v>-33</v>
      </c>
      <c r="AM606" s="18">
        <f t="shared" si="336"/>
        <v>-11</v>
      </c>
      <c r="AN606" s="19">
        <f t="shared" si="337"/>
        <v>-36.637999999999998</v>
      </c>
      <c r="AO606" s="20" t="str">
        <f t="shared" si="338"/>
        <v>33°11 ' 36,638 "S</v>
      </c>
      <c r="AP606" s="20" t="str">
        <f t="shared" si="339"/>
        <v xml:space="preserve">70°33 ' 57,123 " </v>
      </c>
      <c r="AQ606" s="22"/>
      <c r="AR606" s="22"/>
    </row>
    <row r="607" spans="1:46" x14ac:dyDescent="0.3">
      <c r="A607" s="15">
        <v>1119</v>
      </c>
      <c r="B607" s="15" t="s">
        <v>1268</v>
      </c>
      <c r="C607" s="15" t="s">
        <v>1104</v>
      </c>
      <c r="D607" s="16" t="s">
        <v>836</v>
      </c>
      <c r="E607" s="16">
        <v>294022</v>
      </c>
      <c r="F607" s="16">
        <v>6383064</v>
      </c>
      <c r="G607" s="16" t="s">
        <v>323</v>
      </c>
      <c r="H607" t="str">
        <f t="shared" si="307"/>
        <v>19</v>
      </c>
      <c r="I607" t="str">
        <f t="shared" si="306"/>
        <v>H</v>
      </c>
      <c r="J607" t="s">
        <v>324</v>
      </c>
      <c r="K607">
        <f t="shared" si="308"/>
        <v>-69</v>
      </c>
      <c r="L607">
        <f t="shared" si="309"/>
        <v>-3616936</v>
      </c>
      <c r="M607">
        <f t="shared" si="310"/>
        <v>-0.56837432800749377</v>
      </c>
      <c r="N607">
        <f t="shared" si="311"/>
        <v>6381777.6077622166</v>
      </c>
      <c r="O607">
        <f t="shared" si="312"/>
        <v>-3.227596018850093E-2</v>
      </c>
      <c r="P607">
        <f t="shared" si="313"/>
        <v>-0.90727095244332612</v>
      </c>
      <c r="Q607">
        <f t="shared" si="314"/>
        <v>-0.64441032048559355</v>
      </c>
      <c r="R607">
        <f t="shared" si="315"/>
        <v>-1.0220098042291568</v>
      </c>
      <c r="S607">
        <f t="shared" si="316"/>
        <v>-0.92760993329326591</v>
      </c>
      <c r="T607">
        <f t="shared" si="317"/>
        <v>-1.6985857007296101</v>
      </c>
      <c r="U607">
        <f t="shared" si="318"/>
        <v>5.0546225567071803E-3</v>
      </c>
      <c r="V607">
        <f t="shared" si="319"/>
        <v>4.2582015317955055E-5</v>
      </c>
      <c r="W607">
        <f t="shared" si="320"/>
        <v>1.6740578955036711E-7</v>
      </c>
      <c r="X607">
        <f t="shared" si="321"/>
        <v>-3603114.3719868879</v>
      </c>
      <c r="Y607">
        <f t="shared" si="322"/>
        <v>-2.1657959369033386E-3</v>
      </c>
      <c r="Z607">
        <f t="shared" si="323"/>
        <v>2.4933387975615968E-6</v>
      </c>
      <c r="AA607">
        <f t="shared" si="324"/>
        <v>-3.2275933363533009E-2</v>
      </c>
      <c r="AB607">
        <f t="shared" si="325"/>
        <v>-0.57054011854433406</v>
      </c>
      <c r="AC607">
        <f t="shared" si="326"/>
        <v>-3.2281537488370482E-2</v>
      </c>
      <c r="AD607">
        <f t="shared" si="327"/>
        <v>-3.8338118027535978E-2</v>
      </c>
      <c r="AE607">
        <f t="shared" si="328"/>
        <v>-0.57020604235666084</v>
      </c>
      <c r="AF607">
        <f t="shared" si="329"/>
        <v>-0.57021479517512996</v>
      </c>
      <c r="AG607" s="10">
        <f t="shared" si="330"/>
        <v>-32.670901179451647</v>
      </c>
      <c r="AH607" s="10">
        <f t="shared" si="331"/>
        <v>-71.196612357452224</v>
      </c>
      <c r="AI607" s="17">
        <f t="shared" si="332"/>
        <v>-71</v>
      </c>
      <c r="AJ607" s="18">
        <f t="shared" si="333"/>
        <v>-11</v>
      </c>
      <c r="AK607" s="19">
        <f t="shared" si="334"/>
        <v>-47.804000000000002</v>
      </c>
      <c r="AL607" s="17">
        <f t="shared" si="335"/>
        <v>-32</v>
      </c>
      <c r="AM607" s="18">
        <f t="shared" si="336"/>
        <v>-40</v>
      </c>
      <c r="AN607" s="19">
        <f t="shared" si="337"/>
        <v>-15.244</v>
      </c>
      <c r="AO607" s="20" t="str">
        <f t="shared" si="338"/>
        <v>32°40 ' 15,244 "S</v>
      </c>
      <c r="AP607" s="20" t="str">
        <f t="shared" si="339"/>
        <v xml:space="preserve">71°11 ' 47,804 " </v>
      </c>
      <c r="AQ607" s="22"/>
      <c r="AR607" s="22"/>
    </row>
    <row r="608" spans="1:46" x14ac:dyDescent="0.3">
      <c r="A608" s="15">
        <v>1120</v>
      </c>
      <c r="B608" s="15" t="s">
        <v>1269</v>
      </c>
      <c r="C608" s="15" t="s">
        <v>1104</v>
      </c>
      <c r="D608" s="16" t="s">
        <v>836</v>
      </c>
      <c r="E608" s="16">
        <v>294237</v>
      </c>
      <c r="F608" s="16">
        <v>6382694</v>
      </c>
      <c r="G608" s="16" t="s">
        <v>323</v>
      </c>
      <c r="H608" t="str">
        <f t="shared" si="307"/>
        <v>19</v>
      </c>
      <c r="I608" t="str">
        <f t="shared" si="306"/>
        <v>H</v>
      </c>
      <c r="J608" t="s">
        <v>324</v>
      </c>
      <c r="K608">
        <f t="shared" si="308"/>
        <v>-69</v>
      </c>
      <c r="L608">
        <f t="shared" si="309"/>
        <v>-3617306</v>
      </c>
      <c r="M608">
        <f t="shared" si="310"/>
        <v>-0.56843247072867065</v>
      </c>
      <c r="N608">
        <f t="shared" si="311"/>
        <v>6381778.7368022967</v>
      </c>
      <c r="O608">
        <f t="shared" si="312"/>
        <v>-3.2242264811440519E-2</v>
      </c>
      <c r="P608">
        <f t="shared" si="313"/>
        <v>-0.90731984975312341</v>
      </c>
      <c r="Q608">
        <f t="shared" si="314"/>
        <v>-0.64439718743597874</v>
      </c>
      <c r="R608">
        <f t="shared" si="315"/>
        <v>-1.0220923956052324</v>
      </c>
      <c r="S608">
        <f t="shared" si="316"/>
        <v>-0.92766859356291897</v>
      </c>
      <c r="T608">
        <f t="shared" si="317"/>
        <v>-1.6986690272801737</v>
      </c>
      <c r="U608">
        <f t="shared" si="318"/>
        <v>5.0546225567071803E-3</v>
      </c>
      <c r="V608">
        <f t="shared" si="319"/>
        <v>4.2582015317955055E-5</v>
      </c>
      <c r="W608">
        <f t="shared" si="320"/>
        <v>1.6740578955036711E-7</v>
      </c>
      <c r="X608">
        <f t="shared" si="321"/>
        <v>-3603483.6582701518</v>
      </c>
      <c r="Y608">
        <f t="shared" si="322"/>
        <v>-2.1659073903859769E-3</v>
      </c>
      <c r="Z608">
        <f t="shared" si="323"/>
        <v>2.4879507396651388E-6</v>
      </c>
      <c r="AA608">
        <f t="shared" si="324"/>
        <v>-3.2242238072384986E-2</v>
      </c>
      <c r="AB608">
        <f t="shared" si="325"/>
        <v>-0.57059837273038572</v>
      </c>
      <c r="AC608">
        <f t="shared" si="326"/>
        <v>-3.2247824663221458E-2</v>
      </c>
      <c r="AD608">
        <f t="shared" si="327"/>
        <v>-3.8299549683320284E-2</v>
      </c>
      <c r="AE608">
        <f t="shared" si="328"/>
        <v>-0.57026495061869587</v>
      </c>
      <c r="AF608">
        <f t="shared" si="329"/>
        <v>-0.57027370643653241</v>
      </c>
      <c r="AG608" s="10">
        <f t="shared" si="330"/>
        <v>-32.674276546095797</v>
      </c>
      <c r="AH608" s="10">
        <f t="shared" si="331"/>
        <v>-71.194402554105864</v>
      </c>
      <c r="AI608" s="17">
        <f t="shared" si="332"/>
        <v>-71</v>
      </c>
      <c r="AJ608" s="18">
        <f t="shared" si="333"/>
        <v>-11</v>
      </c>
      <c r="AK608" s="19">
        <f t="shared" si="334"/>
        <v>-39.848999999999997</v>
      </c>
      <c r="AL608" s="17">
        <f t="shared" si="335"/>
        <v>-32</v>
      </c>
      <c r="AM608" s="18">
        <f t="shared" si="336"/>
        <v>-40</v>
      </c>
      <c r="AN608" s="19">
        <f t="shared" si="337"/>
        <v>-27.396000000000001</v>
      </c>
      <c r="AO608" s="20" t="str">
        <f t="shared" si="338"/>
        <v>32°40 ' 27,396 "S</v>
      </c>
      <c r="AP608" s="20" t="str">
        <f t="shared" si="339"/>
        <v xml:space="preserve">71°11 ' 39,849 " </v>
      </c>
      <c r="AQ608" s="22"/>
      <c r="AR608" s="22"/>
    </row>
    <row r="609" spans="1:46" x14ac:dyDescent="0.3">
      <c r="A609" s="15">
        <v>1121</v>
      </c>
      <c r="B609" s="15" t="s">
        <v>1270</v>
      </c>
      <c r="C609" s="15" t="s">
        <v>1109</v>
      </c>
      <c r="D609" s="16" t="s">
        <v>581</v>
      </c>
      <c r="E609" s="16">
        <v>328389.61</v>
      </c>
      <c r="F609" s="16">
        <v>6862449.1200000001</v>
      </c>
      <c r="G609" s="16" t="s">
        <v>351</v>
      </c>
      <c r="H609" t="str">
        <f t="shared" si="307"/>
        <v>19</v>
      </c>
      <c r="I609" t="str">
        <f t="shared" si="306"/>
        <v>J</v>
      </c>
      <c r="J609" t="s">
        <v>324</v>
      </c>
      <c r="K609">
        <f t="shared" si="308"/>
        <v>-69</v>
      </c>
      <c r="L609">
        <f t="shared" si="309"/>
        <v>-3137550.88</v>
      </c>
      <c r="M609">
        <f t="shared" si="310"/>
        <v>-0.49304255674120878</v>
      </c>
      <c r="N609">
        <f t="shared" si="311"/>
        <v>6380371.797324039</v>
      </c>
      <c r="O609">
        <f t="shared" si="312"/>
        <v>-2.6896612838765023E-2</v>
      </c>
      <c r="P609">
        <f t="shared" si="313"/>
        <v>-0.83387151895043909</v>
      </c>
      <c r="Q609">
        <f t="shared" si="314"/>
        <v>-0.64706703521185127</v>
      </c>
      <c r="R609">
        <f t="shared" si="315"/>
        <v>-0.90997831621642833</v>
      </c>
      <c r="S609">
        <f t="shared" si="316"/>
        <v>-0.84425049596528412</v>
      </c>
      <c r="T609">
        <f t="shared" si="317"/>
        <v>-1.5744543676790388</v>
      </c>
      <c r="U609">
        <f t="shared" si="318"/>
        <v>5.0546225567071803E-3</v>
      </c>
      <c r="V609">
        <f t="shared" si="319"/>
        <v>4.2582015317955055E-5</v>
      </c>
      <c r="W609">
        <f t="shared" si="320"/>
        <v>1.6740578955036711E-7</v>
      </c>
      <c r="X609">
        <f t="shared" si="321"/>
        <v>-3124814.4041780601</v>
      </c>
      <c r="Y609">
        <f t="shared" si="322"/>
        <v>-1.9961964955210773E-3</v>
      </c>
      <c r="Z609">
        <f t="shared" si="323"/>
        <v>1.8916587336724749E-6</v>
      </c>
      <c r="AA609">
        <f t="shared" si="324"/>
        <v>-2.6896595879027495E-2</v>
      </c>
      <c r="AB609">
        <f t="shared" si="325"/>
        <v>-0.49503874946060733</v>
      </c>
      <c r="AC609">
        <f t="shared" si="326"/>
        <v>-2.6899838949692667E-2</v>
      </c>
      <c r="AD609">
        <f t="shared" si="327"/>
        <v>-3.0560208017076883E-2</v>
      </c>
      <c r="AE609">
        <f t="shared" si="328"/>
        <v>-0.49484353749076776</v>
      </c>
      <c r="AF609">
        <f t="shared" si="329"/>
        <v>-0.49485294242652483</v>
      </c>
      <c r="AG609" s="10">
        <f t="shared" si="330"/>
        <v>-28.352985080670187</v>
      </c>
      <c r="AH609" s="10">
        <f t="shared" si="331"/>
        <v>-70.750970940420373</v>
      </c>
      <c r="AI609" s="17">
        <f t="shared" si="332"/>
        <v>-70</v>
      </c>
      <c r="AJ609" s="18">
        <f t="shared" si="333"/>
        <v>-45</v>
      </c>
      <c r="AK609" s="19">
        <f t="shared" si="334"/>
        <v>-3.4950000000000001</v>
      </c>
      <c r="AL609" s="17">
        <f t="shared" si="335"/>
        <v>-28</v>
      </c>
      <c r="AM609" s="18">
        <f t="shared" si="336"/>
        <v>-21</v>
      </c>
      <c r="AN609" s="19">
        <f t="shared" si="337"/>
        <v>-10.746</v>
      </c>
      <c r="AO609" s="20" t="str">
        <f t="shared" si="338"/>
        <v>28°21 ' 10,746 "S</v>
      </c>
      <c r="AP609" s="20" t="str">
        <f t="shared" si="339"/>
        <v xml:space="preserve">70°45 ' 3,495 " </v>
      </c>
      <c r="AQ609" s="22"/>
      <c r="AR609" s="22"/>
    </row>
    <row r="610" spans="1:46" x14ac:dyDescent="0.3">
      <c r="A610" s="15">
        <v>1122</v>
      </c>
      <c r="B610" s="15" t="s">
        <v>1271</v>
      </c>
      <c r="C610" s="15" t="s">
        <v>1145</v>
      </c>
      <c r="D610" s="16" t="s">
        <v>344</v>
      </c>
      <c r="E610" s="16">
        <v>267283</v>
      </c>
      <c r="F610" s="16">
        <v>6372578</v>
      </c>
      <c r="G610" s="16" t="s">
        <v>323</v>
      </c>
      <c r="H610" t="str">
        <f t="shared" si="307"/>
        <v>19</v>
      </c>
      <c r="I610" t="str">
        <f t="shared" si="306"/>
        <v>H</v>
      </c>
      <c r="J610" t="s">
        <v>324</v>
      </c>
      <c r="K610">
        <f t="shared" si="308"/>
        <v>-69</v>
      </c>
      <c r="L610">
        <f t="shared" si="309"/>
        <v>-3627422</v>
      </c>
      <c r="M610">
        <f t="shared" si="310"/>
        <v>-0.57002212415414566</v>
      </c>
      <c r="N610">
        <f t="shared" si="311"/>
        <v>6381809.629119833</v>
      </c>
      <c r="O610">
        <f t="shared" si="312"/>
        <v>-3.646567565070033E-2</v>
      </c>
      <c r="P610">
        <f t="shared" si="313"/>
        <v>-0.90865197307671652</v>
      </c>
      <c r="Q610">
        <f t="shared" si="314"/>
        <v>-0.64403175493530274</v>
      </c>
      <c r="R610">
        <f t="shared" si="315"/>
        <v>-1.0243481106925039</v>
      </c>
      <c r="S610">
        <f t="shared" si="316"/>
        <v>-0.92926902175320358</v>
      </c>
      <c r="T610">
        <f t="shared" si="317"/>
        <v>-1.7009400333040265</v>
      </c>
      <c r="U610">
        <f t="shared" si="318"/>
        <v>5.0546225567071803E-3</v>
      </c>
      <c r="V610">
        <f t="shared" si="319"/>
        <v>4.2582015317955055E-5</v>
      </c>
      <c r="W610">
        <f t="shared" si="320"/>
        <v>1.6740578955036711E-7</v>
      </c>
      <c r="X610">
        <f t="shared" si="321"/>
        <v>-3613580.220841581</v>
      </c>
      <c r="Y610">
        <f t="shared" si="322"/>
        <v>-2.1689426609123141E-3</v>
      </c>
      <c r="Z610">
        <f t="shared" si="323"/>
        <v>3.1759650093854455E-6</v>
      </c>
      <c r="AA610">
        <f t="shared" si="324"/>
        <v>-3.6465637046130359E-2</v>
      </c>
      <c r="AB610">
        <f t="shared" si="325"/>
        <v>-0.57219105992657193</v>
      </c>
      <c r="AC610">
        <f t="shared" si="326"/>
        <v>-3.647371923582704E-2</v>
      </c>
      <c r="AD610">
        <f t="shared" si="327"/>
        <v>-4.3356895966966839E-2</v>
      </c>
      <c r="AE610">
        <f t="shared" si="328"/>
        <v>-0.57176313622472053</v>
      </c>
      <c r="AF610">
        <f t="shared" si="329"/>
        <v>-0.5717714387717967</v>
      </c>
      <c r="AG610" s="10">
        <f t="shared" si="330"/>
        <v>-32.760090287746713</v>
      </c>
      <c r="AH610" s="10">
        <f t="shared" si="331"/>
        <v>-71.484167151694976</v>
      </c>
      <c r="AI610" s="17">
        <f t="shared" si="332"/>
        <v>-71</v>
      </c>
      <c r="AJ610" s="18">
        <f t="shared" si="333"/>
        <v>-29</v>
      </c>
      <c r="AK610" s="19">
        <f t="shared" si="334"/>
        <v>-3.0019999999999998</v>
      </c>
      <c r="AL610" s="17">
        <f t="shared" si="335"/>
        <v>-32</v>
      </c>
      <c r="AM610" s="18">
        <f t="shared" si="336"/>
        <v>-45</v>
      </c>
      <c r="AN610" s="19">
        <f t="shared" si="337"/>
        <v>-36.325000000000003</v>
      </c>
      <c r="AO610" s="20" t="str">
        <f t="shared" si="338"/>
        <v>32°45 ' 36,325 "S</v>
      </c>
      <c r="AP610" s="20" t="str">
        <f t="shared" si="339"/>
        <v xml:space="preserve">71°29 ' 3,002 " </v>
      </c>
      <c r="AQ610" s="22"/>
      <c r="AR610" s="22"/>
    </row>
    <row r="611" spans="1:46" x14ac:dyDescent="0.3">
      <c r="A611" s="15">
        <v>1125</v>
      </c>
      <c r="B611" s="15" t="s">
        <v>1272</v>
      </c>
      <c r="C611" s="15" t="s">
        <v>1190</v>
      </c>
      <c r="D611" s="16" t="s">
        <v>590</v>
      </c>
      <c r="E611" s="16">
        <v>341101.55</v>
      </c>
      <c r="F611" s="16">
        <v>704329.86</v>
      </c>
      <c r="G611" s="16" t="s">
        <v>323</v>
      </c>
      <c r="H611" t="str">
        <f t="shared" si="307"/>
        <v>19</v>
      </c>
      <c r="I611" t="str">
        <f t="shared" si="306"/>
        <v>H</v>
      </c>
      <c r="J611" t="s">
        <v>324</v>
      </c>
      <c r="K611">
        <f t="shared" si="308"/>
        <v>-69</v>
      </c>
      <c r="L611">
        <f t="shared" si="309"/>
        <v>-9295670.1400000006</v>
      </c>
      <c r="M611">
        <f t="shared" si="310"/>
        <v>-1.4607447489261147</v>
      </c>
      <c r="N611">
        <f t="shared" si="311"/>
        <v>6396773.7794288108</v>
      </c>
      <c r="O611">
        <f t="shared" si="312"/>
        <v>-2.4840404785142892E-2</v>
      </c>
      <c r="P611">
        <f t="shared" si="313"/>
        <v>-0.21833029134076082</v>
      </c>
      <c r="Q611">
        <f t="shared" si="314"/>
        <v>-2.633616507879319E-3</v>
      </c>
      <c r="R611">
        <f t="shared" si="315"/>
        <v>-1.5699098945964951</v>
      </c>
      <c r="S611">
        <f t="shared" si="316"/>
        <v>-1.1780908250743412</v>
      </c>
      <c r="T611">
        <f t="shared" si="317"/>
        <v>-1.9634952978199054</v>
      </c>
      <c r="U611">
        <f t="shared" si="318"/>
        <v>5.0546225567071803E-3</v>
      </c>
      <c r="V611">
        <f t="shared" si="319"/>
        <v>4.2582015317955055E-5</v>
      </c>
      <c r="W611">
        <f t="shared" si="320"/>
        <v>1.6740578955036711E-7</v>
      </c>
      <c r="X611">
        <f t="shared" si="321"/>
        <v>-9293989.9277546052</v>
      </c>
      <c r="Y611">
        <f t="shared" si="322"/>
        <v>-2.6266557226062146E-4</v>
      </c>
      <c r="Z611">
        <f t="shared" si="323"/>
        <v>2.5081491033681854E-8</v>
      </c>
      <c r="AA611">
        <f t="shared" si="324"/>
        <v>-2.4840404577464763E-2</v>
      </c>
      <c r="AB611">
        <f t="shared" si="325"/>
        <v>-1.4610074144917873</v>
      </c>
      <c r="AC611">
        <f t="shared" si="326"/>
        <v>-2.4842959267084908E-2</v>
      </c>
      <c r="AD611">
        <f t="shared" si="327"/>
        <v>-0.22296477826045741</v>
      </c>
      <c r="AE611">
        <f t="shared" si="328"/>
        <v>-1.458243924418003</v>
      </c>
      <c r="AF611">
        <f t="shared" si="329"/>
        <v>-1.4582437142105491</v>
      </c>
      <c r="AG611" s="10">
        <f t="shared" si="330"/>
        <v>-83.551210325745856</v>
      </c>
      <c r="AH611" s="10">
        <f t="shared" si="331"/>
        <v>-81.774940774394452</v>
      </c>
      <c r="AI611" s="17">
        <f t="shared" si="332"/>
        <v>-81</v>
      </c>
      <c r="AJ611" s="18">
        <f t="shared" si="333"/>
        <v>-46</v>
      </c>
      <c r="AK611" s="19">
        <f t="shared" si="334"/>
        <v>-29.786999999999999</v>
      </c>
      <c r="AL611" s="17">
        <f t="shared" si="335"/>
        <v>-83</v>
      </c>
      <c r="AM611" s="18">
        <f t="shared" si="336"/>
        <v>-33</v>
      </c>
      <c r="AN611" s="19">
        <f t="shared" si="337"/>
        <v>-4.3570000000000002</v>
      </c>
      <c r="AO611" s="20" t="str">
        <f t="shared" si="338"/>
        <v>83°33 ' 4,357 "S</v>
      </c>
      <c r="AP611" s="20" t="str">
        <f t="shared" si="339"/>
        <v xml:space="preserve">81°46 ' 29,787 " </v>
      </c>
      <c r="AQ611" s="22"/>
      <c r="AR611" s="22"/>
    </row>
    <row r="612" spans="1:46" x14ac:dyDescent="0.3">
      <c r="A612" s="15">
        <v>1127</v>
      </c>
      <c r="B612" s="15" t="s">
        <v>1273</v>
      </c>
      <c r="C612" s="15" t="s">
        <v>1274</v>
      </c>
      <c r="D612" s="16" t="s">
        <v>1019</v>
      </c>
      <c r="E612" s="16">
        <v>273638.84000000003</v>
      </c>
      <c r="F612" s="16">
        <v>6341672.1399999997</v>
      </c>
      <c r="G612" s="16" t="s">
        <v>323</v>
      </c>
      <c r="H612" t="str">
        <f t="shared" si="307"/>
        <v>19</v>
      </c>
      <c r="I612" t="str">
        <f t="shared" si="306"/>
        <v>H</v>
      </c>
      <c r="J612" t="s">
        <v>324</v>
      </c>
      <c r="K612">
        <f t="shared" si="308"/>
        <v>-69</v>
      </c>
      <c r="L612">
        <f t="shared" si="309"/>
        <v>-3658327.8600000003</v>
      </c>
      <c r="M612">
        <f t="shared" si="310"/>
        <v>-0.57487874793985649</v>
      </c>
      <c r="N612">
        <f t="shared" si="311"/>
        <v>6381904.2909205845</v>
      </c>
      <c r="O612">
        <f t="shared" si="312"/>
        <v>-3.5469218854008784E-2</v>
      </c>
      <c r="P612">
        <f t="shared" si="313"/>
        <v>-0.91266485353496796</v>
      </c>
      <c r="Q612">
        <f t="shared" si="314"/>
        <v>-0.64283949522189288</v>
      </c>
      <c r="R612">
        <f t="shared" si="315"/>
        <v>-1.0312111747073405</v>
      </c>
      <c r="S612">
        <f t="shared" si="316"/>
        <v>-0.93411825483597855</v>
      </c>
      <c r="T612">
        <f t="shared" si="317"/>
        <v>-1.7077926980085669</v>
      </c>
      <c r="U612">
        <f t="shared" si="318"/>
        <v>5.0546225567071803E-3</v>
      </c>
      <c r="V612">
        <f t="shared" si="319"/>
        <v>4.2582015317955055E-5</v>
      </c>
      <c r="W612">
        <f t="shared" si="320"/>
        <v>1.6740578955036711E-7</v>
      </c>
      <c r="X612">
        <f t="shared" si="321"/>
        <v>-3644427.6065117461</v>
      </c>
      <c r="Y612">
        <f t="shared" si="322"/>
        <v>-2.1780730099681843E-3</v>
      </c>
      <c r="Z612">
        <f t="shared" si="323"/>
        <v>2.9860147260946849E-6</v>
      </c>
      <c r="AA612">
        <f t="shared" si="324"/>
        <v>-3.5469183550138846E-2</v>
      </c>
      <c r="AB612">
        <f t="shared" si="325"/>
        <v>-0.5770568144460666</v>
      </c>
      <c r="AC612">
        <f t="shared" si="326"/>
        <v>-3.5476621095771155E-2</v>
      </c>
      <c r="AD612">
        <f t="shared" si="327"/>
        <v>-4.2305977200469226E-2</v>
      </c>
      <c r="AE612">
        <f t="shared" si="328"/>
        <v>-0.57664760284772287</v>
      </c>
      <c r="AF612">
        <f t="shared" si="329"/>
        <v>-0.57665598515762528</v>
      </c>
      <c r="AG612" s="10">
        <f t="shared" si="330"/>
        <v>-33.039954180490575</v>
      </c>
      <c r="AH612" s="10">
        <f t="shared" si="331"/>
        <v>-71.423953941763571</v>
      </c>
      <c r="AI612" s="17">
        <f t="shared" si="332"/>
        <v>-71</v>
      </c>
      <c r="AJ612" s="18">
        <f t="shared" si="333"/>
        <v>-25</v>
      </c>
      <c r="AK612" s="19">
        <f t="shared" si="334"/>
        <v>-26.234000000000002</v>
      </c>
      <c r="AL612" s="17">
        <f t="shared" si="335"/>
        <v>-33</v>
      </c>
      <c r="AM612" s="18">
        <f t="shared" si="336"/>
        <v>-2</v>
      </c>
      <c r="AN612" s="19">
        <f t="shared" si="337"/>
        <v>-23.835000000000001</v>
      </c>
      <c r="AO612" s="20" t="str">
        <f t="shared" si="338"/>
        <v>33°2 ' 23,835 "S</v>
      </c>
      <c r="AP612" s="20" t="str">
        <f t="shared" si="339"/>
        <v xml:space="preserve">71°25 ' 26,234 " </v>
      </c>
      <c r="AQ612" s="22"/>
      <c r="AR612" s="22"/>
    </row>
    <row r="613" spans="1:46" x14ac:dyDescent="0.3">
      <c r="A613" s="15">
        <v>1128</v>
      </c>
      <c r="B613" s="15" t="s">
        <v>1275</v>
      </c>
      <c r="C613" s="15" t="s">
        <v>1274</v>
      </c>
      <c r="D613" s="16" t="s">
        <v>725</v>
      </c>
      <c r="E613" s="16">
        <v>265255.96999999997</v>
      </c>
      <c r="F613" s="16">
        <v>6340766.5499999998</v>
      </c>
      <c r="G613" s="16" t="s">
        <v>323</v>
      </c>
      <c r="H613" t="str">
        <f t="shared" si="307"/>
        <v>19</v>
      </c>
      <c r="I613" t="str">
        <f t="shared" si="306"/>
        <v>H</v>
      </c>
      <c r="J613" t="s">
        <v>324</v>
      </c>
      <c r="K613">
        <f t="shared" si="308"/>
        <v>-69</v>
      </c>
      <c r="L613">
        <f t="shared" si="309"/>
        <v>-3659233.45</v>
      </c>
      <c r="M613">
        <f t="shared" si="310"/>
        <v>-0.57502105460707442</v>
      </c>
      <c r="N613">
        <f t="shared" si="311"/>
        <v>6381907.0709895585</v>
      </c>
      <c r="O613">
        <f t="shared" si="312"/>
        <v>-3.6782740235608187E-2</v>
      </c>
      <c r="P613">
        <f t="shared" si="313"/>
        <v>-0.91278114053639126</v>
      </c>
      <c r="Q613">
        <f t="shared" si="314"/>
        <v>-0.64280284447142411</v>
      </c>
      <c r="R613">
        <f t="shared" si="315"/>
        <v>-1.03141162487527</v>
      </c>
      <c r="S613">
        <f t="shared" si="316"/>
        <v>-0.93425942977430854</v>
      </c>
      <c r="T613">
        <f t="shared" si="317"/>
        <v>-1.7079915540481982</v>
      </c>
      <c r="U613">
        <f t="shared" si="318"/>
        <v>5.0546225567071803E-3</v>
      </c>
      <c r="V613">
        <f t="shared" si="319"/>
        <v>4.2582015317955055E-5</v>
      </c>
      <c r="W613">
        <f t="shared" si="320"/>
        <v>1.6740578955036711E-7</v>
      </c>
      <c r="X613">
        <f t="shared" si="321"/>
        <v>-3645331.5038388865</v>
      </c>
      <c r="Y613">
        <f t="shared" si="322"/>
        <v>-2.178337291106636E-3</v>
      </c>
      <c r="Z613">
        <f t="shared" si="323"/>
        <v>3.2106780862851227E-6</v>
      </c>
      <c r="AA613">
        <f t="shared" si="324"/>
        <v>-3.6782700869762174E-2</v>
      </c>
      <c r="AB613">
        <f t="shared" si="325"/>
        <v>-0.57719938490424127</v>
      </c>
      <c r="AC613">
        <f t="shared" si="326"/>
        <v>-3.6790995728127551E-2</v>
      </c>
      <c r="AD613">
        <f t="shared" si="327"/>
        <v>-4.3875465598096693E-2</v>
      </c>
      <c r="AE613">
        <f t="shared" si="328"/>
        <v>-0.57675918835470807</v>
      </c>
      <c r="AF613">
        <f t="shared" si="329"/>
        <v>-0.57676742380517565</v>
      </c>
      <c r="AG613" s="10">
        <f t="shared" si="330"/>
        <v>-33.046339144669851</v>
      </c>
      <c r="AH613" s="10">
        <f t="shared" si="331"/>
        <v>-71.513879002942375</v>
      </c>
      <c r="AI613" s="17">
        <f t="shared" si="332"/>
        <v>-71</v>
      </c>
      <c r="AJ613" s="18">
        <f t="shared" si="333"/>
        <v>-30</v>
      </c>
      <c r="AK613" s="19">
        <f t="shared" si="334"/>
        <v>-49.963999999999999</v>
      </c>
      <c r="AL613" s="17">
        <f t="shared" si="335"/>
        <v>-33</v>
      </c>
      <c r="AM613" s="18">
        <f t="shared" si="336"/>
        <v>-2</v>
      </c>
      <c r="AN613" s="19">
        <f t="shared" si="337"/>
        <v>-46.820999999999998</v>
      </c>
      <c r="AO613" s="20" t="str">
        <f t="shared" si="338"/>
        <v>33°2 ' 46,821 "S</v>
      </c>
      <c r="AP613" s="20" t="str">
        <f t="shared" si="339"/>
        <v xml:space="preserve">71°30 ' 49,964 " </v>
      </c>
      <c r="AQ613" s="22"/>
      <c r="AR613" s="22"/>
    </row>
    <row r="614" spans="1:46" x14ac:dyDescent="0.3">
      <c r="A614" s="15">
        <v>1129</v>
      </c>
      <c r="B614" s="15" t="s">
        <v>1276</v>
      </c>
      <c r="C614" s="15" t="s">
        <v>1274</v>
      </c>
      <c r="D614" s="16" t="s">
        <v>1277</v>
      </c>
      <c r="E614" s="16">
        <v>278576.7</v>
      </c>
      <c r="F614" s="16">
        <v>6341532.8799999999</v>
      </c>
      <c r="G614" s="16" t="s">
        <v>323</v>
      </c>
      <c r="H614" t="str">
        <f t="shared" si="307"/>
        <v>19</v>
      </c>
      <c r="I614" t="str">
        <f t="shared" si="306"/>
        <v>H</v>
      </c>
      <c r="J614" t="s">
        <v>324</v>
      </c>
      <c r="K614">
        <f t="shared" si="308"/>
        <v>-69</v>
      </c>
      <c r="L614">
        <f t="shared" si="309"/>
        <v>-3658467.12</v>
      </c>
      <c r="M614">
        <f t="shared" si="310"/>
        <v>-0.57490063160296756</v>
      </c>
      <c r="N614">
        <f t="shared" si="311"/>
        <v>6381904.7184113022</v>
      </c>
      <c r="O614">
        <f t="shared" si="312"/>
        <v>-3.4695488223321615E-2</v>
      </c>
      <c r="P614">
        <f t="shared" si="313"/>
        <v>-0.91268274075123312</v>
      </c>
      <c r="Q614">
        <f t="shared" si="314"/>
        <v>-0.64283386547196597</v>
      </c>
      <c r="R614">
        <f t="shared" si="315"/>
        <v>-1.0312420019785842</v>
      </c>
      <c r="S614">
        <f t="shared" si="316"/>
        <v>-0.93413996785192965</v>
      </c>
      <c r="T614">
        <f t="shared" si="317"/>
        <v>-1.7078232848910708</v>
      </c>
      <c r="U614">
        <f t="shared" si="318"/>
        <v>5.0546225567071803E-3</v>
      </c>
      <c r="V614">
        <f t="shared" si="319"/>
        <v>4.2582015317955055E-5</v>
      </c>
      <c r="W614">
        <f t="shared" si="320"/>
        <v>1.6740578955036711E-7</v>
      </c>
      <c r="X614">
        <f t="shared" si="321"/>
        <v>-3644566.6061387029</v>
      </c>
      <c r="Y614">
        <f t="shared" si="322"/>
        <v>-2.1781136627118947E-3</v>
      </c>
      <c r="Z614">
        <f t="shared" si="323"/>
        <v>2.8570799165471919E-6</v>
      </c>
      <c r="AA614">
        <f t="shared" si="324"/>
        <v>-3.4695455180727412E-2</v>
      </c>
      <c r="AB614">
        <f t="shared" si="325"/>
        <v>-0.57707873904263463</v>
      </c>
      <c r="AC614">
        <f t="shared" si="326"/>
        <v>-3.4702416517714219E-2</v>
      </c>
      <c r="AD614">
        <f t="shared" si="327"/>
        <v>-4.1384391378954305E-2</v>
      </c>
      <c r="AE614">
        <f t="shared" si="328"/>
        <v>-0.57668715601306186</v>
      </c>
      <c r="AF614">
        <f t="shared" si="329"/>
        <v>-0.57669562166941457</v>
      </c>
      <c r="AG614" s="10">
        <f t="shared" si="330"/>
        <v>-33.042225185330715</v>
      </c>
      <c r="AH614" s="10">
        <f t="shared" si="331"/>
        <v>-71.371150963731665</v>
      </c>
      <c r="AI614" s="17">
        <f t="shared" si="332"/>
        <v>-71</v>
      </c>
      <c r="AJ614" s="18">
        <f t="shared" si="333"/>
        <v>-22</v>
      </c>
      <c r="AK614" s="19">
        <f t="shared" si="334"/>
        <v>-16.143000000000001</v>
      </c>
      <c r="AL614" s="17">
        <f t="shared" si="335"/>
        <v>-33</v>
      </c>
      <c r="AM614" s="18">
        <f t="shared" si="336"/>
        <v>-2</v>
      </c>
      <c r="AN614" s="19">
        <f t="shared" si="337"/>
        <v>-32.011000000000003</v>
      </c>
      <c r="AO614" s="20" t="str">
        <f t="shared" si="338"/>
        <v>33°2 ' 32,011 "S</v>
      </c>
      <c r="AP614" s="20" t="str">
        <f t="shared" si="339"/>
        <v xml:space="preserve">71°22 ' 16,143 " </v>
      </c>
      <c r="AQ614" s="22"/>
      <c r="AR614" s="22"/>
    </row>
    <row r="615" spans="1:46" x14ac:dyDescent="0.3">
      <c r="A615" s="15">
        <v>1130</v>
      </c>
      <c r="B615" s="15" t="s">
        <v>1278</v>
      </c>
      <c r="C615" s="15" t="s">
        <v>1274</v>
      </c>
      <c r="D615" s="16" t="s">
        <v>725</v>
      </c>
      <c r="E615" s="16">
        <v>258608.86521436399</v>
      </c>
      <c r="F615" s="16">
        <v>6342880.7469742596</v>
      </c>
      <c r="G615" s="16" t="s">
        <v>323</v>
      </c>
      <c r="H615" t="str">
        <f t="shared" si="307"/>
        <v>19</v>
      </c>
      <c r="I615" t="str">
        <f t="shared" si="306"/>
        <v>H</v>
      </c>
      <c r="J615" t="s">
        <v>324</v>
      </c>
      <c r="K615">
        <f t="shared" si="308"/>
        <v>-69</v>
      </c>
      <c r="L615">
        <f t="shared" si="309"/>
        <v>-3657119.2530257404</v>
      </c>
      <c r="M615">
        <f t="shared" si="310"/>
        <v>-0.57468882443089198</v>
      </c>
      <c r="N615">
        <f t="shared" si="311"/>
        <v>6381900.581178071</v>
      </c>
      <c r="O615">
        <f t="shared" si="312"/>
        <v>-3.7824333318128289E-2</v>
      </c>
      <c r="P615">
        <f t="shared" si="313"/>
        <v>-0.9125095408868632</v>
      </c>
      <c r="Q615">
        <f t="shared" si="314"/>
        <v>-0.64288825784057824</v>
      </c>
      <c r="R615">
        <f t="shared" si="315"/>
        <v>-1.0309435948743235</v>
      </c>
      <c r="S615">
        <f t="shared" si="316"/>
        <v>-0.93392976061588717</v>
      </c>
      <c r="T615">
        <f t="shared" si="317"/>
        <v>-1.7075271318723864</v>
      </c>
      <c r="U615">
        <f t="shared" si="318"/>
        <v>5.0546225567071803E-3</v>
      </c>
      <c r="V615">
        <f t="shared" si="319"/>
        <v>4.2582015317955055E-5</v>
      </c>
      <c r="W615">
        <f t="shared" si="320"/>
        <v>1.6740578955036711E-7</v>
      </c>
      <c r="X615">
        <f t="shared" si="321"/>
        <v>-3643221.2604310759</v>
      </c>
      <c r="Y615">
        <f t="shared" si="322"/>
        <v>-2.1777200095616251E-3</v>
      </c>
      <c r="Z615">
        <f t="shared" si="323"/>
        <v>3.3965508094895588E-6</v>
      </c>
      <c r="AA615">
        <f t="shared" si="324"/>
        <v>-3.7824290494038307E-2</v>
      </c>
      <c r="AB615">
        <f t="shared" si="325"/>
        <v>-0.57686653704371693</v>
      </c>
      <c r="AC615">
        <f t="shared" si="326"/>
        <v>-3.7833310195996783E-2</v>
      </c>
      <c r="AD615">
        <f t="shared" si="327"/>
        <v>-4.510706425943669E-2</v>
      </c>
      <c r="AE615">
        <f t="shared" si="328"/>
        <v>-0.57640141460793248</v>
      </c>
      <c r="AF615">
        <f t="shared" si="329"/>
        <v>-0.57640953273591156</v>
      </c>
      <c r="AG615" s="10">
        <f t="shared" si="330"/>
        <v>-33.025833496875592</v>
      </c>
      <c r="AH615" s="10">
        <f t="shared" si="331"/>
        <v>-71.58444440829112</v>
      </c>
      <c r="AI615" s="17">
        <f t="shared" si="332"/>
        <v>-71</v>
      </c>
      <c r="AJ615" s="18">
        <f t="shared" si="333"/>
        <v>-35</v>
      </c>
      <c r="AK615" s="19">
        <f t="shared" si="334"/>
        <v>-4</v>
      </c>
      <c r="AL615" s="17">
        <f t="shared" si="335"/>
        <v>-33</v>
      </c>
      <c r="AM615" s="18">
        <f t="shared" si="336"/>
        <v>-1</v>
      </c>
      <c r="AN615" s="19">
        <f t="shared" si="337"/>
        <v>-33.000999999999998</v>
      </c>
      <c r="AO615" s="20" t="str">
        <f t="shared" si="338"/>
        <v>33°1 ' 33,001 "S</v>
      </c>
      <c r="AP615" s="20" t="str">
        <f t="shared" si="339"/>
        <v xml:space="preserve">71°35 ' 4 " </v>
      </c>
      <c r="AQ615" s="22"/>
      <c r="AR615" s="22"/>
    </row>
    <row r="616" spans="1:46" x14ac:dyDescent="0.3">
      <c r="A616" s="15">
        <v>1131</v>
      </c>
      <c r="B616" s="15" t="s">
        <v>1279</v>
      </c>
      <c r="C616" s="15" t="s">
        <v>1217</v>
      </c>
      <c r="D616" s="16" t="s">
        <v>636</v>
      </c>
      <c r="E616" s="16">
        <v>325038.99993309198</v>
      </c>
      <c r="F616" s="16">
        <v>6463927.0138639901</v>
      </c>
      <c r="G616" s="16" t="s">
        <v>351</v>
      </c>
      <c r="H616" t="str">
        <f t="shared" si="307"/>
        <v>19</v>
      </c>
      <c r="I616" t="str">
        <f t="shared" si="306"/>
        <v>J</v>
      </c>
      <c r="J616" t="s">
        <v>324</v>
      </c>
      <c r="K616">
        <f t="shared" si="308"/>
        <v>-69</v>
      </c>
      <c r="L616">
        <f t="shared" si="309"/>
        <v>-3536072.9861360099</v>
      </c>
      <c r="M616">
        <f t="shared" si="310"/>
        <v>-0.55566731268690028</v>
      </c>
      <c r="N616">
        <f t="shared" si="311"/>
        <v>6381532.3582080267</v>
      </c>
      <c r="O616">
        <f t="shared" si="312"/>
        <v>-2.7416769240677819E-2</v>
      </c>
      <c r="P616">
        <f t="shared" si="313"/>
        <v>-0.89629134432658653</v>
      </c>
      <c r="Q616">
        <f t="shared" si="314"/>
        <v>-0.64688290587030328</v>
      </c>
      <c r="R616">
        <f t="shared" si="315"/>
        <v>-1.0038129848501935</v>
      </c>
      <c r="S616">
        <f t="shared" si="316"/>
        <v>-0.91458046510522106</v>
      </c>
      <c r="T616">
        <f t="shared" si="317"/>
        <v>-1.6799263228115591</v>
      </c>
      <c r="U616">
        <f t="shared" si="318"/>
        <v>5.0546225567071803E-3</v>
      </c>
      <c r="V616">
        <f t="shared" si="319"/>
        <v>4.2582015317955055E-5</v>
      </c>
      <c r="W616">
        <f t="shared" si="320"/>
        <v>1.6740578955036711E-7</v>
      </c>
      <c r="X616">
        <f t="shared" si="321"/>
        <v>-3522412.0231233239</v>
      </c>
      <c r="Y616">
        <f t="shared" si="322"/>
        <v>-2.1407026159030685E-3</v>
      </c>
      <c r="Z616">
        <f t="shared" si="323"/>
        <v>1.8281275688750519E-6</v>
      </c>
      <c r="AA616">
        <f t="shared" si="324"/>
        <v>-2.7416752533560584E-2</v>
      </c>
      <c r="AB616">
        <f t="shared" si="325"/>
        <v>-0.5578080113893259</v>
      </c>
      <c r="AC616">
        <f t="shared" si="326"/>
        <v>-2.74201874257331E-2</v>
      </c>
      <c r="AD616">
        <f t="shared" si="327"/>
        <v>-3.2307971748844422E-2</v>
      </c>
      <c r="AE616">
        <f t="shared" si="328"/>
        <v>-0.55757361584142673</v>
      </c>
      <c r="AF616">
        <f t="shared" si="329"/>
        <v>-0.55758287185797062</v>
      </c>
      <c r="AG616" s="10">
        <f t="shared" si="330"/>
        <v>-31.947145286245519</v>
      </c>
      <c r="AH616" s="10">
        <f t="shared" si="331"/>
        <v>-70.85111042583668</v>
      </c>
      <c r="AI616" s="17">
        <f t="shared" si="332"/>
        <v>-70</v>
      </c>
      <c r="AJ616" s="18">
        <f t="shared" si="333"/>
        <v>-51</v>
      </c>
      <c r="AK616" s="19">
        <f t="shared" si="334"/>
        <v>-3.9980000000000002</v>
      </c>
      <c r="AL616" s="17">
        <f t="shared" si="335"/>
        <v>-31</v>
      </c>
      <c r="AM616" s="18">
        <f t="shared" si="336"/>
        <v>-56</v>
      </c>
      <c r="AN616" s="19">
        <f t="shared" si="337"/>
        <v>-49.722999999999999</v>
      </c>
      <c r="AO616" s="20" t="str">
        <f t="shared" si="338"/>
        <v>31°56 ' 49,723 "S</v>
      </c>
      <c r="AP616" s="20" t="str">
        <f t="shared" si="339"/>
        <v xml:space="preserve">70°51 ' 3,998 " </v>
      </c>
      <c r="AQ616" s="22"/>
      <c r="AR616" s="22"/>
    </row>
    <row r="617" spans="1:46" x14ac:dyDescent="0.3">
      <c r="A617" s="15">
        <v>1552</v>
      </c>
      <c r="B617" s="15" t="s">
        <v>1280</v>
      </c>
      <c r="C617" s="15" t="s">
        <v>1145</v>
      </c>
      <c r="D617" s="16" t="s">
        <v>344</v>
      </c>
      <c r="E617" s="16">
        <v>269001.48</v>
      </c>
      <c r="F617" s="16">
        <v>6372073.9400000004</v>
      </c>
      <c r="G617" s="16" t="s">
        <v>323</v>
      </c>
      <c r="H617" t="str">
        <f t="shared" si="307"/>
        <v>19</v>
      </c>
      <c r="I617" t="str">
        <f t="shared" si="306"/>
        <v>H</v>
      </c>
      <c r="J617" t="s">
        <v>324</v>
      </c>
      <c r="K617">
        <f t="shared" si="308"/>
        <v>-69</v>
      </c>
      <c r="L617">
        <f t="shared" si="309"/>
        <v>-3627926.0599999996</v>
      </c>
      <c r="M617">
        <f t="shared" si="310"/>
        <v>-0.57010133339748736</v>
      </c>
      <c r="N617">
        <f t="shared" si="311"/>
        <v>6381811.1696177637</v>
      </c>
      <c r="O617">
        <f t="shared" si="312"/>
        <v>-3.6196389059539598E-2</v>
      </c>
      <c r="P617">
        <f t="shared" si="313"/>
        <v>-0.90871810999449154</v>
      </c>
      <c r="Q617">
        <f t="shared" si="314"/>
        <v>-0.64401322514516912</v>
      </c>
      <c r="R617">
        <f t="shared" si="315"/>
        <v>-1.0244603883947332</v>
      </c>
      <c r="S617">
        <f t="shared" si="316"/>
        <v>-0.92934859758234212</v>
      </c>
      <c r="T617">
        <f t="shared" si="317"/>
        <v>-1.7010528306353363</v>
      </c>
      <c r="U617">
        <f t="shared" si="318"/>
        <v>5.0546225567071803E-3</v>
      </c>
      <c r="V617">
        <f t="shared" si="319"/>
        <v>4.2582015317955055E-5</v>
      </c>
      <c r="W617">
        <f t="shared" si="320"/>
        <v>1.6740578955036711E-7</v>
      </c>
      <c r="X617">
        <f t="shared" si="321"/>
        <v>-3614083.3161495212</v>
      </c>
      <c r="Y617">
        <f t="shared" si="322"/>
        <v>-2.1690933000932935E-3</v>
      </c>
      <c r="Z617">
        <f t="shared" si="323"/>
        <v>3.1289135925947382E-6</v>
      </c>
      <c r="AA617">
        <f t="shared" si="324"/>
        <v>-3.6196351307748356E-2</v>
      </c>
      <c r="AB617">
        <f t="shared" si="325"/>
        <v>-0.57227041991067518</v>
      </c>
      <c r="AC617">
        <f t="shared" si="326"/>
        <v>-3.6204255756419668E-2</v>
      </c>
      <c r="AD617">
        <f t="shared" si="327"/>
        <v>-4.3039174521813529E-2</v>
      </c>
      <c r="AE617">
        <f t="shared" si="328"/>
        <v>-0.57184871522452729</v>
      </c>
      <c r="AF617">
        <f t="shared" si="329"/>
        <v>-0.57185704724796205</v>
      </c>
      <c r="AG617" s="10">
        <f t="shared" si="330"/>
        <v>-32.764995292121533</v>
      </c>
      <c r="AH617" s="10">
        <f t="shared" si="331"/>
        <v>-71.465963053826897</v>
      </c>
      <c r="AI617" s="17">
        <f t="shared" si="332"/>
        <v>-71</v>
      </c>
      <c r="AJ617" s="18">
        <f t="shared" si="333"/>
        <v>-27</v>
      </c>
      <c r="AK617" s="19">
        <f t="shared" si="334"/>
        <v>-57.466999999999999</v>
      </c>
      <c r="AL617" s="17">
        <f t="shared" si="335"/>
        <v>-32</v>
      </c>
      <c r="AM617" s="18">
        <f t="shared" si="336"/>
        <v>-45</v>
      </c>
      <c r="AN617" s="19">
        <f t="shared" si="337"/>
        <v>-53.982999999999997</v>
      </c>
      <c r="AO617" s="20" t="str">
        <f t="shared" si="338"/>
        <v>32°45 ' 53,983 "S</v>
      </c>
      <c r="AP617" s="20" t="str">
        <f t="shared" si="339"/>
        <v xml:space="preserve">71°27 ' 57,467 " </v>
      </c>
      <c r="AQ617" s="22"/>
      <c r="AR617" s="22"/>
    </row>
    <row r="618" spans="1:46" x14ac:dyDescent="0.3">
      <c r="A618" s="15">
        <v>1563</v>
      </c>
      <c r="B618" s="15" t="s">
        <v>1281</v>
      </c>
      <c r="C618" s="15" t="s">
        <v>704</v>
      </c>
      <c r="D618" s="16" t="s">
        <v>551</v>
      </c>
      <c r="E618" s="16">
        <v>329534.06993580097</v>
      </c>
      <c r="F618" s="16">
        <v>6334037.0540278004</v>
      </c>
      <c r="G618" s="16" t="s">
        <v>323</v>
      </c>
      <c r="H618" t="str">
        <f t="shared" si="307"/>
        <v>19</v>
      </c>
      <c r="I618" t="str">
        <f t="shared" si="306"/>
        <v>H</v>
      </c>
      <c r="J618" t="s">
        <v>324</v>
      </c>
      <c r="K618">
        <f t="shared" si="308"/>
        <v>-69</v>
      </c>
      <c r="L618">
        <f t="shared" si="309"/>
        <v>-3665962.9459721996</v>
      </c>
      <c r="M618">
        <f t="shared" si="310"/>
        <v>-0.57607854435835226</v>
      </c>
      <c r="N618">
        <f t="shared" si="311"/>
        <v>6381927.7410469865</v>
      </c>
      <c r="O618">
        <f t="shared" si="312"/>
        <v>-2.6710727068845384E-2</v>
      </c>
      <c r="P618">
        <f t="shared" si="313"/>
        <v>-0.91364295966787101</v>
      </c>
      <c r="Q618">
        <f t="shared" si="314"/>
        <v>-0.64252744197107814</v>
      </c>
      <c r="R618">
        <f t="shared" si="315"/>
        <v>-1.0329000241922879</v>
      </c>
      <c r="S618">
        <f t="shared" si="316"/>
        <v>-0.93530687863698547</v>
      </c>
      <c r="T618">
        <f t="shared" si="317"/>
        <v>-1.7094658214434426</v>
      </c>
      <c r="U618">
        <f t="shared" si="318"/>
        <v>5.0546225567071803E-3</v>
      </c>
      <c r="V618">
        <f t="shared" si="319"/>
        <v>4.2582015317955055E-5</v>
      </c>
      <c r="W618">
        <f t="shared" si="320"/>
        <v>1.6740578955036711E-7</v>
      </c>
      <c r="X618">
        <f t="shared" si="321"/>
        <v>-3652048.4584698207</v>
      </c>
      <c r="Y618">
        <f t="shared" si="322"/>
        <v>-2.1802953695141867E-3</v>
      </c>
      <c r="Z618">
        <f t="shared" si="323"/>
        <v>1.6907681585807019E-6</v>
      </c>
      <c r="AA618">
        <f t="shared" si="324"/>
        <v>-2.6710712014963112E-2</v>
      </c>
      <c r="AB618">
        <f t="shared" si="325"/>
        <v>-0.57825883604149242</v>
      </c>
      <c r="AC618">
        <f t="shared" si="326"/>
        <v>-2.6713888308545541E-2</v>
      </c>
      <c r="AD618">
        <f t="shared" si="327"/>
        <v>-3.1889581203994724E-2</v>
      </c>
      <c r="AE618">
        <f t="shared" si="328"/>
        <v>-0.57802609070503652</v>
      </c>
      <c r="AF618">
        <f t="shared" si="329"/>
        <v>-0.57803530379956491</v>
      </c>
      <c r="AG618" s="10">
        <f t="shared" si="330"/>
        <v>-33.118983317277433</v>
      </c>
      <c r="AH618" s="10">
        <f t="shared" si="331"/>
        <v>-70.827138413428614</v>
      </c>
      <c r="AI618" s="17">
        <f t="shared" si="332"/>
        <v>-70</v>
      </c>
      <c r="AJ618" s="18">
        <f t="shared" si="333"/>
        <v>-49</v>
      </c>
      <c r="AK618" s="19">
        <f t="shared" si="334"/>
        <v>-37.698</v>
      </c>
      <c r="AL618" s="17">
        <f t="shared" si="335"/>
        <v>-33</v>
      </c>
      <c r="AM618" s="18">
        <f t="shared" si="336"/>
        <v>-7</v>
      </c>
      <c r="AN618" s="19">
        <f t="shared" si="337"/>
        <v>-8.34</v>
      </c>
      <c r="AO618" s="20" t="str">
        <f t="shared" si="338"/>
        <v>33°7 ' 8,34 "S</v>
      </c>
      <c r="AP618" s="20" t="str">
        <f t="shared" si="339"/>
        <v xml:space="preserve">70°49 ' 37,698 " </v>
      </c>
      <c r="AQ618" s="21">
        <v>-33.118937359999997</v>
      </c>
      <c r="AR618" s="21">
        <v>-70.825991520000002</v>
      </c>
      <c r="AS618" t="s">
        <v>325</v>
      </c>
      <c r="AT618" t="s">
        <v>222</v>
      </c>
    </row>
    <row r="619" spans="1:46" x14ac:dyDescent="0.3">
      <c r="A619" s="15">
        <v>1595</v>
      </c>
      <c r="B619" s="15" t="s">
        <v>1282</v>
      </c>
      <c r="C619" s="15" t="s">
        <v>416</v>
      </c>
      <c r="D619" s="16" t="s">
        <v>946</v>
      </c>
      <c r="E619" s="16">
        <v>355520.56</v>
      </c>
      <c r="F619" s="16">
        <v>6280215.25</v>
      </c>
      <c r="G619" s="16" t="s">
        <v>323</v>
      </c>
      <c r="H619" t="str">
        <f t="shared" si="307"/>
        <v>19</v>
      </c>
      <c r="I619" t="str">
        <f t="shared" si="306"/>
        <v>H</v>
      </c>
      <c r="J619" t="s">
        <v>324</v>
      </c>
      <c r="K619">
        <f t="shared" si="308"/>
        <v>-69</v>
      </c>
      <c r="L619">
        <f t="shared" si="309"/>
        <v>-3719784.75</v>
      </c>
      <c r="M619">
        <f t="shared" si="310"/>
        <v>-0.58453623664166943</v>
      </c>
      <c r="N619">
        <f t="shared" si="311"/>
        <v>6382093.7577391714</v>
      </c>
      <c r="O619">
        <f t="shared" si="312"/>
        <v>-2.2638250938385025E-2</v>
      </c>
      <c r="P619">
        <f t="shared" si="313"/>
        <v>-0.92038832561376072</v>
      </c>
      <c r="Q619">
        <f t="shared" si="314"/>
        <v>-0.64013262862373477</v>
      </c>
      <c r="R619">
        <f t="shared" si="315"/>
        <v>-1.0447303994485497</v>
      </c>
      <c r="S619">
        <f t="shared" si="316"/>
        <v>-0.94358095674234599</v>
      </c>
      <c r="T619">
        <f t="shared" si="317"/>
        <v>-1.7210395997238102</v>
      </c>
      <c r="U619">
        <f t="shared" si="318"/>
        <v>5.0546225567071803E-3</v>
      </c>
      <c r="V619">
        <f t="shared" si="319"/>
        <v>4.2582015317955055E-5</v>
      </c>
      <c r="W619">
        <f t="shared" si="320"/>
        <v>1.6740578955036711E-7</v>
      </c>
      <c r="X619">
        <f t="shared" si="321"/>
        <v>-3705772.3128815359</v>
      </c>
      <c r="Y619">
        <f t="shared" si="322"/>
        <v>-2.1955862214452946E-3</v>
      </c>
      <c r="Z619">
        <f t="shared" si="323"/>
        <v>1.2011080410542384E-6</v>
      </c>
      <c r="AA619">
        <f t="shared" si="324"/>
        <v>-2.263824187472328E-2</v>
      </c>
      <c r="AB619">
        <f t="shared" si="325"/>
        <v>-0.58673182022597847</v>
      </c>
      <c r="AC619">
        <f t="shared" si="326"/>
        <v>-2.2640175569684062E-2</v>
      </c>
      <c r="AD619">
        <f t="shared" si="327"/>
        <v>-2.7180398618766251E-2</v>
      </c>
      <c r="AE619">
        <f t="shared" si="328"/>
        <v>-0.58656150619904801</v>
      </c>
      <c r="AF619">
        <f t="shared" si="329"/>
        <v>-0.58657098024123611</v>
      </c>
      <c r="AG619" s="10">
        <f t="shared" si="330"/>
        <v>-33.608041552674429</v>
      </c>
      <c r="AH619" s="10">
        <f t="shared" si="331"/>
        <v>-70.557322126338519</v>
      </c>
      <c r="AI619" s="17">
        <f t="shared" si="332"/>
        <v>-70</v>
      </c>
      <c r="AJ619" s="18">
        <f t="shared" si="333"/>
        <v>-33</v>
      </c>
      <c r="AK619" s="19">
        <f t="shared" si="334"/>
        <v>-26.36</v>
      </c>
      <c r="AL619" s="17">
        <f t="shared" si="335"/>
        <v>-33</v>
      </c>
      <c r="AM619" s="18">
        <f t="shared" si="336"/>
        <v>-36</v>
      </c>
      <c r="AN619" s="19">
        <f t="shared" si="337"/>
        <v>-28.95</v>
      </c>
      <c r="AO619" s="20" t="str">
        <f t="shared" si="338"/>
        <v>33°36 ' 28,95 "S</v>
      </c>
      <c r="AP619" s="20" t="str">
        <f t="shared" si="339"/>
        <v xml:space="preserve">70°33 ' 26,36 " </v>
      </c>
      <c r="AQ619" s="22"/>
      <c r="AR619" s="22"/>
    </row>
    <row r="620" spans="1:46" x14ac:dyDescent="0.3">
      <c r="A620" s="15">
        <v>1606</v>
      </c>
      <c r="B620" s="15" t="s">
        <v>1283</v>
      </c>
      <c r="C620" s="15" t="s">
        <v>915</v>
      </c>
      <c r="D620" s="16" t="s">
        <v>966</v>
      </c>
      <c r="E620" s="16">
        <v>338531.21</v>
      </c>
      <c r="F620" s="16">
        <v>6289231.3700000001</v>
      </c>
      <c r="G620" s="16" t="s">
        <v>323</v>
      </c>
      <c r="H620" t="str">
        <f t="shared" si="307"/>
        <v>19</v>
      </c>
      <c r="I620" t="str">
        <f t="shared" si="306"/>
        <v>H</v>
      </c>
      <c r="J620" t="s">
        <v>324</v>
      </c>
      <c r="K620">
        <f t="shared" si="308"/>
        <v>-69</v>
      </c>
      <c r="L620">
        <f t="shared" si="309"/>
        <v>-3710768.63</v>
      </c>
      <c r="M620">
        <f t="shared" si="310"/>
        <v>-0.58311942109772974</v>
      </c>
      <c r="N620">
        <f t="shared" si="311"/>
        <v>6382065.8612707257</v>
      </c>
      <c r="O620">
        <f t="shared" si="312"/>
        <v>-2.5300395437763488E-2</v>
      </c>
      <c r="P620">
        <f t="shared" si="313"/>
        <v>-0.91927666654039997</v>
      </c>
      <c r="Q620">
        <f t="shared" si="314"/>
        <v>-0.64055749913011983</v>
      </c>
      <c r="R620">
        <f t="shared" si="315"/>
        <v>-1.0427577543679298</v>
      </c>
      <c r="S620">
        <f t="shared" si="316"/>
        <v>-0.94220769055847731</v>
      </c>
      <c r="T620">
        <f t="shared" si="317"/>
        <v>-1.7191275876938275</v>
      </c>
      <c r="U620">
        <f t="shared" si="318"/>
        <v>5.0546225567071803E-3</v>
      </c>
      <c r="V620">
        <f t="shared" si="319"/>
        <v>4.2582015317955055E-5</v>
      </c>
      <c r="W620">
        <f t="shared" si="320"/>
        <v>1.6740578955036711E-7</v>
      </c>
      <c r="X620">
        <f t="shared" si="321"/>
        <v>-3696772.3086193823</v>
      </c>
      <c r="Y620">
        <f t="shared" si="322"/>
        <v>-2.1930706584451904E-3</v>
      </c>
      <c r="Z620">
        <f t="shared" si="323"/>
        <v>1.503017279210843E-6</v>
      </c>
      <c r="AA620">
        <f t="shared" si="324"/>
        <v>-2.5300382762119648E-2</v>
      </c>
      <c r="AB620">
        <f t="shared" si="325"/>
        <v>-0.58531248845995187</v>
      </c>
      <c r="AC620">
        <f t="shared" si="326"/>
        <v>-2.530308201717868E-2</v>
      </c>
      <c r="AD620">
        <f t="shared" si="327"/>
        <v>-3.0346869452196487E-2</v>
      </c>
      <c r="AE620">
        <f t="shared" si="328"/>
        <v>-0.58510043155381353</v>
      </c>
      <c r="AF620">
        <f t="shared" si="329"/>
        <v>-0.58510971638505438</v>
      </c>
      <c r="AG620" s="10">
        <f t="shared" si="330"/>
        <v>-33.524317300960206</v>
      </c>
      <c r="AH620" s="10">
        <f t="shared" si="331"/>
        <v>-70.738747541045342</v>
      </c>
      <c r="AI620" s="17">
        <f t="shared" si="332"/>
        <v>-70</v>
      </c>
      <c r="AJ620" s="18">
        <f t="shared" si="333"/>
        <v>-44</v>
      </c>
      <c r="AK620" s="19">
        <f t="shared" si="334"/>
        <v>-19.491</v>
      </c>
      <c r="AL620" s="17">
        <f t="shared" si="335"/>
        <v>-33</v>
      </c>
      <c r="AM620" s="18">
        <f t="shared" si="336"/>
        <v>-31</v>
      </c>
      <c r="AN620" s="19">
        <f t="shared" si="337"/>
        <v>-27.542000000000002</v>
      </c>
      <c r="AO620" s="20" t="str">
        <f t="shared" si="338"/>
        <v>33°31 ' 27,542 "S</v>
      </c>
      <c r="AP620" s="20" t="str">
        <f t="shared" si="339"/>
        <v xml:space="preserve">70°44 ' 19,491 " </v>
      </c>
      <c r="AQ620" s="22"/>
      <c r="AR620" s="22"/>
    </row>
    <row r="621" spans="1:46" ht="15.6" customHeight="1" x14ac:dyDescent="0.3">
      <c r="A621" s="15">
        <v>1613</v>
      </c>
      <c r="B621" s="15" t="s">
        <v>1284</v>
      </c>
      <c r="C621" s="15" t="s">
        <v>553</v>
      </c>
      <c r="D621" s="16" t="s">
        <v>568</v>
      </c>
      <c r="E621" s="16">
        <v>760687.02</v>
      </c>
      <c r="F621" s="16">
        <v>6061688.8700000001</v>
      </c>
      <c r="G621" s="16" t="s">
        <v>339</v>
      </c>
      <c r="H621" t="str">
        <f t="shared" si="307"/>
        <v>18</v>
      </c>
      <c r="I621" t="str">
        <f t="shared" si="306"/>
        <v>H</v>
      </c>
      <c r="J621" t="s">
        <v>324</v>
      </c>
      <c r="K621">
        <f t="shared" si="308"/>
        <v>-75</v>
      </c>
      <c r="L621">
        <f t="shared" si="309"/>
        <v>-3938311.13</v>
      </c>
      <c r="M621">
        <f t="shared" si="310"/>
        <v>-0.61887601605286446</v>
      </c>
      <c r="N621">
        <f t="shared" si="311"/>
        <v>6382779.7500399798</v>
      </c>
      <c r="O621">
        <f t="shared" si="312"/>
        <v>4.0842239621125445E-2</v>
      </c>
      <c r="P621">
        <f t="shared" si="313"/>
        <v>-0.94505147875253259</v>
      </c>
      <c r="Q621">
        <f t="shared" si="314"/>
        <v>-0.62700458842552731</v>
      </c>
      <c r="R621">
        <f t="shared" si="315"/>
        <v>-1.0914017554291306</v>
      </c>
      <c r="S621">
        <f t="shared" si="316"/>
        <v>-0.97530246367822981</v>
      </c>
      <c r="T621">
        <f t="shared" si="317"/>
        <v>-1.7641684232762251</v>
      </c>
      <c r="U621">
        <f t="shared" si="318"/>
        <v>5.0546225567071803E-3</v>
      </c>
      <c r="V621">
        <f t="shared" si="319"/>
        <v>4.2582015317955055E-5</v>
      </c>
      <c r="W621">
        <f t="shared" si="320"/>
        <v>1.6740578955036711E-7</v>
      </c>
      <c r="X621">
        <f t="shared" si="321"/>
        <v>-3923944.5375448805</v>
      </c>
      <c r="Y621">
        <f t="shared" si="322"/>
        <v>-2.2508363154829796E-3</v>
      </c>
      <c r="Z621">
        <f t="shared" si="323"/>
        <v>3.7293386580837608E-6</v>
      </c>
      <c r="AA621">
        <f t="shared" si="324"/>
        <v>4.0842188849611077E-2</v>
      </c>
      <c r="AB621">
        <f t="shared" si="325"/>
        <v>-0.62112684397421658</v>
      </c>
      <c r="AC621">
        <f t="shared" si="326"/>
        <v>4.0853544499624583E-2</v>
      </c>
      <c r="AD621">
        <f t="shared" si="327"/>
        <v>5.0194373082193308E-2</v>
      </c>
      <c r="AE621">
        <f t="shared" si="328"/>
        <v>-0.62053053550395276</v>
      </c>
      <c r="AF621">
        <f t="shared" si="329"/>
        <v>-0.62053792043217637</v>
      </c>
      <c r="AG621" s="10">
        <f t="shared" si="330"/>
        <v>-35.554203868588601</v>
      </c>
      <c r="AH621" s="10">
        <f t="shared" si="331"/>
        <v>-72.124074267085263</v>
      </c>
      <c r="AI621" s="17">
        <f t="shared" si="332"/>
        <v>-72</v>
      </c>
      <c r="AJ621" s="18">
        <f t="shared" si="333"/>
        <v>-7</v>
      </c>
      <c r="AK621" s="19">
        <f t="shared" si="334"/>
        <v>-26.667000000000002</v>
      </c>
      <c r="AL621" s="17">
        <f t="shared" si="335"/>
        <v>-35</v>
      </c>
      <c r="AM621" s="18">
        <f t="shared" si="336"/>
        <v>-33</v>
      </c>
      <c r="AN621" s="19">
        <f t="shared" si="337"/>
        <v>-15.134</v>
      </c>
      <c r="AO621" s="20" t="str">
        <f t="shared" si="338"/>
        <v>35°33 ' 15,134 "S</v>
      </c>
      <c r="AP621" s="20" t="str">
        <f t="shared" si="339"/>
        <v xml:space="preserve">72°7 ' 26,667 " </v>
      </c>
      <c r="AQ621" s="22"/>
      <c r="AR621" s="22"/>
    </row>
    <row r="622" spans="1:46" x14ac:dyDescent="0.3">
      <c r="A622" s="15">
        <v>1615</v>
      </c>
      <c r="B622" s="15" t="s">
        <v>1285</v>
      </c>
      <c r="C622" s="15" t="s">
        <v>1286</v>
      </c>
      <c r="D622" s="16" t="s">
        <v>1115</v>
      </c>
      <c r="E622" s="16">
        <v>707585.83</v>
      </c>
      <c r="F622" s="16">
        <v>5845462.96</v>
      </c>
      <c r="G622" s="16" t="s">
        <v>339</v>
      </c>
      <c r="H622" t="str">
        <f t="shared" si="307"/>
        <v>18</v>
      </c>
      <c r="I622" t="str">
        <f t="shared" si="306"/>
        <v>H</v>
      </c>
      <c r="J622" t="s">
        <v>324</v>
      </c>
      <c r="K622">
        <f t="shared" si="308"/>
        <v>-75</v>
      </c>
      <c r="L622">
        <f t="shared" si="309"/>
        <v>-4154537.04</v>
      </c>
      <c r="M622">
        <f t="shared" si="310"/>
        <v>-0.65285429388085447</v>
      </c>
      <c r="N622">
        <f t="shared" si="311"/>
        <v>6383474.9986638371</v>
      </c>
      <c r="O622">
        <f t="shared" si="312"/>
        <v>3.2519251668323444E-2</v>
      </c>
      <c r="P622">
        <f t="shared" si="313"/>
        <v>-0.96506951750068182</v>
      </c>
      <c r="Q622">
        <f t="shared" si="314"/>
        <v>-0.60895594303462286</v>
      </c>
      <c r="R622">
        <f t="shared" si="315"/>
        <v>-1.1353890526311954</v>
      </c>
      <c r="S622">
        <f t="shared" si="316"/>
        <v>-1.0037807752320522</v>
      </c>
      <c r="T622">
        <f t="shared" si="317"/>
        <v>-1.8010510773737387</v>
      </c>
      <c r="U622">
        <f t="shared" si="318"/>
        <v>5.0546225567071803E-3</v>
      </c>
      <c r="V622">
        <f t="shared" si="319"/>
        <v>4.2582015317955055E-5</v>
      </c>
      <c r="W622">
        <f t="shared" si="320"/>
        <v>1.6740578955036711E-7</v>
      </c>
      <c r="X622">
        <f t="shared" si="321"/>
        <v>-4139890.1355566923</v>
      </c>
      <c r="Y622">
        <f t="shared" si="322"/>
        <v>-2.2945032989670376E-3</v>
      </c>
      <c r="Z622">
        <f t="shared" si="323"/>
        <v>2.2485670026517426E-6</v>
      </c>
      <c r="AA622">
        <f t="shared" si="324"/>
        <v>3.2519227294418029E-2</v>
      </c>
      <c r="AB622">
        <f t="shared" si="325"/>
        <v>-0.65514879202047716</v>
      </c>
      <c r="AC622">
        <f t="shared" si="326"/>
        <v>3.2524959112069651E-2</v>
      </c>
      <c r="AD622">
        <f t="shared" si="327"/>
        <v>4.0994310886779337E-2</v>
      </c>
      <c r="AE622">
        <f t="shared" si="328"/>
        <v>-0.65474276348968641</v>
      </c>
      <c r="AF622">
        <f t="shared" si="329"/>
        <v>-0.65475077700267015</v>
      </c>
      <c r="AG622" s="10">
        <f t="shared" si="330"/>
        <v>-37.514456155164318</v>
      </c>
      <c r="AH622" s="10">
        <f t="shared" si="331"/>
        <v>-72.651199002140345</v>
      </c>
      <c r="AI622" s="17">
        <f t="shared" si="332"/>
        <v>-72</v>
      </c>
      <c r="AJ622" s="18">
        <f t="shared" si="333"/>
        <v>-39</v>
      </c>
      <c r="AK622" s="19">
        <f t="shared" si="334"/>
        <v>-4.3159999999999998</v>
      </c>
      <c r="AL622" s="17">
        <f t="shared" si="335"/>
        <v>-37</v>
      </c>
      <c r="AM622" s="18">
        <f t="shared" si="336"/>
        <v>-30</v>
      </c>
      <c r="AN622" s="19">
        <f t="shared" si="337"/>
        <v>-52.042000000000002</v>
      </c>
      <c r="AO622" s="20" t="str">
        <f t="shared" si="338"/>
        <v>37°30 ' 52,042 "S</v>
      </c>
      <c r="AP622" s="20" t="str">
        <f t="shared" si="339"/>
        <v xml:space="preserve">72°39 ' 4,316 " </v>
      </c>
      <c r="AQ622" s="22"/>
      <c r="AR622" s="22"/>
    </row>
    <row r="623" spans="1:46" x14ac:dyDescent="0.3">
      <c r="A623" s="15">
        <v>1616</v>
      </c>
      <c r="B623" s="15" t="s">
        <v>1287</v>
      </c>
      <c r="C623" s="15" t="s">
        <v>515</v>
      </c>
      <c r="D623" s="16" t="s">
        <v>360</v>
      </c>
      <c r="E623" s="16">
        <v>735272.21</v>
      </c>
      <c r="F623" s="16">
        <v>6082758.8200000003</v>
      </c>
      <c r="G623" s="16" t="s">
        <v>339</v>
      </c>
      <c r="H623" t="str">
        <f t="shared" si="307"/>
        <v>18</v>
      </c>
      <c r="I623" t="str">
        <f t="shared" si="306"/>
        <v>H</v>
      </c>
      <c r="J623" t="s">
        <v>324</v>
      </c>
      <c r="K623">
        <f t="shared" si="308"/>
        <v>-75</v>
      </c>
      <c r="L623">
        <f t="shared" si="309"/>
        <v>-3917241.1799999997</v>
      </c>
      <c r="M623">
        <f t="shared" si="310"/>
        <v>-0.61556503165269771</v>
      </c>
      <c r="N623">
        <f t="shared" si="311"/>
        <v>6382712.8271571854</v>
      </c>
      <c r="O623">
        <f t="shared" si="312"/>
        <v>3.6860848415263658E-2</v>
      </c>
      <c r="P623">
        <f t="shared" si="313"/>
        <v>-0.94286590984267327</v>
      </c>
      <c r="Q623">
        <f t="shared" si="314"/>
        <v>-0.62850142371518025</v>
      </c>
      <c r="R623">
        <f t="shared" si="315"/>
        <v>-1.0869979865740342</v>
      </c>
      <c r="S623">
        <f t="shared" si="316"/>
        <v>-0.97237384585932074</v>
      </c>
      <c r="T623">
        <f t="shared" si="317"/>
        <v>-1.7602732060665485</v>
      </c>
      <c r="U623">
        <f t="shared" si="318"/>
        <v>5.0546225567071803E-3</v>
      </c>
      <c r="V623">
        <f t="shared" si="319"/>
        <v>4.2582015317955055E-5</v>
      </c>
      <c r="W623">
        <f t="shared" si="320"/>
        <v>1.6740578955036711E-7</v>
      </c>
      <c r="X623">
        <f t="shared" si="321"/>
        <v>-3902905.6589505076</v>
      </c>
      <c r="Y623">
        <f t="shared" si="322"/>
        <v>-2.2459918592134124E-3</v>
      </c>
      <c r="Z623">
        <f t="shared" si="323"/>
        <v>3.0519995004770562E-6</v>
      </c>
      <c r="AA623">
        <f t="shared" si="324"/>
        <v>3.686081091550001E-2</v>
      </c>
      <c r="AB623">
        <f t="shared" si="325"/>
        <v>-0.61781101665714511</v>
      </c>
      <c r="AC623">
        <f t="shared" si="326"/>
        <v>3.6869158732297402E-2</v>
      </c>
      <c r="AD623">
        <f t="shared" si="327"/>
        <v>4.5199191501812341E-2</v>
      </c>
      <c r="AE623">
        <f t="shared" si="328"/>
        <v>-0.61732861301151032</v>
      </c>
      <c r="AF623">
        <f t="shared" si="329"/>
        <v>-0.61733652099979563</v>
      </c>
      <c r="AG623" s="10">
        <f t="shared" si="330"/>
        <v>-35.370777192577606</v>
      </c>
      <c r="AH623" s="10">
        <f t="shared" si="331"/>
        <v>-72.410277089542575</v>
      </c>
      <c r="AI623" s="17">
        <f t="shared" si="332"/>
        <v>-72</v>
      </c>
      <c r="AJ623" s="18">
        <f t="shared" si="333"/>
        <v>-24</v>
      </c>
      <c r="AK623" s="19">
        <f t="shared" si="334"/>
        <v>-36.997999999999998</v>
      </c>
      <c r="AL623" s="17">
        <f t="shared" si="335"/>
        <v>-35</v>
      </c>
      <c r="AM623" s="18">
        <f t="shared" si="336"/>
        <v>-22</v>
      </c>
      <c r="AN623" s="19">
        <f t="shared" si="337"/>
        <v>-14.798</v>
      </c>
      <c r="AO623" s="20" t="str">
        <f t="shared" si="338"/>
        <v>35°22 ' 14,798 "S</v>
      </c>
      <c r="AP623" s="20" t="str">
        <f t="shared" si="339"/>
        <v xml:space="preserve">72°24 ' 36,998 " </v>
      </c>
      <c r="AQ623" s="22"/>
      <c r="AR623" s="22"/>
    </row>
    <row r="624" spans="1:46" x14ac:dyDescent="0.3">
      <c r="A624" s="15">
        <v>1620</v>
      </c>
      <c r="B624" s="15" t="s">
        <v>1288</v>
      </c>
      <c r="C624" s="15" t="s">
        <v>744</v>
      </c>
      <c r="D624" s="16" t="s">
        <v>363</v>
      </c>
      <c r="E624" s="16">
        <v>679581.99</v>
      </c>
      <c r="F624" s="16">
        <v>5619997.0999999996</v>
      </c>
      <c r="G624" s="16" t="s">
        <v>339</v>
      </c>
      <c r="H624" t="str">
        <f t="shared" si="307"/>
        <v>18</v>
      </c>
      <c r="I624" t="str">
        <f t="shared" si="306"/>
        <v>H</v>
      </c>
      <c r="J624" t="s">
        <v>324</v>
      </c>
      <c r="K624">
        <f t="shared" si="308"/>
        <v>-75</v>
      </c>
      <c r="L624">
        <f t="shared" si="309"/>
        <v>-4380002.9000000004</v>
      </c>
      <c r="M624">
        <f t="shared" si="310"/>
        <v>-0.68828456045624642</v>
      </c>
      <c r="N624">
        <f t="shared" si="311"/>
        <v>6384213.9496159628</v>
      </c>
      <c r="O624">
        <f t="shared" si="312"/>
        <v>2.8129068263885892E-2</v>
      </c>
      <c r="P624">
        <f t="shared" si="313"/>
        <v>-0.98119711822698685</v>
      </c>
      <c r="Q624">
        <f t="shared" si="314"/>
        <v>-0.58528816736990619</v>
      </c>
      <c r="R624">
        <f t="shared" si="315"/>
        <v>-1.1788831195697398</v>
      </c>
      <c r="S624">
        <f t="shared" si="316"/>
        <v>-1.0304843815197815</v>
      </c>
      <c r="T624">
        <f t="shared" si="317"/>
        <v>-1.8338495789861211</v>
      </c>
      <c r="U624">
        <f t="shared" si="318"/>
        <v>5.0546225567071803E-3</v>
      </c>
      <c r="V624">
        <f t="shared" si="319"/>
        <v>4.2582015317955055E-5</v>
      </c>
      <c r="W624">
        <f t="shared" si="320"/>
        <v>1.6740578955036711E-7</v>
      </c>
      <c r="X624">
        <f t="shared" si="321"/>
        <v>-4365139.6239913628</v>
      </c>
      <c r="Y624">
        <f t="shared" si="322"/>
        <v>-2.3281293712801888E-3</v>
      </c>
      <c r="Z624">
        <f t="shared" si="323"/>
        <v>1.5904559538002058E-6</v>
      </c>
      <c r="AA624">
        <f t="shared" si="324"/>
        <v>2.8129053351204525E-2</v>
      </c>
      <c r="AB624">
        <f t="shared" si="325"/>
        <v>-0.69061268612473936</v>
      </c>
      <c r="AC624">
        <f t="shared" si="326"/>
        <v>2.8132762987068127E-2</v>
      </c>
      <c r="AD624">
        <f t="shared" si="327"/>
        <v>3.6479300150032035E-2</v>
      </c>
      <c r="AE624">
        <f t="shared" si="328"/>
        <v>-0.69028590930487044</v>
      </c>
      <c r="AF624">
        <f t="shared" si="329"/>
        <v>-0.69029393513808446</v>
      </c>
      <c r="AG624" s="10">
        <f t="shared" si="330"/>
        <v>-39.55092910688964</v>
      </c>
      <c r="AH624" s="10">
        <f t="shared" si="331"/>
        <v>-72.90989006181222</v>
      </c>
      <c r="AI624" s="17">
        <f t="shared" si="332"/>
        <v>-72</v>
      </c>
      <c r="AJ624" s="18">
        <f t="shared" si="333"/>
        <v>-54</v>
      </c>
      <c r="AK624" s="19">
        <f t="shared" si="334"/>
        <v>-35.603999999999999</v>
      </c>
      <c r="AL624" s="17">
        <f t="shared" si="335"/>
        <v>-39</v>
      </c>
      <c r="AM624" s="18">
        <f t="shared" si="336"/>
        <v>-33</v>
      </c>
      <c r="AN624" s="19">
        <f t="shared" si="337"/>
        <v>-3.3450000000000002</v>
      </c>
      <c r="AO624" s="20" t="str">
        <f t="shared" si="338"/>
        <v>39°33 ' 3,345 "S</v>
      </c>
      <c r="AP624" s="20" t="str">
        <f t="shared" si="339"/>
        <v xml:space="preserve">72°54 ' 35,604 " </v>
      </c>
      <c r="AQ624" s="22"/>
      <c r="AR624" s="22"/>
    </row>
    <row r="625" spans="1:44" x14ac:dyDescent="0.3">
      <c r="A625" s="15">
        <v>1621</v>
      </c>
      <c r="B625" s="15" t="s">
        <v>1289</v>
      </c>
      <c r="C625" s="15" t="s">
        <v>744</v>
      </c>
      <c r="D625" s="16" t="s">
        <v>404</v>
      </c>
      <c r="E625" s="16">
        <v>693432.29</v>
      </c>
      <c r="F625" s="16">
        <v>5501191.25</v>
      </c>
      <c r="G625" s="16" t="s">
        <v>374</v>
      </c>
      <c r="H625" t="str">
        <f t="shared" si="307"/>
        <v>18</v>
      </c>
      <c r="I625" t="str">
        <f t="shared" si="306"/>
        <v>G</v>
      </c>
      <c r="J625" t="s">
        <v>324</v>
      </c>
      <c r="K625">
        <f t="shared" si="308"/>
        <v>-75</v>
      </c>
      <c r="L625">
        <f t="shared" si="309"/>
        <v>-4498808.75</v>
      </c>
      <c r="M625">
        <f t="shared" si="310"/>
        <v>-0.70695400751229298</v>
      </c>
      <c r="N625">
        <f t="shared" si="311"/>
        <v>6384607.8456818825</v>
      </c>
      <c r="O625">
        <f t="shared" si="312"/>
        <v>3.0296659509138776E-2</v>
      </c>
      <c r="P625">
        <f t="shared" si="313"/>
        <v>-0.98771825170251459</v>
      </c>
      <c r="Q625">
        <f t="shared" si="314"/>
        <v>-0.57102239029294399</v>
      </c>
      <c r="R625">
        <f t="shared" si="315"/>
        <v>-1.2008131333635503</v>
      </c>
      <c r="S625">
        <f t="shared" si="316"/>
        <v>-1.0433654475958987</v>
      </c>
      <c r="T625">
        <f t="shared" si="317"/>
        <v>-1.8489827572128219</v>
      </c>
      <c r="U625">
        <f t="shared" si="318"/>
        <v>5.0546225567071803E-3</v>
      </c>
      <c r="V625">
        <f t="shared" si="319"/>
        <v>4.2582015317955055E-5</v>
      </c>
      <c r="W625">
        <f t="shared" si="320"/>
        <v>1.6740578955036711E-7</v>
      </c>
      <c r="X625">
        <f t="shared" si="321"/>
        <v>-4483863.1021632021</v>
      </c>
      <c r="Y625">
        <f t="shared" si="322"/>
        <v>-2.3408873650565864E-3</v>
      </c>
      <c r="Z625">
        <f t="shared" si="323"/>
        <v>1.7881626644867983E-6</v>
      </c>
      <c r="AA625">
        <f t="shared" si="324"/>
        <v>3.0296641450686976E-2</v>
      </c>
      <c r="AB625">
        <f t="shared" si="325"/>
        <v>-0.70929489069146223</v>
      </c>
      <c r="AC625">
        <f t="shared" si="326"/>
        <v>3.0301276476348893E-2</v>
      </c>
      <c r="AD625">
        <f t="shared" si="327"/>
        <v>3.9910827491808451E-2</v>
      </c>
      <c r="AE625">
        <f t="shared" si="328"/>
        <v>-0.70890119526349182</v>
      </c>
      <c r="AF625">
        <f t="shared" si="329"/>
        <v>-0.70890876307676209</v>
      </c>
      <c r="AG625" s="10">
        <f t="shared" si="330"/>
        <v>-40.617480184138074</v>
      </c>
      <c r="AH625" s="10">
        <f t="shared" si="331"/>
        <v>-72.71327802784468</v>
      </c>
      <c r="AI625" s="17">
        <f t="shared" si="332"/>
        <v>-72</v>
      </c>
      <c r="AJ625" s="18">
        <f t="shared" si="333"/>
        <v>-42</v>
      </c>
      <c r="AK625" s="19">
        <f t="shared" si="334"/>
        <v>-47.801000000000002</v>
      </c>
      <c r="AL625" s="17">
        <f t="shared" si="335"/>
        <v>-40</v>
      </c>
      <c r="AM625" s="18">
        <f t="shared" si="336"/>
        <v>-37</v>
      </c>
      <c r="AN625" s="19">
        <f t="shared" si="337"/>
        <v>-2.9289999999999998</v>
      </c>
      <c r="AO625" s="20" t="str">
        <f t="shared" si="338"/>
        <v>40°37 ' 2,929 "S</v>
      </c>
      <c r="AP625" s="20" t="str">
        <f t="shared" si="339"/>
        <v xml:space="preserve">72°42 ' 47,801 " </v>
      </c>
      <c r="AQ625" s="22"/>
      <c r="AR625" s="22"/>
    </row>
    <row r="626" spans="1:44" x14ac:dyDescent="0.3">
      <c r="A626" s="15">
        <v>1622</v>
      </c>
      <c r="B626" s="15" t="s">
        <v>1290</v>
      </c>
      <c r="C626" s="15" t="s">
        <v>744</v>
      </c>
      <c r="D626" s="16" t="s">
        <v>1291</v>
      </c>
      <c r="E626" s="16">
        <v>718185.3</v>
      </c>
      <c r="F626" s="16">
        <v>5468062.1399999997</v>
      </c>
      <c r="G626" s="16" t="s">
        <v>374</v>
      </c>
      <c r="H626" t="str">
        <f t="shared" si="307"/>
        <v>18</v>
      </c>
      <c r="I626" t="str">
        <f t="shared" si="306"/>
        <v>G</v>
      </c>
      <c r="J626" t="s">
        <v>324</v>
      </c>
      <c r="K626">
        <f t="shared" si="308"/>
        <v>-75</v>
      </c>
      <c r="L626">
        <f t="shared" si="309"/>
        <v>-4531937.8600000003</v>
      </c>
      <c r="M626">
        <f t="shared" si="310"/>
        <v>-0.7121599983381568</v>
      </c>
      <c r="N626">
        <f t="shared" si="311"/>
        <v>6384718.1367283929</v>
      </c>
      <c r="O626">
        <f t="shared" si="312"/>
        <v>3.4173051233832671E-2</v>
      </c>
      <c r="P626">
        <f t="shared" si="313"/>
        <v>-0.98929150908508667</v>
      </c>
      <c r="Q626">
        <f t="shared" si="314"/>
        <v>-0.56684084031469606</v>
      </c>
      <c r="R626">
        <f t="shared" si="315"/>
        <v>-1.2068057528807001</v>
      </c>
      <c r="S626">
        <f t="shared" si="316"/>
        <v>-1.0468145247391991</v>
      </c>
      <c r="T626">
        <f t="shared" si="317"/>
        <v>-1.8529530451180143</v>
      </c>
      <c r="U626">
        <f t="shared" si="318"/>
        <v>5.0546225567071803E-3</v>
      </c>
      <c r="V626">
        <f t="shared" si="319"/>
        <v>4.2582015317955055E-5</v>
      </c>
      <c r="W626">
        <f t="shared" si="320"/>
        <v>1.6740578955036711E-7</v>
      </c>
      <c r="X626">
        <f t="shared" si="321"/>
        <v>-4516973.1677470477</v>
      </c>
      <c r="Y626">
        <f t="shared" si="322"/>
        <v>-2.3438297404027135E-3</v>
      </c>
      <c r="Z626">
        <f t="shared" si="323"/>
        <v>2.2547678774162488E-6</v>
      </c>
      <c r="AA626">
        <f t="shared" si="324"/>
        <v>3.4173025549733275E-2</v>
      </c>
      <c r="AB626">
        <f t="shared" si="325"/>
        <v>-0.71450382279376745</v>
      </c>
      <c r="AC626">
        <f t="shared" si="326"/>
        <v>3.4179677123346408E-2</v>
      </c>
      <c r="AD626">
        <f t="shared" si="327"/>
        <v>4.5215180360593903E-2</v>
      </c>
      <c r="AE626">
        <f t="shared" si="328"/>
        <v>-0.71399771283169267</v>
      </c>
      <c r="AF626">
        <f t="shared" si="329"/>
        <v>-0.71400479241386194</v>
      </c>
      <c r="AG626" s="10">
        <f t="shared" si="330"/>
        <v>-40.909461157428744</v>
      </c>
      <c r="AH626" s="10">
        <f t="shared" si="331"/>
        <v>-72.409360995415156</v>
      </c>
      <c r="AI626" s="17">
        <f t="shared" si="332"/>
        <v>-72</v>
      </c>
      <c r="AJ626" s="18">
        <f t="shared" si="333"/>
        <v>-24</v>
      </c>
      <c r="AK626" s="19">
        <f t="shared" si="334"/>
        <v>-33.700000000000003</v>
      </c>
      <c r="AL626" s="17">
        <f t="shared" si="335"/>
        <v>-40</v>
      </c>
      <c r="AM626" s="18">
        <f t="shared" si="336"/>
        <v>-54</v>
      </c>
      <c r="AN626" s="19">
        <f t="shared" si="337"/>
        <v>-34.06</v>
      </c>
      <c r="AO626" s="20" t="str">
        <f t="shared" si="338"/>
        <v>40°54 ' 34,06 "S</v>
      </c>
      <c r="AP626" s="20" t="str">
        <f t="shared" si="339"/>
        <v xml:space="preserve">72°24 ' 33,7 " </v>
      </c>
      <c r="AQ626" s="22"/>
      <c r="AR626" s="22"/>
    </row>
    <row r="627" spans="1:44" x14ac:dyDescent="0.3">
      <c r="A627" s="15">
        <v>1625</v>
      </c>
      <c r="B627" s="15" t="s">
        <v>1292</v>
      </c>
      <c r="C627" s="15" t="s">
        <v>451</v>
      </c>
      <c r="D627" s="16" t="s">
        <v>322</v>
      </c>
      <c r="E627" s="16">
        <v>368205.98881101701</v>
      </c>
      <c r="F627" s="16">
        <v>6283430.4051312897</v>
      </c>
      <c r="G627" s="16" t="s">
        <v>323</v>
      </c>
      <c r="H627" t="str">
        <f t="shared" si="307"/>
        <v>19</v>
      </c>
      <c r="I627" t="str">
        <f t="shared" si="306"/>
        <v>H</v>
      </c>
      <c r="J627" t="s">
        <v>324</v>
      </c>
      <c r="K627">
        <f t="shared" si="308"/>
        <v>-69</v>
      </c>
      <c r="L627">
        <f t="shared" si="309"/>
        <v>-3716569.5948687103</v>
      </c>
      <c r="M627">
        <f t="shared" si="310"/>
        <v>-0.58403099915967183</v>
      </c>
      <c r="N627">
        <f t="shared" si="311"/>
        <v>6382083.8059293004</v>
      </c>
      <c r="O627">
        <f t="shared" si="312"/>
        <v>-2.0650623714238793E-2</v>
      </c>
      <c r="P627">
        <f t="shared" si="313"/>
        <v>-0.91999275448928242</v>
      </c>
      <c r="Q627">
        <f t="shared" si="314"/>
        <v>-0.64028522605064353</v>
      </c>
      <c r="R627">
        <f t="shared" si="315"/>
        <v>-1.0440273764043131</v>
      </c>
      <c r="S627">
        <f t="shared" si="316"/>
        <v>-0.94309183881589576</v>
      </c>
      <c r="T627">
        <f t="shared" si="317"/>
        <v>-1.720359006514701</v>
      </c>
      <c r="U627">
        <f t="shared" si="318"/>
        <v>5.0546225567071803E-3</v>
      </c>
      <c r="V627">
        <f t="shared" si="319"/>
        <v>4.2582015317955055E-5</v>
      </c>
      <c r="W627">
        <f t="shared" si="320"/>
        <v>1.6740578955036711E-7</v>
      </c>
      <c r="X627">
        <f t="shared" si="321"/>
        <v>-3702562.8910946888</v>
      </c>
      <c r="Y627">
        <f t="shared" si="322"/>
        <v>-2.1946912951861411E-3</v>
      </c>
      <c r="Z627">
        <f t="shared" si="323"/>
        <v>1.0001217970749611E-6</v>
      </c>
      <c r="AA627">
        <f t="shared" si="324"/>
        <v>-2.0650616829859161E-2</v>
      </c>
      <c r="AB627">
        <f t="shared" si="325"/>
        <v>-0.5862256882598994</v>
      </c>
      <c r="AC627">
        <f t="shared" si="326"/>
        <v>-2.0652084596778253E-2</v>
      </c>
      <c r="AD627">
        <f t="shared" si="327"/>
        <v>-2.4786310512992772E-2</v>
      </c>
      <c r="AE627">
        <f t="shared" si="328"/>
        <v>-0.58608411737144439</v>
      </c>
      <c r="AF627">
        <f t="shared" si="329"/>
        <v>-0.58609372786276548</v>
      </c>
      <c r="AG627" s="10">
        <f t="shared" si="330"/>
        <v>-33.580697005625488</v>
      </c>
      <c r="AH627" s="10">
        <f t="shared" si="331"/>
        <v>-70.420150982095223</v>
      </c>
      <c r="AI627" s="17">
        <f t="shared" si="332"/>
        <v>-70</v>
      </c>
      <c r="AJ627" s="18">
        <f t="shared" si="333"/>
        <v>-25</v>
      </c>
      <c r="AK627" s="19">
        <f t="shared" si="334"/>
        <v>-12.544</v>
      </c>
      <c r="AL627" s="17">
        <f t="shared" si="335"/>
        <v>-33</v>
      </c>
      <c r="AM627" s="18">
        <f t="shared" si="336"/>
        <v>-34</v>
      </c>
      <c r="AN627" s="19">
        <f t="shared" si="337"/>
        <v>-50.509</v>
      </c>
      <c r="AO627" s="20" t="str">
        <f t="shared" si="338"/>
        <v>33°34 ' 50,509 "S</v>
      </c>
      <c r="AP627" s="20" t="str">
        <f t="shared" si="339"/>
        <v xml:space="preserve">70°25 ' 12,544 " </v>
      </c>
      <c r="AQ627" s="22"/>
      <c r="AR627" s="22"/>
    </row>
    <row r="628" spans="1:44" x14ac:dyDescent="0.3">
      <c r="A628" s="15">
        <v>1630</v>
      </c>
      <c r="B628" s="15" t="s">
        <v>1293</v>
      </c>
      <c r="C628" s="15" t="s">
        <v>1011</v>
      </c>
      <c r="D628" s="16" t="s">
        <v>603</v>
      </c>
      <c r="E628" s="16">
        <v>323468.37</v>
      </c>
      <c r="F628" s="16">
        <v>6393237.54</v>
      </c>
      <c r="G628" s="16" t="s">
        <v>323</v>
      </c>
      <c r="H628" t="str">
        <f t="shared" si="307"/>
        <v>19</v>
      </c>
      <c r="I628" t="str">
        <f t="shared" si="306"/>
        <v>H</v>
      </c>
      <c r="J628" t="s">
        <v>324</v>
      </c>
      <c r="K628">
        <f t="shared" si="308"/>
        <v>-69</v>
      </c>
      <c r="L628">
        <f t="shared" si="309"/>
        <v>-3606762.46</v>
      </c>
      <c r="M628">
        <f t="shared" si="310"/>
        <v>-0.56677563260316333</v>
      </c>
      <c r="N628">
        <f t="shared" si="311"/>
        <v>6381746.5877434015</v>
      </c>
      <c r="O628">
        <f t="shared" si="312"/>
        <v>-2.7661961748691427E-2</v>
      </c>
      <c r="P628">
        <f t="shared" si="313"/>
        <v>-0.90592166534069551</v>
      </c>
      <c r="Q628">
        <f t="shared" si="314"/>
        <v>-0.64476497592981419</v>
      </c>
      <c r="R628">
        <f t="shared" si="315"/>
        <v>-1.019736465273511</v>
      </c>
      <c r="S628">
        <f t="shared" si="316"/>
        <v>-0.92599359293758676</v>
      </c>
      <c r="T628">
        <f t="shared" si="317"/>
        <v>-1.6962872691265145</v>
      </c>
      <c r="U628">
        <f t="shared" si="318"/>
        <v>5.0546225567071803E-3</v>
      </c>
      <c r="V628">
        <f t="shared" si="319"/>
        <v>4.2582015317955055E-5</v>
      </c>
      <c r="W628">
        <f t="shared" si="320"/>
        <v>1.6740578955036711E-7</v>
      </c>
      <c r="X628">
        <f t="shared" si="321"/>
        <v>-3592960.5331267058</v>
      </c>
      <c r="Y628">
        <f t="shared" si="322"/>
        <v>-2.1627193564535694E-3</v>
      </c>
      <c r="Z628">
        <f t="shared" si="323"/>
        <v>1.8351611940914902E-6</v>
      </c>
      <c r="AA628">
        <f t="shared" si="324"/>
        <v>-2.7661944827305177E-2</v>
      </c>
      <c r="AB628">
        <f t="shared" si="325"/>
        <v>-0.56893834799067822</v>
      </c>
      <c r="AC628">
        <f t="shared" si="326"/>
        <v>-2.7665472704814398E-2</v>
      </c>
      <c r="AD628">
        <f t="shared" si="327"/>
        <v>-3.2826596804044275E-2</v>
      </c>
      <c r="AE628">
        <f t="shared" si="328"/>
        <v>-0.56869378857360597</v>
      </c>
      <c r="AF628">
        <f t="shared" si="329"/>
        <v>-0.56870297245335311</v>
      </c>
      <c r="AG628" s="10">
        <f t="shared" si="330"/>
        <v>-32.584280118121846</v>
      </c>
      <c r="AH628" s="10">
        <f t="shared" si="331"/>
        <v>-70.880825452649376</v>
      </c>
      <c r="AI628" s="17">
        <f t="shared" si="332"/>
        <v>-70</v>
      </c>
      <c r="AJ628" s="18">
        <f t="shared" si="333"/>
        <v>-52</v>
      </c>
      <c r="AK628" s="19">
        <f t="shared" si="334"/>
        <v>-50.972000000000001</v>
      </c>
      <c r="AL628" s="17">
        <f t="shared" si="335"/>
        <v>-32</v>
      </c>
      <c r="AM628" s="18">
        <f t="shared" si="336"/>
        <v>-35</v>
      </c>
      <c r="AN628" s="19">
        <f t="shared" si="337"/>
        <v>-3.4079999999999999</v>
      </c>
      <c r="AO628" s="20" t="str">
        <f t="shared" si="338"/>
        <v>32°35 ' 3,408 "S</v>
      </c>
      <c r="AP628" s="20" t="str">
        <f t="shared" si="339"/>
        <v xml:space="preserve">70°52 ' 50,972 " </v>
      </c>
      <c r="AQ628" s="22"/>
      <c r="AR628" s="22"/>
    </row>
    <row r="629" spans="1:44" x14ac:dyDescent="0.3">
      <c r="A629" s="15">
        <v>1631</v>
      </c>
      <c r="B629" s="15" t="s">
        <v>1294</v>
      </c>
      <c r="C629" s="15" t="s">
        <v>744</v>
      </c>
      <c r="D629" s="16" t="s">
        <v>1295</v>
      </c>
      <c r="E629" s="16">
        <v>641361.63</v>
      </c>
      <c r="F629" s="16">
        <v>5811563.54</v>
      </c>
      <c r="G629" s="16" t="s">
        <v>339</v>
      </c>
      <c r="H629" t="str">
        <f t="shared" si="307"/>
        <v>18</v>
      </c>
      <c r="I629" t="str">
        <f t="shared" si="306"/>
        <v>H</v>
      </c>
      <c r="J629" t="s">
        <v>324</v>
      </c>
      <c r="K629">
        <f t="shared" si="308"/>
        <v>-75</v>
      </c>
      <c r="L629">
        <f t="shared" si="309"/>
        <v>-4188436.46</v>
      </c>
      <c r="M629">
        <f t="shared" si="310"/>
        <v>-0.65818133313793392</v>
      </c>
      <c r="N629">
        <f t="shared" si="311"/>
        <v>6383585.2761394978</v>
      </c>
      <c r="O629">
        <f t="shared" si="312"/>
        <v>2.2144551045378859E-2</v>
      </c>
      <c r="P629">
        <f t="shared" si="313"/>
        <v>-0.9678059970303865</v>
      </c>
      <c r="Q629">
        <f t="shared" si="314"/>
        <v>-0.60570009716394768</v>
      </c>
      <c r="R629">
        <f t="shared" si="315"/>
        <v>-1.1420843316531273</v>
      </c>
      <c r="S629">
        <f t="shared" si="316"/>
        <v>-1.0079882730308323</v>
      </c>
      <c r="T629">
        <f t="shared" si="317"/>
        <v>-1.8063393220247705</v>
      </c>
      <c r="U629">
        <f t="shared" si="318"/>
        <v>5.0546225567071803E-3</v>
      </c>
      <c r="V629">
        <f t="shared" si="319"/>
        <v>4.2582015317955055E-5</v>
      </c>
      <c r="W629">
        <f t="shared" si="320"/>
        <v>1.6740578955036711E-7</v>
      </c>
      <c r="X629">
        <f t="shared" si="321"/>
        <v>-4173752.0370184649</v>
      </c>
      <c r="Y629">
        <f t="shared" si="322"/>
        <v>-2.3003410068668426E-3</v>
      </c>
      <c r="Z629">
        <f t="shared" si="323"/>
        <v>1.0341905529599704E-6</v>
      </c>
      <c r="AA629">
        <f t="shared" si="324"/>
        <v>2.2144543411483697E-2</v>
      </c>
      <c r="AB629">
        <f t="shared" si="325"/>
        <v>-0.66048167176580985</v>
      </c>
      <c r="AC629">
        <f t="shared" si="326"/>
        <v>2.2146353332356983E-2</v>
      </c>
      <c r="AD629">
        <f t="shared" si="327"/>
        <v>2.8036772732674169E-2</v>
      </c>
      <c r="AE629">
        <f t="shared" si="328"/>
        <v>-0.66029124197927691</v>
      </c>
      <c r="AF629">
        <f t="shared" si="329"/>
        <v>-0.66030011959717827</v>
      </c>
      <c r="AG629" s="10">
        <f t="shared" si="330"/>
        <v>-37.832410064901815</v>
      </c>
      <c r="AH629" s="10">
        <f t="shared" si="331"/>
        <v>-73.393611251250306</v>
      </c>
      <c r="AI629" s="17">
        <f t="shared" si="332"/>
        <v>-73</v>
      </c>
      <c r="AJ629" s="18">
        <f t="shared" si="333"/>
        <v>-23</v>
      </c>
      <c r="AK629" s="19">
        <f t="shared" si="334"/>
        <v>-37.000999999999998</v>
      </c>
      <c r="AL629" s="17">
        <f t="shared" si="335"/>
        <v>-37</v>
      </c>
      <c r="AM629" s="18">
        <f t="shared" si="336"/>
        <v>-49</v>
      </c>
      <c r="AN629" s="19">
        <f t="shared" si="337"/>
        <v>-56.676000000000002</v>
      </c>
      <c r="AO629" s="20" t="str">
        <f t="shared" si="338"/>
        <v>37°49 ' 56,676 "S</v>
      </c>
      <c r="AP629" s="20" t="str">
        <f t="shared" si="339"/>
        <v xml:space="preserve">73°23 ' 37,001 " </v>
      </c>
      <c r="AQ629" s="22"/>
      <c r="AR629" s="22"/>
    </row>
    <row r="630" spans="1:44" x14ac:dyDescent="0.3">
      <c r="A630" s="15">
        <v>1632</v>
      </c>
      <c r="B630" s="15" t="s">
        <v>1296</v>
      </c>
      <c r="C630" s="15" t="s">
        <v>744</v>
      </c>
      <c r="D630" s="16" t="s">
        <v>1297</v>
      </c>
      <c r="E630" s="16">
        <v>687327.43</v>
      </c>
      <c r="F630" s="16">
        <v>5793530.9699999997</v>
      </c>
      <c r="G630" s="16" t="s">
        <v>339</v>
      </c>
      <c r="H630" t="str">
        <f t="shared" si="307"/>
        <v>18</v>
      </c>
      <c r="I630" t="str">
        <f t="shared" si="306"/>
        <v>H</v>
      </c>
      <c r="J630" t="s">
        <v>324</v>
      </c>
      <c r="K630">
        <f t="shared" si="308"/>
        <v>-75</v>
      </c>
      <c r="L630">
        <f t="shared" si="309"/>
        <v>-4206469.03</v>
      </c>
      <c r="M630">
        <f t="shared" si="310"/>
        <v>-0.66101501608283486</v>
      </c>
      <c r="N630">
        <f t="shared" si="311"/>
        <v>6383644.0653129825</v>
      </c>
      <c r="O630">
        <f t="shared" si="312"/>
        <v>2.934490521141166E-2</v>
      </c>
      <c r="P630">
        <f t="shared" si="313"/>
        <v>-0.96921690787022063</v>
      </c>
      <c r="Q630">
        <f t="shared" si="314"/>
        <v>-0.60392313512591222</v>
      </c>
      <c r="R630">
        <f t="shared" si="315"/>
        <v>-1.1456234700179451</v>
      </c>
      <c r="S630">
        <f t="shared" si="316"/>
        <v>-1.0101983862949369</v>
      </c>
      <c r="T630">
        <f t="shared" si="317"/>
        <v>-1.8090996597107063</v>
      </c>
      <c r="U630">
        <f t="shared" si="318"/>
        <v>5.0546225567071803E-3</v>
      </c>
      <c r="V630">
        <f t="shared" si="319"/>
        <v>4.2582015317955055E-5</v>
      </c>
      <c r="W630">
        <f t="shared" si="320"/>
        <v>1.6740578955036711E-7</v>
      </c>
      <c r="X630">
        <f t="shared" si="321"/>
        <v>-4191765.3650455214</v>
      </c>
      <c r="Y630">
        <f t="shared" si="322"/>
        <v>-2.3033340837993526E-3</v>
      </c>
      <c r="Z630">
        <f t="shared" si="323"/>
        <v>1.8081047172702102E-6</v>
      </c>
      <c r="AA630">
        <f t="shared" si="324"/>
        <v>2.9344887525191148E-2</v>
      </c>
      <c r="AB630">
        <f t="shared" si="325"/>
        <v>-0.66331834600196504</v>
      </c>
      <c r="AC630">
        <f t="shared" si="326"/>
        <v>2.9349099296641867E-2</v>
      </c>
      <c r="AD630">
        <f t="shared" si="327"/>
        <v>3.7230044066821101E-2</v>
      </c>
      <c r="AE630">
        <f t="shared" si="328"/>
        <v>-0.6629820549262333</v>
      </c>
      <c r="AF630">
        <f t="shared" si="329"/>
        <v>-0.66299029637092655</v>
      </c>
      <c r="AG630" s="10">
        <f t="shared" si="330"/>
        <v>-37.986545840181712</v>
      </c>
      <c r="AH630" s="10">
        <f t="shared" si="331"/>
        <v>-72.866875603885077</v>
      </c>
      <c r="AI630" s="17">
        <f t="shared" si="332"/>
        <v>-72</v>
      </c>
      <c r="AJ630" s="18">
        <f t="shared" si="333"/>
        <v>-52</v>
      </c>
      <c r="AK630" s="19">
        <f t="shared" si="334"/>
        <v>-0.752</v>
      </c>
      <c r="AL630" s="17">
        <f t="shared" si="335"/>
        <v>-37</v>
      </c>
      <c r="AM630" s="18">
        <f t="shared" si="336"/>
        <v>-59</v>
      </c>
      <c r="AN630" s="19">
        <f t="shared" si="337"/>
        <v>-11.565</v>
      </c>
      <c r="AO630" s="20" t="str">
        <f t="shared" si="338"/>
        <v>37°59 ' 11,565 "S</v>
      </c>
      <c r="AP630" s="20" t="str">
        <f t="shared" si="339"/>
        <v xml:space="preserve">72°52 ' 0,752 " </v>
      </c>
      <c r="AQ630" s="22"/>
      <c r="AR630" s="22"/>
    </row>
    <row r="631" spans="1:44" x14ac:dyDescent="0.3">
      <c r="A631" s="15">
        <v>1634</v>
      </c>
      <c r="B631" s="15" t="s">
        <v>1298</v>
      </c>
      <c r="C631" s="15" t="s">
        <v>553</v>
      </c>
      <c r="D631" s="16" t="s">
        <v>1299</v>
      </c>
      <c r="E631" s="16">
        <v>346344</v>
      </c>
      <c r="F631" s="16">
        <v>6281106</v>
      </c>
      <c r="G631" s="16" t="s">
        <v>323</v>
      </c>
      <c r="H631" t="str">
        <f t="shared" si="307"/>
        <v>19</v>
      </c>
      <c r="I631" t="str">
        <f t="shared" si="306"/>
        <v>H</v>
      </c>
      <c r="J631" t="s">
        <v>324</v>
      </c>
      <c r="K631">
        <f t="shared" si="308"/>
        <v>-69</v>
      </c>
      <c r="L631">
        <f t="shared" si="309"/>
        <v>-3718894</v>
      </c>
      <c r="M631">
        <f t="shared" si="310"/>
        <v>-0.58439626196899819</v>
      </c>
      <c r="N631">
        <f t="shared" si="311"/>
        <v>6382091.0001842454</v>
      </c>
      <c r="O631">
        <f t="shared" si="312"/>
        <v>-2.4076121759398932E-2</v>
      </c>
      <c r="P631">
        <f t="shared" si="313"/>
        <v>-0.9202788278048738</v>
      </c>
      <c r="Q631">
        <f t="shared" si="314"/>
        <v>-0.6401750260346758</v>
      </c>
      <c r="R631">
        <f t="shared" si="315"/>
        <v>-1.044535675871435</v>
      </c>
      <c r="S631">
        <f t="shared" si="316"/>
        <v>-0.94344551341224525</v>
      </c>
      <c r="T631">
        <f t="shared" si="317"/>
        <v>-1.720851179851979</v>
      </c>
      <c r="U631">
        <f t="shared" si="318"/>
        <v>5.0546225567071803E-3</v>
      </c>
      <c r="V631">
        <f t="shared" si="319"/>
        <v>4.2582015317955055E-5</v>
      </c>
      <c r="W631">
        <f t="shared" si="320"/>
        <v>1.6740578955036711E-7</v>
      </c>
      <c r="X631">
        <f t="shared" si="321"/>
        <v>-3704883.1497854358</v>
      </c>
      <c r="Y631">
        <f t="shared" si="322"/>
        <v>-2.19533852058201E-3</v>
      </c>
      <c r="Z631">
        <f t="shared" si="323"/>
        <v>1.3587821444290366E-6</v>
      </c>
      <c r="AA631">
        <f t="shared" si="324"/>
        <v>-2.4076110854664146E-2</v>
      </c>
      <c r="AB631">
        <f t="shared" si="325"/>
        <v>-0.5865915975065934</v>
      </c>
      <c r="AC631">
        <f t="shared" si="326"/>
        <v>-2.407843691159306E-2</v>
      </c>
      <c r="AD631">
        <f t="shared" si="327"/>
        <v>-2.8903460778863369E-2</v>
      </c>
      <c r="AE631">
        <f t="shared" si="328"/>
        <v>-0.58639902679061839</v>
      </c>
      <c r="AF631">
        <f t="shared" si="329"/>
        <v>-0.5864083975082417</v>
      </c>
      <c r="AG631" s="10">
        <f t="shared" si="330"/>
        <v>-33.598726248252149</v>
      </c>
      <c r="AH631" s="10">
        <f t="shared" si="331"/>
        <v>-70.656046315950775</v>
      </c>
      <c r="AI631" s="17">
        <f t="shared" si="332"/>
        <v>-70</v>
      </c>
      <c r="AJ631" s="18">
        <f t="shared" si="333"/>
        <v>-39</v>
      </c>
      <c r="AK631" s="19">
        <f t="shared" si="334"/>
        <v>-21.766999999999999</v>
      </c>
      <c r="AL631" s="17">
        <f t="shared" si="335"/>
        <v>-33</v>
      </c>
      <c r="AM631" s="18">
        <f t="shared" si="336"/>
        <v>-35</v>
      </c>
      <c r="AN631" s="19">
        <f t="shared" si="337"/>
        <v>-55.414000000000001</v>
      </c>
      <c r="AO631" s="20" t="str">
        <f t="shared" si="338"/>
        <v>33°35 ' 55,414 "S</v>
      </c>
      <c r="AP631" s="20" t="str">
        <f t="shared" si="339"/>
        <v xml:space="preserve">70°39 ' 21,767 " </v>
      </c>
      <c r="AQ631" s="22"/>
      <c r="AR631" s="22"/>
    </row>
    <row r="632" spans="1:44" x14ac:dyDescent="0.3">
      <c r="A632" s="15">
        <v>1636</v>
      </c>
      <c r="B632" s="15" t="s">
        <v>1300</v>
      </c>
      <c r="C632" s="15" t="s">
        <v>553</v>
      </c>
      <c r="D632" s="16" t="s">
        <v>723</v>
      </c>
      <c r="E632" s="16">
        <v>320751.35999999999</v>
      </c>
      <c r="F632" s="16">
        <v>6268433.04</v>
      </c>
      <c r="G632" s="16" t="s">
        <v>323</v>
      </c>
      <c r="H632" t="str">
        <f t="shared" si="307"/>
        <v>19</v>
      </c>
      <c r="I632" t="str">
        <f t="shared" si="306"/>
        <v>H</v>
      </c>
      <c r="J632" t="s">
        <v>324</v>
      </c>
      <c r="K632">
        <f t="shared" si="308"/>
        <v>-69</v>
      </c>
      <c r="L632">
        <f t="shared" si="309"/>
        <v>-3731566.96</v>
      </c>
      <c r="M632">
        <f t="shared" si="310"/>
        <v>-0.58638772245485304</v>
      </c>
      <c r="N632">
        <f t="shared" si="311"/>
        <v>6382130.2638368709</v>
      </c>
      <c r="O632">
        <f t="shared" si="312"/>
        <v>-2.8086020276909481E-2</v>
      </c>
      <c r="P632">
        <f t="shared" si="313"/>
        <v>-0.92182989454002207</v>
      </c>
      <c r="Q632">
        <f t="shared" si="314"/>
        <v>-0.63956313445334179</v>
      </c>
      <c r="R632">
        <f t="shared" si="315"/>
        <v>-1.0473026697248642</v>
      </c>
      <c r="S632">
        <f t="shared" si="316"/>
        <v>-0.94536778590698356</v>
      </c>
      <c r="T632">
        <f t="shared" si="317"/>
        <v>-1.7235220449759057</v>
      </c>
      <c r="U632">
        <f t="shared" si="318"/>
        <v>5.0546225567071803E-3</v>
      </c>
      <c r="V632">
        <f t="shared" si="319"/>
        <v>4.2582015317955055E-5</v>
      </c>
      <c r="W632">
        <f t="shared" si="320"/>
        <v>1.6740578955036711E-7</v>
      </c>
      <c r="X632">
        <f t="shared" si="321"/>
        <v>-3717533.6409502872</v>
      </c>
      <c r="Y632">
        <f t="shared" si="322"/>
        <v>-2.1988456000702262E-3</v>
      </c>
      <c r="Z632">
        <f t="shared" si="323"/>
        <v>1.8442106109008731E-6</v>
      </c>
      <c r="AA632">
        <f t="shared" si="324"/>
        <v>-2.8086003011397277E-2</v>
      </c>
      <c r="AB632">
        <f t="shared" si="325"/>
        <v>-0.58858656399978893</v>
      </c>
      <c r="AC632">
        <f t="shared" si="326"/>
        <v>-2.8089695640540313E-2</v>
      </c>
      <c r="AD632">
        <f t="shared" si="327"/>
        <v>-3.3759934756361215E-2</v>
      </c>
      <c r="AE632">
        <f t="shared" si="328"/>
        <v>-0.58832339961165048</v>
      </c>
      <c r="AF632">
        <f t="shared" si="329"/>
        <v>-0.58833243307947991</v>
      </c>
      <c r="AG632" s="10">
        <f t="shared" si="330"/>
        <v>-33.708965366117141</v>
      </c>
      <c r="AH632" s="10">
        <f t="shared" si="331"/>
        <v>-70.934301778176518</v>
      </c>
      <c r="AI632" s="17">
        <f t="shared" si="332"/>
        <v>-70</v>
      </c>
      <c r="AJ632" s="18">
        <f t="shared" si="333"/>
        <v>-56</v>
      </c>
      <c r="AK632" s="19">
        <f t="shared" si="334"/>
        <v>-3.4860000000000002</v>
      </c>
      <c r="AL632" s="17">
        <f t="shared" si="335"/>
        <v>-33</v>
      </c>
      <c r="AM632" s="18">
        <f t="shared" si="336"/>
        <v>-42</v>
      </c>
      <c r="AN632" s="19">
        <f t="shared" si="337"/>
        <v>-32.274999999999999</v>
      </c>
      <c r="AO632" s="20" t="str">
        <f t="shared" si="338"/>
        <v>33°42 ' 32,275 "S</v>
      </c>
      <c r="AP632" s="20" t="str">
        <f t="shared" si="339"/>
        <v xml:space="preserve">70°56 ' 3,486 " </v>
      </c>
      <c r="AQ632" s="22"/>
      <c r="AR632" s="22"/>
    </row>
    <row r="633" spans="1:44" x14ac:dyDescent="0.3">
      <c r="A633" s="15">
        <v>1638</v>
      </c>
      <c r="B633" s="15" t="s">
        <v>1301</v>
      </c>
      <c r="C633" s="15" t="s">
        <v>487</v>
      </c>
      <c r="D633" s="16" t="s">
        <v>397</v>
      </c>
      <c r="E633" s="16">
        <v>293797.71999999997</v>
      </c>
      <c r="F633" s="16">
        <v>6072487.5</v>
      </c>
      <c r="G633" s="16" t="s">
        <v>323</v>
      </c>
      <c r="H633" t="str">
        <f t="shared" si="307"/>
        <v>19</v>
      </c>
      <c r="I633" t="str">
        <f t="shared" si="306"/>
        <v>H</v>
      </c>
      <c r="J633" t="s">
        <v>324</v>
      </c>
      <c r="K633">
        <f t="shared" si="308"/>
        <v>-69</v>
      </c>
      <c r="L633">
        <f t="shared" si="309"/>
        <v>-3927512.5</v>
      </c>
      <c r="M633">
        <f t="shared" si="310"/>
        <v>-0.61717909244966784</v>
      </c>
      <c r="N633">
        <f t="shared" si="311"/>
        <v>6382745.4315504078</v>
      </c>
      <c r="O633">
        <f t="shared" si="312"/>
        <v>-3.2306204627984392E-2</v>
      </c>
      <c r="P633">
        <f t="shared" si="313"/>
        <v>-0.9439365164393223</v>
      </c>
      <c r="Q633">
        <f t="shared" si="314"/>
        <v>-0.62777773541248683</v>
      </c>
      <c r="R633">
        <f t="shared" si="315"/>
        <v>-1.089147350669329</v>
      </c>
      <c r="S633">
        <f t="shared" si="316"/>
        <v>-0.97380494685511854</v>
      </c>
      <c r="T633">
        <f t="shared" si="317"/>
        <v>-1.762178933399845</v>
      </c>
      <c r="U633">
        <f t="shared" si="318"/>
        <v>5.0546225567071803E-3</v>
      </c>
      <c r="V633">
        <f t="shared" si="319"/>
        <v>4.2582015317955055E-5</v>
      </c>
      <c r="W633">
        <f t="shared" si="320"/>
        <v>1.6740578955036711E-7</v>
      </c>
      <c r="X633">
        <f t="shared" si="321"/>
        <v>-3913161.7493846212</v>
      </c>
      <c r="Y633">
        <f t="shared" si="322"/>
        <v>-2.2483664387493766E-3</v>
      </c>
      <c r="Z633">
        <f t="shared" si="323"/>
        <v>2.3390121247003776E-6</v>
      </c>
      <c r="AA633">
        <f t="shared" si="324"/>
        <v>-3.230617943978295E-2</v>
      </c>
      <c r="AB633">
        <f t="shared" si="325"/>
        <v>-0.61942745362946083</v>
      </c>
      <c r="AC633">
        <f t="shared" si="326"/>
        <v>-3.2311799334970137E-2</v>
      </c>
      <c r="AD633">
        <f t="shared" si="327"/>
        <v>-3.966398537110169E-2</v>
      </c>
      <c r="AE633">
        <f t="shared" si="328"/>
        <v>-0.61905556597762623</v>
      </c>
      <c r="AF633">
        <f t="shared" si="329"/>
        <v>-0.61906395989457064</v>
      </c>
      <c r="AG633" s="10">
        <f t="shared" si="330"/>
        <v>-35.469752150614958</v>
      </c>
      <c r="AH633" s="10">
        <f t="shared" si="331"/>
        <v>-71.272578960432767</v>
      </c>
      <c r="AI633" s="17">
        <f t="shared" si="332"/>
        <v>-71</v>
      </c>
      <c r="AJ633" s="18">
        <f t="shared" si="333"/>
        <v>-16</v>
      </c>
      <c r="AK633" s="19">
        <f t="shared" si="334"/>
        <v>-21.283999999999999</v>
      </c>
      <c r="AL633" s="17">
        <f t="shared" si="335"/>
        <v>-35</v>
      </c>
      <c r="AM633" s="18">
        <f t="shared" si="336"/>
        <v>-28</v>
      </c>
      <c r="AN633" s="19">
        <f t="shared" si="337"/>
        <v>-11.108000000000001</v>
      </c>
      <c r="AO633" s="20" t="str">
        <f t="shared" si="338"/>
        <v>35°28 ' 11,108 "S</v>
      </c>
      <c r="AP633" s="20" t="str">
        <f t="shared" si="339"/>
        <v xml:space="preserve">71°16 ' 21,284 " </v>
      </c>
      <c r="AQ633" s="22"/>
      <c r="AR633" s="22"/>
    </row>
    <row r="634" spans="1:44" x14ac:dyDescent="0.3">
      <c r="A634" s="15">
        <v>1640</v>
      </c>
      <c r="B634" s="15" t="s">
        <v>1302</v>
      </c>
      <c r="C634" s="15" t="s">
        <v>995</v>
      </c>
      <c r="D634" s="16" t="s">
        <v>391</v>
      </c>
      <c r="E634" s="16">
        <v>266957.73</v>
      </c>
      <c r="F634" s="16">
        <v>6047119.21</v>
      </c>
      <c r="G634" s="16" t="s">
        <v>323</v>
      </c>
      <c r="H634" t="str">
        <f t="shared" si="307"/>
        <v>19</v>
      </c>
      <c r="I634" t="str">
        <f t="shared" si="306"/>
        <v>H</v>
      </c>
      <c r="J634" t="s">
        <v>324</v>
      </c>
      <c r="K634">
        <f t="shared" si="308"/>
        <v>-69</v>
      </c>
      <c r="L634">
        <f t="shared" si="309"/>
        <v>-3952880.79</v>
      </c>
      <c r="M634">
        <f t="shared" si="310"/>
        <v>-0.62116552869887143</v>
      </c>
      <c r="N634">
        <f t="shared" si="311"/>
        <v>6382826.1177146006</v>
      </c>
      <c r="O634">
        <f t="shared" si="312"/>
        <v>-3.6510828542426571E-2</v>
      </c>
      <c r="P634">
        <f t="shared" si="313"/>
        <v>-0.94653854793255865</v>
      </c>
      <c r="Q634">
        <f t="shared" si="314"/>
        <v>-0.62594155321816347</v>
      </c>
      <c r="R634">
        <f t="shared" si="315"/>
        <v>-1.0944348026651507</v>
      </c>
      <c r="S634">
        <f t="shared" si="316"/>
        <v>-0.97731149030340381</v>
      </c>
      <c r="T634">
        <f t="shared" si="317"/>
        <v>-1.7668298995152962</v>
      </c>
      <c r="U634">
        <f t="shared" si="318"/>
        <v>5.0546225567071803E-3</v>
      </c>
      <c r="V634">
        <f t="shared" si="319"/>
        <v>4.2582015317955055E-5</v>
      </c>
      <c r="W634">
        <f t="shared" si="320"/>
        <v>1.6740578955036711E-7</v>
      </c>
      <c r="X634">
        <f t="shared" si="321"/>
        <v>-3938493.0993632753</v>
      </c>
      <c r="Y634">
        <f t="shared" si="322"/>
        <v>-2.2541254252240661E-3</v>
      </c>
      <c r="Z634">
        <f t="shared" si="323"/>
        <v>2.9705463076954049E-6</v>
      </c>
      <c r="AA634">
        <f t="shared" si="324"/>
        <v>-3.6510792390057598E-2</v>
      </c>
      <c r="AB634">
        <f t="shared" si="325"/>
        <v>-0.62341964742811151</v>
      </c>
      <c r="AC634">
        <f t="shared" si="326"/>
        <v>-3.6518904642775851E-2</v>
      </c>
      <c r="AD634">
        <f t="shared" si="327"/>
        <v>-4.4949994669644153E-2</v>
      </c>
      <c r="AE634">
        <f t="shared" si="328"/>
        <v>-0.62294071268722884</v>
      </c>
      <c r="AF634">
        <f t="shared" si="329"/>
        <v>-0.62294860924662676</v>
      </c>
      <c r="AG634" s="10">
        <f t="shared" si="330"/>
        <v>-35.692326163376002</v>
      </c>
      <c r="AH634" s="10">
        <f t="shared" si="331"/>
        <v>-71.575444983706163</v>
      </c>
      <c r="AI634" s="17">
        <f t="shared" si="332"/>
        <v>-71</v>
      </c>
      <c r="AJ634" s="18">
        <f t="shared" si="333"/>
        <v>-34</v>
      </c>
      <c r="AK634" s="19">
        <f t="shared" si="334"/>
        <v>-31.602</v>
      </c>
      <c r="AL634" s="17">
        <f t="shared" si="335"/>
        <v>-35</v>
      </c>
      <c r="AM634" s="18">
        <f t="shared" si="336"/>
        <v>-41</v>
      </c>
      <c r="AN634" s="19">
        <f t="shared" si="337"/>
        <v>-32.374000000000002</v>
      </c>
      <c r="AO634" s="20" t="str">
        <f t="shared" si="338"/>
        <v>35°41 ' 32,374 "S</v>
      </c>
      <c r="AP634" s="20" t="str">
        <f t="shared" si="339"/>
        <v xml:space="preserve">71°34 ' 31,602 " </v>
      </c>
      <c r="AQ634" s="22"/>
      <c r="AR634" s="22"/>
    </row>
    <row r="635" spans="1:44" x14ac:dyDescent="0.3">
      <c r="A635" s="15">
        <v>1642</v>
      </c>
      <c r="B635" s="15" t="s">
        <v>1303</v>
      </c>
      <c r="C635" s="15" t="s">
        <v>419</v>
      </c>
      <c r="D635" s="16" t="s">
        <v>438</v>
      </c>
      <c r="E635" s="16">
        <v>261366.5</v>
      </c>
      <c r="F635" s="16">
        <v>6230547.8300000001</v>
      </c>
      <c r="G635" s="16" t="s">
        <v>323</v>
      </c>
      <c r="H635" t="str">
        <f t="shared" si="307"/>
        <v>19</v>
      </c>
      <c r="I635" t="str">
        <f t="shared" si="306"/>
        <v>H</v>
      </c>
      <c r="J635" t="s">
        <v>324</v>
      </c>
      <c r="K635">
        <f t="shared" si="308"/>
        <v>-69</v>
      </c>
      <c r="L635">
        <f t="shared" si="309"/>
        <v>-3769452.17</v>
      </c>
      <c r="M635">
        <f t="shared" si="310"/>
        <v>-0.59234109867582374</v>
      </c>
      <c r="N635">
        <f t="shared" si="311"/>
        <v>6382248.0349605251</v>
      </c>
      <c r="O635">
        <f t="shared" si="312"/>
        <v>-3.7390195224757665E-2</v>
      </c>
      <c r="P635">
        <f t="shared" si="313"/>
        <v>-0.92637943605765016</v>
      </c>
      <c r="Q635">
        <f t="shared" si="314"/>
        <v>-0.63762301801130439</v>
      </c>
      <c r="R635">
        <f t="shared" si="315"/>
        <v>-1.0555308167046489</v>
      </c>
      <c r="S635">
        <f t="shared" si="316"/>
        <v>-0.95105386703131278</v>
      </c>
      <c r="T635">
        <f t="shared" si="317"/>
        <v>-1.7313808470603744</v>
      </c>
      <c r="U635">
        <f t="shared" si="318"/>
        <v>5.0546225567071803E-3</v>
      </c>
      <c r="V635">
        <f t="shared" si="319"/>
        <v>4.2582015317955055E-5</v>
      </c>
      <c r="W635">
        <f t="shared" si="320"/>
        <v>1.6740578955036711E-7</v>
      </c>
      <c r="X635">
        <f t="shared" si="321"/>
        <v>-3755353.0764852348</v>
      </c>
      <c r="Y635">
        <f t="shared" si="322"/>
        <v>-2.2091108708927436E-3</v>
      </c>
      <c r="Z635">
        <f t="shared" si="323"/>
        <v>3.2425599790338753E-6</v>
      </c>
      <c r="AA635">
        <f t="shared" si="324"/>
        <v>-3.7390154811440784E-2</v>
      </c>
      <c r="AB635">
        <f t="shared" si="325"/>
        <v>-0.59455020238354195</v>
      </c>
      <c r="AC635">
        <f t="shared" si="326"/>
        <v>-3.7398867474061681E-2</v>
      </c>
      <c r="AD635">
        <f t="shared" si="327"/>
        <v>-4.5115241906693131E-2</v>
      </c>
      <c r="AE635">
        <f t="shared" si="328"/>
        <v>-0.59407790497025192</v>
      </c>
      <c r="AF635">
        <f t="shared" si="329"/>
        <v>-0.59408594748504129</v>
      </c>
      <c r="AG635" s="10">
        <f t="shared" si="330"/>
        <v>-34.038617458923532</v>
      </c>
      <c r="AH635" s="10">
        <f t="shared" si="331"/>
        <v>-71.584912952965254</v>
      </c>
      <c r="AI635" s="17">
        <f t="shared" si="332"/>
        <v>-71</v>
      </c>
      <c r="AJ635" s="18">
        <f t="shared" si="333"/>
        <v>-35</v>
      </c>
      <c r="AK635" s="19">
        <f t="shared" si="334"/>
        <v>-5.6870000000000003</v>
      </c>
      <c r="AL635" s="17">
        <f t="shared" si="335"/>
        <v>-34</v>
      </c>
      <c r="AM635" s="18">
        <f t="shared" si="336"/>
        <v>-2</v>
      </c>
      <c r="AN635" s="19">
        <f t="shared" si="337"/>
        <v>-19.023</v>
      </c>
      <c r="AO635" s="20" t="str">
        <f t="shared" si="338"/>
        <v>34°2 ' 19,023 "S</v>
      </c>
      <c r="AP635" s="20" t="str">
        <f t="shared" si="339"/>
        <v xml:space="preserve">71°35 ' 5,687 " </v>
      </c>
      <c r="AQ635" s="22"/>
      <c r="AR635" s="22"/>
    </row>
    <row r="636" spans="1:44" x14ac:dyDescent="0.3">
      <c r="A636" s="15">
        <v>1646</v>
      </c>
      <c r="B636" s="15" t="s">
        <v>1304</v>
      </c>
      <c r="C636" s="15" t="s">
        <v>419</v>
      </c>
      <c r="D636" s="16" t="s">
        <v>424</v>
      </c>
      <c r="E636" s="16">
        <v>267035.87</v>
      </c>
      <c r="F636" s="16">
        <v>5867391.9800000004</v>
      </c>
      <c r="G636" s="16" t="s">
        <v>323</v>
      </c>
      <c r="H636" t="str">
        <f t="shared" si="307"/>
        <v>19</v>
      </c>
      <c r="I636" t="str">
        <f t="shared" si="306"/>
        <v>H</v>
      </c>
      <c r="J636" t="s">
        <v>324</v>
      </c>
      <c r="K636">
        <f t="shared" si="308"/>
        <v>-69</v>
      </c>
      <c r="L636">
        <f t="shared" si="309"/>
        <v>-4132608.0199999996</v>
      </c>
      <c r="M636">
        <f t="shared" si="310"/>
        <v>-0.64940831308208913</v>
      </c>
      <c r="N636">
        <f t="shared" si="311"/>
        <v>6383403.8337474922</v>
      </c>
      <c r="O636">
        <f t="shared" si="312"/>
        <v>-3.6495283091502954E-2</v>
      </c>
      <c r="P636">
        <f t="shared" si="313"/>
        <v>-0.96324095970550661</v>
      </c>
      <c r="Q636">
        <f t="shared" si="314"/>
        <v>-0.61100247125316076</v>
      </c>
      <c r="R636">
        <f t="shared" si="315"/>
        <v>-1.1310287929348424</v>
      </c>
      <c r="S636">
        <f t="shared" si="316"/>
        <v>-1.0010222125144219</v>
      </c>
      <c r="T636">
        <f t="shared" si="317"/>
        <v>-1.7975606037386482</v>
      </c>
      <c r="U636">
        <f t="shared" si="318"/>
        <v>5.0546225567071803E-3</v>
      </c>
      <c r="V636">
        <f t="shared" si="319"/>
        <v>4.2582015317955055E-5</v>
      </c>
      <c r="W636">
        <f t="shared" si="320"/>
        <v>1.6740578955036711E-7</v>
      </c>
      <c r="X636">
        <f t="shared" si="321"/>
        <v>-4117986.3194776485</v>
      </c>
      <c r="Y636">
        <f t="shared" si="322"/>
        <v>-2.2905805277506851E-3</v>
      </c>
      <c r="Z636">
        <f t="shared" si="323"/>
        <v>2.8469443024683561E-6</v>
      </c>
      <c r="AA636">
        <f t="shared" si="324"/>
        <v>-3.6495248458156868E-2</v>
      </c>
      <c r="AB636">
        <f t="shared" si="325"/>
        <v>-0.65169888708868462</v>
      </c>
      <c r="AC636">
        <f t="shared" si="326"/>
        <v>-3.6503350353809583E-2</v>
      </c>
      <c r="AD636">
        <f t="shared" si="327"/>
        <v>-4.5880795196186035E-2</v>
      </c>
      <c r="AE636">
        <f t="shared" si="328"/>
        <v>-0.65119122032545429</v>
      </c>
      <c r="AF636">
        <f t="shared" si="329"/>
        <v>-0.65119882676612828</v>
      </c>
      <c r="AG636" s="10">
        <f t="shared" si="330"/>
        <v>-37.310944397569976</v>
      </c>
      <c r="AH636" s="10">
        <f t="shared" si="331"/>
        <v>-71.628775925445566</v>
      </c>
      <c r="AI636" s="17">
        <f t="shared" si="332"/>
        <v>-71</v>
      </c>
      <c r="AJ636" s="18">
        <f t="shared" si="333"/>
        <v>-37</v>
      </c>
      <c r="AK636" s="19">
        <f t="shared" si="334"/>
        <v>-43.593000000000004</v>
      </c>
      <c r="AL636" s="17">
        <f t="shared" si="335"/>
        <v>-37</v>
      </c>
      <c r="AM636" s="18">
        <f t="shared" si="336"/>
        <v>-18</v>
      </c>
      <c r="AN636" s="19">
        <f t="shared" si="337"/>
        <v>-39.4</v>
      </c>
      <c r="AO636" s="20" t="str">
        <f t="shared" si="338"/>
        <v>37°18 ' 39,4 "S</v>
      </c>
      <c r="AP636" s="20" t="str">
        <f t="shared" si="339"/>
        <v xml:space="preserve">71°37 ' 43,593 " </v>
      </c>
      <c r="AQ636" s="22"/>
      <c r="AR636" s="22"/>
    </row>
    <row r="637" spans="1:44" x14ac:dyDescent="0.3">
      <c r="A637" s="15">
        <v>1649</v>
      </c>
      <c r="B637" s="15" t="s">
        <v>1305</v>
      </c>
      <c r="C637" s="15" t="s">
        <v>1306</v>
      </c>
      <c r="D637" s="16" t="s">
        <v>816</v>
      </c>
      <c r="E637" s="16">
        <v>447008.43</v>
      </c>
      <c r="F637" s="16">
        <v>6882118.9000000004</v>
      </c>
      <c r="G637" s="16" t="s">
        <v>351</v>
      </c>
      <c r="H637" t="str">
        <f t="shared" si="307"/>
        <v>19</v>
      </c>
      <c r="I637" t="str">
        <f t="shared" si="306"/>
        <v>J</v>
      </c>
      <c r="J637" t="s">
        <v>324</v>
      </c>
      <c r="K637">
        <f t="shared" si="308"/>
        <v>-69</v>
      </c>
      <c r="L637">
        <f t="shared" si="309"/>
        <v>-3117881.0999999996</v>
      </c>
      <c r="M637">
        <f t="shared" si="310"/>
        <v>-0.4899515985407995</v>
      </c>
      <c r="N637">
        <f t="shared" si="311"/>
        <v>6380316.7834076071</v>
      </c>
      <c r="O637">
        <f t="shared" si="312"/>
        <v>-8.3054763264745306E-3</v>
      </c>
      <c r="P637">
        <f t="shared" si="313"/>
        <v>-0.83044344519269808</v>
      </c>
      <c r="Q637">
        <f t="shared" si="314"/>
        <v>-0.6465429644773999</v>
      </c>
      <c r="R637">
        <f t="shared" si="315"/>
        <v>-0.90517332113714855</v>
      </c>
      <c r="S637">
        <f t="shared" si="316"/>
        <v>-0.84051573197221141</v>
      </c>
      <c r="T637">
        <f t="shared" si="317"/>
        <v>-1.5686485449536847</v>
      </c>
      <c r="U637">
        <f t="shared" si="318"/>
        <v>5.0546225567071803E-3</v>
      </c>
      <c r="V637">
        <f t="shared" si="319"/>
        <v>4.2582015317955055E-5</v>
      </c>
      <c r="W637">
        <f t="shared" si="320"/>
        <v>1.6740578955036711E-7</v>
      </c>
      <c r="X637">
        <f t="shared" si="321"/>
        <v>-3105195.7965568057</v>
      </c>
      <c r="Y637">
        <f t="shared" si="322"/>
        <v>-1.9881933568224679E-3</v>
      </c>
      <c r="Z637">
        <f t="shared" si="323"/>
        <v>1.80973043470491E-7</v>
      </c>
      <c r="AA637">
        <f t="shared" si="324"/>
        <v>-8.3054758254520883E-3</v>
      </c>
      <c r="AB637">
        <f t="shared" si="325"/>
        <v>-0.49193979153781259</v>
      </c>
      <c r="AC637">
        <f t="shared" si="326"/>
        <v>-8.3055713123540431E-3</v>
      </c>
      <c r="AD637">
        <f t="shared" si="327"/>
        <v>-9.4226834884035444E-3</v>
      </c>
      <c r="AE637">
        <f t="shared" si="328"/>
        <v>-0.49192130932780492</v>
      </c>
      <c r="AF637">
        <f t="shared" si="329"/>
        <v>-0.49193162820352315</v>
      </c>
      <c r="AG637" s="10">
        <f t="shared" si="330"/>
        <v>-28.185606105060653</v>
      </c>
      <c r="AH637" s="10">
        <f t="shared" si="331"/>
        <v>-69.539879995573131</v>
      </c>
      <c r="AI637" s="17">
        <f t="shared" si="332"/>
        <v>-69</v>
      </c>
      <c r="AJ637" s="18">
        <f t="shared" si="333"/>
        <v>-32</v>
      </c>
      <c r="AK637" s="19">
        <f t="shared" si="334"/>
        <v>-23.568000000000001</v>
      </c>
      <c r="AL637" s="17">
        <f t="shared" si="335"/>
        <v>-28</v>
      </c>
      <c r="AM637" s="18">
        <f t="shared" si="336"/>
        <v>-11</v>
      </c>
      <c r="AN637" s="19">
        <f t="shared" si="337"/>
        <v>-8.1820000000000004</v>
      </c>
      <c r="AO637" s="20" t="str">
        <f t="shared" si="338"/>
        <v>28°11 ' 8,182 "S</v>
      </c>
      <c r="AP637" s="20" t="str">
        <f t="shared" si="339"/>
        <v xml:space="preserve">69°32 ' 23,568 " </v>
      </c>
      <c r="AQ637" s="22"/>
      <c r="AR637" s="22"/>
    </row>
    <row r="638" spans="1:44" x14ac:dyDescent="0.3">
      <c r="A638" s="15">
        <v>1650</v>
      </c>
      <c r="B638" s="15" t="s">
        <v>1307</v>
      </c>
      <c r="C638" s="15" t="s">
        <v>1306</v>
      </c>
      <c r="D638" s="16" t="s">
        <v>852</v>
      </c>
      <c r="E638" s="16">
        <v>404071.31805884402</v>
      </c>
      <c r="F638" s="16">
        <v>6897554.2750588004</v>
      </c>
      <c r="G638" s="16" t="s">
        <v>351</v>
      </c>
      <c r="H638" t="str">
        <f t="shared" si="307"/>
        <v>19</v>
      </c>
      <c r="I638" t="str">
        <f t="shared" si="306"/>
        <v>J</v>
      </c>
      <c r="J638" t="s">
        <v>324</v>
      </c>
      <c r="K638">
        <f t="shared" si="308"/>
        <v>-69</v>
      </c>
      <c r="L638">
        <f t="shared" si="309"/>
        <v>-3102445.7249411996</v>
      </c>
      <c r="M638">
        <f t="shared" si="310"/>
        <v>-0.48752604527511029</v>
      </c>
      <c r="N638">
        <f t="shared" si="311"/>
        <v>6380273.7729128283</v>
      </c>
      <c r="O638">
        <f t="shared" si="312"/>
        <v>-1.503519838731952E-2</v>
      </c>
      <c r="P638">
        <f t="shared" si="313"/>
        <v>-0.82773111859696635</v>
      </c>
      <c r="Q638">
        <f t="shared" si="314"/>
        <v>-0.64609584532754327</v>
      </c>
      <c r="R638">
        <f t="shared" si="315"/>
        <v>-0.90139160457359346</v>
      </c>
      <c r="S638">
        <f t="shared" si="316"/>
        <v>-0.837567664762081</v>
      </c>
      <c r="T638">
        <f t="shared" si="317"/>
        <v>-1.5640521639457017</v>
      </c>
      <c r="U638">
        <f t="shared" si="318"/>
        <v>5.0546225567071803E-3</v>
      </c>
      <c r="V638">
        <f t="shared" si="319"/>
        <v>4.2582015317955055E-5</v>
      </c>
      <c r="W638">
        <f t="shared" si="320"/>
        <v>1.6740578955036711E-7</v>
      </c>
      <c r="X638">
        <f t="shared" si="321"/>
        <v>-3089800.9324931921</v>
      </c>
      <c r="Y638">
        <f t="shared" si="322"/>
        <v>-1.9818573462615998E-3</v>
      </c>
      <c r="Z638">
        <f t="shared" si="323"/>
        <v>5.9459802650884936E-7</v>
      </c>
      <c r="AA638">
        <f t="shared" si="324"/>
        <v>-1.503519540735309E-2</v>
      </c>
      <c r="AB638">
        <f t="shared" si="325"/>
        <v>-0.48950790144296341</v>
      </c>
      <c r="AC638">
        <f t="shared" si="326"/>
        <v>-1.5035761882536858E-2</v>
      </c>
      <c r="AD638">
        <f t="shared" si="327"/>
        <v>-1.7034800396977159E-2</v>
      </c>
      <c r="AE638">
        <f t="shared" si="328"/>
        <v>-0.48944769141770966</v>
      </c>
      <c r="AF638">
        <f t="shared" si="329"/>
        <v>-0.48945778497610604</v>
      </c>
      <c r="AG638" s="10">
        <f t="shared" si="330"/>
        <v>-28.043865328952631</v>
      </c>
      <c r="AH638" s="10">
        <f t="shared" si="331"/>
        <v>-69.976022167594564</v>
      </c>
      <c r="AI638" s="17">
        <f t="shared" si="332"/>
        <v>-69</v>
      </c>
      <c r="AJ638" s="18">
        <f t="shared" si="333"/>
        <v>-58</v>
      </c>
      <c r="AK638" s="19">
        <f t="shared" si="334"/>
        <v>-33.68</v>
      </c>
      <c r="AL638" s="17">
        <f t="shared" si="335"/>
        <v>-28</v>
      </c>
      <c r="AM638" s="18">
        <f t="shared" si="336"/>
        <v>-2</v>
      </c>
      <c r="AN638" s="19">
        <f t="shared" si="337"/>
        <v>-37.914999999999999</v>
      </c>
      <c r="AO638" s="20" t="str">
        <f t="shared" si="338"/>
        <v>28°2 ' 37,915 "S</v>
      </c>
      <c r="AP638" s="20" t="str">
        <f t="shared" si="339"/>
        <v xml:space="preserve">69°58 ' 33,68 " </v>
      </c>
      <c r="AQ638" s="22"/>
      <c r="AR638" s="22"/>
    </row>
    <row r="639" spans="1:44" x14ac:dyDescent="0.3">
      <c r="A639" s="15">
        <v>1651</v>
      </c>
      <c r="B639" s="15" t="s">
        <v>1308</v>
      </c>
      <c r="C639" s="15" t="s">
        <v>1309</v>
      </c>
      <c r="D639" s="16" t="s">
        <v>356</v>
      </c>
      <c r="E639" s="16">
        <v>368521.99999038997</v>
      </c>
      <c r="F639" s="16">
        <v>7001097.0120203802</v>
      </c>
      <c r="G639" s="16" t="s">
        <v>351</v>
      </c>
      <c r="H639" t="str">
        <f t="shared" si="307"/>
        <v>19</v>
      </c>
      <c r="I639" t="str">
        <f t="shared" si="306"/>
        <v>J</v>
      </c>
      <c r="J639" t="s">
        <v>324</v>
      </c>
      <c r="K639">
        <f t="shared" si="308"/>
        <v>-69</v>
      </c>
      <c r="L639">
        <f t="shared" si="309"/>
        <v>-2998902.9879796198</v>
      </c>
      <c r="M639">
        <f t="shared" si="310"/>
        <v>-0.47125508180199527</v>
      </c>
      <c r="N639">
        <f t="shared" si="311"/>
        <v>6379988.9745122595</v>
      </c>
      <c r="O639">
        <f t="shared" si="312"/>
        <v>-2.060787260524401E-2</v>
      </c>
      <c r="P639">
        <f t="shared" si="313"/>
        <v>-0.8090360191062127</v>
      </c>
      <c r="Q639">
        <f t="shared" si="314"/>
        <v>-0.6422771370707453</v>
      </c>
      <c r="R639">
        <f t="shared" si="315"/>
        <v>-0.87577309135510162</v>
      </c>
      <c r="S639">
        <f t="shared" si="316"/>
        <v>-0.81739910278401251</v>
      </c>
      <c r="T639">
        <f t="shared" si="317"/>
        <v>-1.5322953958627081</v>
      </c>
      <c r="U639">
        <f t="shared" si="318"/>
        <v>5.0546225567071803E-3</v>
      </c>
      <c r="V639">
        <f t="shared" si="319"/>
        <v>4.2582015317955055E-5</v>
      </c>
      <c r="W639">
        <f t="shared" si="320"/>
        <v>1.6740578955036711E-7</v>
      </c>
      <c r="X639">
        <f t="shared" si="321"/>
        <v>-2986537.9336620076</v>
      </c>
      <c r="Y639">
        <f t="shared" si="322"/>
        <v>-1.9380996373206884E-3</v>
      </c>
      <c r="Z639">
        <f t="shared" si="323"/>
        <v>1.1361048125577582E-6</v>
      </c>
      <c r="AA639">
        <f t="shared" si="324"/>
        <v>-2.0607864801009596E-2</v>
      </c>
      <c r="AB639">
        <f t="shared" si="325"/>
        <v>-0.47319317923743165</v>
      </c>
      <c r="AC639">
        <f t="shared" si="326"/>
        <v>-2.0609323470706986E-2</v>
      </c>
      <c r="AD639">
        <f t="shared" si="327"/>
        <v>-2.314934781871646E-2</v>
      </c>
      <c r="AE639">
        <f t="shared" si="328"/>
        <v>-0.47308448458739921</v>
      </c>
      <c r="AF639">
        <f t="shared" si="329"/>
        <v>-0.47309425884393713</v>
      </c>
      <c r="AG639" s="10">
        <f t="shared" si="330"/>
        <v>-27.106304343627318</v>
      </c>
      <c r="AH639" s="10">
        <f t="shared" si="331"/>
        <v>-70.326359928492835</v>
      </c>
      <c r="AI639" s="17">
        <f t="shared" si="332"/>
        <v>-70</v>
      </c>
      <c r="AJ639" s="18">
        <f t="shared" si="333"/>
        <v>-19</v>
      </c>
      <c r="AK639" s="19">
        <f t="shared" si="334"/>
        <v>-34.896000000000001</v>
      </c>
      <c r="AL639" s="17">
        <f t="shared" si="335"/>
        <v>-27</v>
      </c>
      <c r="AM639" s="18">
        <f t="shared" si="336"/>
        <v>-6</v>
      </c>
      <c r="AN639" s="19">
        <f t="shared" si="337"/>
        <v>-22.696000000000002</v>
      </c>
      <c r="AO639" s="20" t="str">
        <f t="shared" si="338"/>
        <v>27°6 ' 22,696 "S</v>
      </c>
      <c r="AP639" s="20" t="str">
        <f t="shared" si="339"/>
        <v xml:space="preserve">70°19 ' 34,896 " </v>
      </c>
      <c r="AQ639" s="22"/>
      <c r="AR639" s="22"/>
    </row>
    <row r="640" spans="1:44" x14ac:dyDescent="0.3">
      <c r="A640" s="15">
        <v>1652</v>
      </c>
      <c r="B640" s="15" t="s">
        <v>1310</v>
      </c>
      <c r="C640" s="15" t="s">
        <v>1309</v>
      </c>
      <c r="D640" s="16" t="s">
        <v>850</v>
      </c>
      <c r="E640" s="16">
        <v>320471.99995233299</v>
      </c>
      <c r="F640" s="16">
        <v>7025916.01294435</v>
      </c>
      <c r="G640" s="16" t="s">
        <v>351</v>
      </c>
      <c r="H640" t="str">
        <f t="shared" si="307"/>
        <v>19</v>
      </c>
      <c r="I640" t="str">
        <f t="shared" si="306"/>
        <v>J</v>
      </c>
      <c r="J640" t="s">
        <v>324</v>
      </c>
      <c r="K640">
        <f t="shared" si="308"/>
        <v>-69</v>
      </c>
      <c r="L640">
        <f t="shared" si="309"/>
        <v>-2974083.98705565</v>
      </c>
      <c r="M640">
        <f t="shared" si="310"/>
        <v>-0.46735496220574618</v>
      </c>
      <c r="N640">
        <f t="shared" si="311"/>
        <v>6379921.6920016948</v>
      </c>
      <c r="O640">
        <f t="shared" si="312"/>
        <v>-2.8139530344508078E-2</v>
      </c>
      <c r="P640">
        <f t="shared" si="313"/>
        <v>-0.80442679203385692</v>
      </c>
      <c r="Q640">
        <f t="shared" si="314"/>
        <v>-0.64114898627143002</v>
      </c>
      <c r="R640">
        <f t="shared" si="315"/>
        <v>-0.86956835822267464</v>
      </c>
      <c r="S640">
        <f t="shared" si="316"/>
        <v>-0.81246351523486349</v>
      </c>
      <c r="T640">
        <f t="shared" si="317"/>
        <v>-1.5244433075631585</v>
      </c>
      <c r="U640">
        <f t="shared" si="318"/>
        <v>5.0546225567071803E-3</v>
      </c>
      <c r="V640">
        <f t="shared" si="319"/>
        <v>4.2582015317955055E-5</v>
      </c>
      <c r="W640">
        <f t="shared" si="320"/>
        <v>1.6740578955036711E-7</v>
      </c>
      <c r="X640">
        <f t="shared" si="321"/>
        <v>-2961788.0282979249</v>
      </c>
      <c r="Y640">
        <f t="shared" si="322"/>
        <v>-1.9272899184860108E-3</v>
      </c>
      <c r="Z640">
        <f t="shared" si="323"/>
        <v>2.1266870899018326E-6</v>
      </c>
      <c r="AA640">
        <f t="shared" si="324"/>
        <v>-2.8139510396516111E-2</v>
      </c>
      <c r="AB640">
        <f t="shared" si="325"/>
        <v>-0.46928224802548962</v>
      </c>
      <c r="AC640">
        <f t="shared" si="326"/>
        <v>-2.8143224171226056E-2</v>
      </c>
      <c r="AD640">
        <f t="shared" si="327"/>
        <v>-3.1544014147992537E-2</v>
      </c>
      <c r="AE640">
        <f t="shared" si="328"/>
        <v>-0.46908156997359007</v>
      </c>
      <c r="AF640">
        <f t="shared" si="329"/>
        <v>-0.46909083241781485</v>
      </c>
      <c r="AG640" s="10">
        <f t="shared" si="330"/>
        <v>-26.876924905819369</v>
      </c>
      <c r="AH640" s="10">
        <f t="shared" si="331"/>
        <v>-70.807338879580925</v>
      </c>
      <c r="AI640" s="17">
        <f t="shared" si="332"/>
        <v>-70</v>
      </c>
      <c r="AJ640" s="18">
        <f t="shared" si="333"/>
        <v>-48</v>
      </c>
      <c r="AK640" s="19">
        <f t="shared" si="334"/>
        <v>-26.42</v>
      </c>
      <c r="AL640" s="17">
        <f t="shared" si="335"/>
        <v>-26</v>
      </c>
      <c r="AM640" s="18">
        <f t="shared" si="336"/>
        <v>-52</v>
      </c>
      <c r="AN640" s="19">
        <f t="shared" si="337"/>
        <v>-36.93</v>
      </c>
      <c r="AO640" s="20" t="str">
        <f t="shared" si="338"/>
        <v>26°52 ' 36,93 "S</v>
      </c>
      <c r="AP640" s="20" t="str">
        <f t="shared" si="339"/>
        <v xml:space="preserve">70°48 ' 26,42 " </v>
      </c>
      <c r="AQ640" s="22"/>
      <c r="AR640" s="22"/>
    </row>
    <row r="641" spans="1:46" x14ac:dyDescent="0.3">
      <c r="A641" s="15">
        <v>1653</v>
      </c>
      <c r="B641" s="15" t="s">
        <v>1311</v>
      </c>
      <c r="C641" s="15" t="s">
        <v>1312</v>
      </c>
      <c r="D641" s="16" t="s">
        <v>596</v>
      </c>
      <c r="E641" s="16">
        <v>298555.81</v>
      </c>
      <c r="F641" s="16">
        <v>6654174.6500000004</v>
      </c>
      <c r="G641" s="16" t="s">
        <v>351</v>
      </c>
      <c r="H641" t="str">
        <f t="shared" si="307"/>
        <v>19</v>
      </c>
      <c r="I641" t="str">
        <f t="shared" si="306"/>
        <v>J</v>
      </c>
      <c r="J641" t="s">
        <v>324</v>
      </c>
      <c r="K641">
        <f t="shared" si="308"/>
        <v>-69</v>
      </c>
      <c r="L641">
        <f t="shared" si="309"/>
        <v>-3345825.3499999996</v>
      </c>
      <c r="M641">
        <f t="shared" si="310"/>
        <v>-0.52577132549115813</v>
      </c>
      <c r="N641">
        <f t="shared" si="311"/>
        <v>6380967.8284889059</v>
      </c>
      <c r="O641">
        <f t="shared" si="312"/>
        <v>-3.1569535439532934E-2</v>
      </c>
      <c r="P641">
        <f t="shared" si="313"/>
        <v>-0.86818977162080502</v>
      </c>
      <c r="Q641">
        <f t="shared" si="314"/>
        <v>-0.64950680030087216</v>
      </c>
      <c r="R641">
        <f t="shared" si="315"/>
        <v>-0.95986621130156058</v>
      </c>
      <c r="S641">
        <f t="shared" si="316"/>
        <v>-0.88227635855138842</v>
      </c>
      <c r="T641">
        <f t="shared" si="317"/>
        <v>-1.6324294425804144</v>
      </c>
      <c r="U641">
        <f t="shared" si="318"/>
        <v>5.0546225567071803E-3</v>
      </c>
      <c r="V641">
        <f t="shared" si="319"/>
        <v>4.2582015317955055E-5</v>
      </c>
      <c r="W641">
        <f t="shared" si="320"/>
        <v>1.6740578955036711E-7</v>
      </c>
      <c r="X641">
        <f t="shared" si="321"/>
        <v>-3332578.6351295388</v>
      </c>
      <c r="Y641">
        <f t="shared" si="322"/>
        <v>-2.0759726778935643E-3</v>
      </c>
      <c r="Z641">
        <f t="shared" si="323"/>
        <v>2.5124816104774662E-6</v>
      </c>
      <c r="AA641">
        <f t="shared" si="324"/>
        <v>-3.1569509000240518E-2</v>
      </c>
      <c r="AB641">
        <f t="shared" si="325"/>
        <v>-0.52784729295320854</v>
      </c>
      <c r="AC641">
        <f t="shared" si="326"/>
        <v>-3.1574753135362676E-2</v>
      </c>
      <c r="AD641">
        <f t="shared" si="327"/>
        <v>-3.6533103468763747E-2</v>
      </c>
      <c r="AE641">
        <f t="shared" si="328"/>
        <v>-0.52755690493642027</v>
      </c>
      <c r="AF641">
        <f t="shared" si="329"/>
        <v>-0.52756589370521789</v>
      </c>
      <c r="AG641" s="10">
        <f t="shared" si="330"/>
        <v>-30.227299124356392</v>
      </c>
      <c r="AH641" s="10">
        <f t="shared" si="331"/>
        <v>-71.093192641274911</v>
      </c>
      <c r="AI641" s="17">
        <f t="shared" si="332"/>
        <v>-71</v>
      </c>
      <c r="AJ641" s="18">
        <f t="shared" si="333"/>
        <v>-5</v>
      </c>
      <c r="AK641" s="19">
        <f t="shared" si="334"/>
        <v>-35.494</v>
      </c>
      <c r="AL641" s="17">
        <f t="shared" si="335"/>
        <v>-30</v>
      </c>
      <c r="AM641" s="18">
        <f t="shared" si="336"/>
        <v>-13</v>
      </c>
      <c r="AN641" s="19">
        <f t="shared" si="337"/>
        <v>-38.277000000000001</v>
      </c>
      <c r="AO641" s="20" t="str">
        <f t="shared" si="338"/>
        <v>30°13 ' 38,277 "S</v>
      </c>
      <c r="AP641" s="20" t="str">
        <f t="shared" si="339"/>
        <v xml:space="preserve">71°5 ' 35,494 " </v>
      </c>
      <c r="AQ641" s="22"/>
      <c r="AR641" s="22"/>
    </row>
    <row r="642" spans="1:46" x14ac:dyDescent="0.3">
      <c r="A642" s="15">
        <v>1654</v>
      </c>
      <c r="B642" s="15" t="s">
        <v>1313</v>
      </c>
      <c r="C642" s="15" t="s">
        <v>1314</v>
      </c>
      <c r="D642" s="16" t="s">
        <v>723</v>
      </c>
      <c r="E642" s="16">
        <v>333391.3</v>
      </c>
      <c r="F642" s="16">
        <v>6269601.8300000001</v>
      </c>
      <c r="G642" s="16" t="s">
        <v>323</v>
      </c>
      <c r="H642" t="str">
        <f t="shared" si="307"/>
        <v>19</v>
      </c>
      <c r="I642" t="str">
        <f t="shared" si="306"/>
        <v>H</v>
      </c>
      <c r="J642" t="s">
        <v>324</v>
      </c>
      <c r="K642">
        <f t="shared" si="308"/>
        <v>-69</v>
      </c>
      <c r="L642">
        <f t="shared" si="309"/>
        <v>-3730398.17</v>
      </c>
      <c r="M642">
        <f t="shared" si="310"/>
        <v>-0.58620405588435476</v>
      </c>
      <c r="N642">
        <f t="shared" si="311"/>
        <v>6382126.6398704816</v>
      </c>
      <c r="O642">
        <f t="shared" si="312"/>
        <v>-2.6105514572393563E-2</v>
      </c>
      <c r="P642">
        <f t="shared" si="313"/>
        <v>-0.92168745597452284</v>
      </c>
      <c r="Q642">
        <f t="shared" si="314"/>
        <v>-0.63962034919067168</v>
      </c>
      <c r="R642">
        <f t="shared" si="315"/>
        <v>-1.0470477838716161</v>
      </c>
      <c r="S642">
        <f t="shared" si="316"/>
        <v>-0.94519092520138004</v>
      </c>
      <c r="T642">
        <f t="shared" si="317"/>
        <v>-1.7232766040544647</v>
      </c>
      <c r="U642">
        <f t="shared" si="318"/>
        <v>5.0546225567071803E-3</v>
      </c>
      <c r="V642">
        <f t="shared" si="319"/>
        <v>4.2582015317955055E-5</v>
      </c>
      <c r="W642">
        <f t="shared" si="320"/>
        <v>1.6740578955036711E-7</v>
      </c>
      <c r="X642">
        <f t="shared" si="321"/>
        <v>-3716366.9134091516</v>
      </c>
      <c r="Y642">
        <f t="shared" si="322"/>
        <v>-2.1985236869466246E-3</v>
      </c>
      <c r="Z642">
        <f t="shared" si="323"/>
        <v>1.5936780225752531E-6</v>
      </c>
      <c r="AA642">
        <f t="shared" si="324"/>
        <v>-2.6105500704465281E-2</v>
      </c>
      <c r="AB642">
        <f t="shared" si="325"/>
        <v>-0.58840257606756252</v>
      </c>
      <c r="AC642">
        <f t="shared" si="326"/>
        <v>-2.6108465942965897E-2</v>
      </c>
      <c r="AD642">
        <f t="shared" si="327"/>
        <v>-3.1376541994117012E-2</v>
      </c>
      <c r="AE642">
        <f t="shared" si="328"/>
        <v>-0.58817529520445966</v>
      </c>
      <c r="AF642">
        <f t="shared" si="329"/>
        <v>-0.58818449655999283</v>
      </c>
      <c r="AG642" s="10">
        <f t="shared" si="330"/>
        <v>-33.70048922791468</v>
      </c>
      <c r="AH642" s="10">
        <f t="shared" si="331"/>
        <v>-70.797743431977892</v>
      </c>
      <c r="AI642" s="17">
        <f t="shared" si="332"/>
        <v>-70</v>
      </c>
      <c r="AJ642" s="18">
        <f t="shared" si="333"/>
        <v>-47</v>
      </c>
      <c r="AK642" s="19">
        <f t="shared" si="334"/>
        <v>-51.875999999999998</v>
      </c>
      <c r="AL642" s="17">
        <f t="shared" si="335"/>
        <v>-33</v>
      </c>
      <c r="AM642" s="18">
        <f t="shared" si="336"/>
        <v>-42</v>
      </c>
      <c r="AN642" s="19">
        <f t="shared" si="337"/>
        <v>-1.7609999999999999</v>
      </c>
      <c r="AO642" s="20" t="str">
        <f t="shared" si="338"/>
        <v>33°42 ' 1,761 "S</v>
      </c>
      <c r="AP642" s="20" t="str">
        <f t="shared" si="339"/>
        <v xml:space="preserve">70°47 ' 51,876 " </v>
      </c>
      <c r="AQ642" s="22"/>
      <c r="AR642" s="22"/>
    </row>
    <row r="643" spans="1:46" x14ac:dyDescent="0.3">
      <c r="A643" s="15">
        <v>1655</v>
      </c>
      <c r="B643" s="15" t="s">
        <v>1315</v>
      </c>
      <c r="C643" s="15" t="s">
        <v>1314</v>
      </c>
      <c r="D643" s="16" t="s">
        <v>933</v>
      </c>
      <c r="E643" s="16">
        <v>334698.2</v>
      </c>
      <c r="F643" s="16">
        <v>6270556.9400000004</v>
      </c>
      <c r="G643" s="16" t="s">
        <v>323</v>
      </c>
      <c r="H643" t="str">
        <f t="shared" si="307"/>
        <v>19</v>
      </c>
      <c r="I643" t="str">
        <f t="shared" si="306"/>
        <v>H</v>
      </c>
      <c r="J643" t="s">
        <v>324</v>
      </c>
      <c r="K643">
        <f t="shared" si="308"/>
        <v>-69</v>
      </c>
      <c r="L643">
        <f t="shared" si="309"/>
        <v>-3729443.0599999996</v>
      </c>
      <c r="M643">
        <f t="shared" si="310"/>
        <v>-0.58605396752104855</v>
      </c>
      <c r="N643">
        <f t="shared" si="311"/>
        <v>6382123.6788637852</v>
      </c>
      <c r="O643">
        <f t="shared" si="312"/>
        <v>-2.5900751586410625E-2</v>
      </c>
      <c r="P643">
        <f t="shared" si="313"/>
        <v>-0.92157096590786391</v>
      </c>
      <c r="Q643">
        <f t="shared" si="314"/>
        <v>-0.63966698603059824</v>
      </c>
      <c r="R643">
        <f t="shared" si="315"/>
        <v>-1.0468394504749805</v>
      </c>
      <c r="S643">
        <f t="shared" si="316"/>
        <v>-0.94504633436388497</v>
      </c>
      <c r="T643">
        <f t="shared" si="317"/>
        <v>-1.723075901616024</v>
      </c>
      <c r="U643">
        <f t="shared" si="318"/>
        <v>5.0546225567071803E-3</v>
      </c>
      <c r="V643">
        <f t="shared" si="319"/>
        <v>4.2582015317955055E-5</v>
      </c>
      <c r="W643">
        <f t="shared" si="320"/>
        <v>1.6740578955036711E-7</v>
      </c>
      <c r="X643">
        <f t="shared" si="321"/>
        <v>-3715413.4902816722</v>
      </c>
      <c r="Y643">
        <f t="shared" si="322"/>
        <v>-2.1982603948573227E-3</v>
      </c>
      <c r="Z643">
        <f t="shared" si="323"/>
        <v>1.5690882066722728E-6</v>
      </c>
      <c r="AA643">
        <f t="shared" si="324"/>
        <v>-2.5900738039556004E-2</v>
      </c>
      <c r="AB643">
        <f t="shared" si="325"/>
        <v>-0.58825222446664138</v>
      </c>
      <c r="AC643">
        <f t="shared" si="326"/>
        <v>-2.5903634047409307E-2</v>
      </c>
      <c r="AD643">
        <f t="shared" si="327"/>
        <v>-3.1127419088352995E-2</v>
      </c>
      <c r="AE643">
        <f t="shared" si="328"/>
        <v>-0.58802856663117409</v>
      </c>
      <c r="AF643">
        <f t="shared" si="329"/>
        <v>-0.58803778548174435</v>
      </c>
      <c r="AG643" s="10">
        <f t="shared" si="330"/>
        <v>-33.692083302323226</v>
      </c>
      <c r="AH643" s="10">
        <f t="shared" si="331"/>
        <v>-70.783469740897587</v>
      </c>
      <c r="AI643" s="17">
        <f t="shared" si="332"/>
        <v>-70</v>
      </c>
      <c r="AJ643" s="18">
        <f t="shared" si="333"/>
        <v>-47</v>
      </c>
      <c r="AK643" s="19">
        <f t="shared" si="334"/>
        <v>-0.49099999999999999</v>
      </c>
      <c r="AL643" s="17">
        <f t="shared" si="335"/>
        <v>-33</v>
      </c>
      <c r="AM643" s="18">
        <f t="shared" si="336"/>
        <v>-41</v>
      </c>
      <c r="AN643" s="19">
        <f t="shared" si="337"/>
        <v>-31.5</v>
      </c>
      <c r="AO643" s="20" t="str">
        <f t="shared" si="338"/>
        <v>33°41 ' 31,5 "S</v>
      </c>
      <c r="AP643" s="20" t="str">
        <f t="shared" si="339"/>
        <v xml:space="preserve">70°47 ' 0,491 " </v>
      </c>
      <c r="AQ643" s="22"/>
      <c r="AR643" s="22"/>
    </row>
    <row r="644" spans="1:46" x14ac:dyDescent="0.3">
      <c r="A644" s="15">
        <v>1656</v>
      </c>
      <c r="B644" s="15" t="s">
        <v>1316</v>
      </c>
      <c r="C644" s="15" t="s">
        <v>553</v>
      </c>
      <c r="D644" s="16" t="s">
        <v>593</v>
      </c>
      <c r="E644" s="16">
        <v>762772.43</v>
      </c>
      <c r="F644" s="16">
        <v>5944091.5899999999</v>
      </c>
      <c r="G644" s="16" t="s">
        <v>339</v>
      </c>
      <c r="H644" t="str">
        <f t="shared" si="307"/>
        <v>18</v>
      </c>
      <c r="I644" t="str">
        <f t="shared" si="306"/>
        <v>H</v>
      </c>
      <c r="J644" t="s">
        <v>324</v>
      </c>
      <c r="K644">
        <f t="shared" si="308"/>
        <v>-75</v>
      </c>
      <c r="L644">
        <f t="shared" si="309"/>
        <v>-4055908.41</v>
      </c>
      <c r="M644">
        <f t="shared" si="310"/>
        <v>-0.63735554541017392</v>
      </c>
      <c r="N644">
        <f t="shared" si="311"/>
        <v>6383156.040680076</v>
      </c>
      <c r="O644">
        <f t="shared" si="312"/>
        <v>4.1166537105679732E-2</v>
      </c>
      <c r="P644">
        <f t="shared" si="313"/>
        <v>-0.95648605760771366</v>
      </c>
      <c r="Q644">
        <f t="shared" si="314"/>
        <v>-0.61778383991349006</v>
      </c>
      <c r="R644">
        <f t="shared" si="315"/>
        <v>-1.1155985742140309</v>
      </c>
      <c r="S644">
        <f t="shared" si="316"/>
        <v>-0.99114489063889566</v>
      </c>
      <c r="T644">
        <f t="shared" si="317"/>
        <v>-1.7849147501757516</v>
      </c>
      <c r="U644">
        <f t="shared" si="318"/>
        <v>5.0546225567071803E-3</v>
      </c>
      <c r="V644">
        <f t="shared" si="319"/>
        <v>4.2582015317955055E-5</v>
      </c>
      <c r="W644">
        <f t="shared" si="320"/>
        <v>1.6740578955036711E-7</v>
      </c>
      <c r="X644">
        <f t="shared" si="321"/>
        <v>-4041380.6102274056</v>
      </c>
      <c r="Y644">
        <f t="shared" si="322"/>
        <v>-2.2759587389072763E-3</v>
      </c>
      <c r="Z644">
        <f t="shared" si="323"/>
        <v>3.6884512185365321E-6</v>
      </c>
      <c r="AA644">
        <f t="shared" si="324"/>
        <v>4.1166486492091751E-2</v>
      </c>
      <c r="AB644">
        <f t="shared" si="325"/>
        <v>-0.63963149575431844</v>
      </c>
      <c r="AC644">
        <f t="shared" si="326"/>
        <v>4.117811481157474E-2</v>
      </c>
      <c r="AD644">
        <f t="shared" si="327"/>
        <v>5.1279080719843266E-2</v>
      </c>
      <c r="AE644">
        <f t="shared" si="328"/>
        <v>-0.63900169168018039</v>
      </c>
      <c r="AF644">
        <f t="shared" si="329"/>
        <v>-0.63900884419946036</v>
      </c>
      <c r="AG644" s="10">
        <f t="shared" si="330"/>
        <v>-36.612509844161856</v>
      </c>
      <c r="AH644" s="10">
        <f t="shared" si="331"/>
        <v>-72.061925097442312</v>
      </c>
      <c r="AI644" s="17">
        <f t="shared" si="332"/>
        <v>-72</v>
      </c>
      <c r="AJ644" s="18">
        <f t="shared" si="333"/>
        <v>-3</v>
      </c>
      <c r="AK644" s="19">
        <f t="shared" si="334"/>
        <v>-42.93</v>
      </c>
      <c r="AL644" s="17">
        <f t="shared" si="335"/>
        <v>-36</v>
      </c>
      <c r="AM644" s="18">
        <f t="shared" si="336"/>
        <v>-36</v>
      </c>
      <c r="AN644" s="19">
        <f t="shared" si="337"/>
        <v>-45.034999999999997</v>
      </c>
      <c r="AO644" s="20" t="str">
        <f t="shared" si="338"/>
        <v>36°36 ' 45,035 "S</v>
      </c>
      <c r="AP644" s="20" t="str">
        <f t="shared" si="339"/>
        <v xml:space="preserve">72°3 ' 42,93 " </v>
      </c>
      <c r="AQ644" s="22"/>
      <c r="AR644" s="22"/>
    </row>
    <row r="645" spans="1:46" x14ac:dyDescent="0.3">
      <c r="A645" s="15">
        <v>1658</v>
      </c>
      <c r="B645" s="15" t="s">
        <v>1317</v>
      </c>
      <c r="C645" s="15" t="s">
        <v>553</v>
      </c>
      <c r="D645" s="16" t="s">
        <v>593</v>
      </c>
      <c r="E645" s="16">
        <v>761081.12</v>
      </c>
      <c r="F645" s="16">
        <v>5944858.5</v>
      </c>
      <c r="G645" s="16" t="s">
        <v>339</v>
      </c>
      <c r="H645" t="str">
        <f t="shared" si="307"/>
        <v>18</v>
      </c>
      <c r="I645" t="str">
        <f t="shared" si="306"/>
        <v>H</v>
      </c>
      <c r="J645" t="s">
        <v>324</v>
      </c>
      <c r="K645">
        <f t="shared" si="308"/>
        <v>-75</v>
      </c>
      <c r="L645">
        <f t="shared" si="309"/>
        <v>-4055141.5</v>
      </c>
      <c r="M645">
        <f t="shared" si="310"/>
        <v>-0.63723503126342307</v>
      </c>
      <c r="N645">
        <f t="shared" si="311"/>
        <v>6383153.5721011441</v>
      </c>
      <c r="O645">
        <f t="shared" si="312"/>
        <v>4.090158838432268E-2</v>
      </c>
      <c r="P645">
        <f t="shared" si="313"/>
        <v>-0.95641570306322554</v>
      </c>
      <c r="Q645">
        <f t="shared" si="314"/>
        <v>-0.61784864076662138</v>
      </c>
      <c r="R645">
        <f t="shared" si="315"/>
        <v>-1.1154428827950358</v>
      </c>
      <c r="S645">
        <f t="shared" si="316"/>
        <v>-0.99104432228793216</v>
      </c>
      <c r="T645">
        <f t="shared" si="317"/>
        <v>-1.7847848265960498</v>
      </c>
      <c r="U645">
        <f t="shared" si="318"/>
        <v>5.0546225567071803E-3</v>
      </c>
      <c r="V645">
        <f t="shared" si="319"/>
        <v>4.2582015317955055E-5</v>
      </c>
      <c r="W645">
        <f t="shared" si="320"/>
        <v>1.6740578955036711E-7</v>
      </c>
      <c r="X645">
        <f t="shared" si="321"/>
        <v>-4040614.6841215282</v>
      </c>
      <c r="Y645">
        <f t="shared" si="322"/>
        <v>-2.275805479906389E-3</v>
      </c>
      <c r="Z645">
        <f t="shared" si="323"/>
        <v>3.6417758978615826E-6</v>
      </c>
      <c r="AA645">
        <f t="shared" si="324"/>
        <v>4.0901538732849761E-2</v>
      </c>
      <c r="AB645">
        <f t="shared" si="325"/>
        <v>-0.6395108284553559</v>
      </c>
      <c r="AC645">
        <f t="shared" si="326"/>
        <v>4.0912943962037707E-2</v>
      </c>
      <c r="AD645">
        <f t="shared" si="327"/>
        <v>5.0944871443740818E-2</v>
      </c>
      <c r="AE645">
        <f t="shared" si="328"/>
        <v>-0.63888925421335518</v>
      </c>
      <c r="AF645">
        <f t="shared" si="329"/>
        <v>-0.63889644304731208</v>
      </c>
      <c r="AG645" s="10">
        <f t="shared" si="330"/>
        <v>-36.606069732531353</v>
      </c>
      <c r="AH645" s="10">
        <f t="shared" si="331"/>
        <v>-72.081073878437095</v>
      </c>
      <c r="AI645" s="17">
        <f t="shared" si="332"/>
        <v>-72</v>
      </c>
      <c r="AJ645" s="18">
        <f t="shared" si="333"/>
        <v>-4</v>
      </c>
      <c r="AK645" s="19">
        <f t="shared" si="334"/>
        <v>-51.866</v>
      </c>
      <c r="AL645" s="17">
        <f t="shared" si="335"/>
        <v>-36</v>
      </c>
      <c r="AM645" s="18">
        <f t="shared" si="336"/>
        <v>-36</v>
      </c>
      <c r="AN645" s="19">
        <f t="shared" si="337"/>
        <v>-21.850999999999999</v>
      </c>
      <c r="AO645" s="20" t="str">
        <f t="shared" si="338"/>
        <v>36°36 ' 21,851 "S</v>
      </c>
      <c r="AP645" s="20" t="str">
        <f t="shared" si="339"/>
        <v xml:space="preserve">72°4 ' 51,866 " </v>
      </c>
      <c r="AQ645" s="22"/>
      <c r="AR645" s="22"/>
    </row>
    <row r="646" spans="1:46" x14ac:dyDescent="0.3">
      <c r="A646" s="15">
        <v>1659</v>
      </c>
      <c r="B646" s="15" t="s">
        <v>1318</v>
      </c>
      <c r="C646" s="15" t="s">
        <v>1319</v>
      </c>
      <c r="D646" s="16" t="s">
        <v>581</v>
      </c>
      <c r="E646" s="16">
        <v>339337.56271723501</v>
      </c>
      <c r="F646" s="16">
        <v>6826813.6039180998</v>
      </c>
      <c r="G646" s="16" t="s">
        <v>351</v>
      </c>
      <c r="H646" t="str">
        <f t="shared" si="307"/>
        <v>19</v>
      </c>
      <c r="I646" t="str">
        <f t="shared" si="306"/>
        <v>J</v>
      </c>
      <c r="J646" t="s">
        <v>324</v>
      </c>
      <c r="K646">
        <f t="shared" si="308"/>
        <v>-69</v>
      </c>
      <c r="L646">
        <f t="shared" si="309"/>
        <v>-3173186.3960819002</v>
      </c>
      <c r="M646">
        <f t="shared" si="310"/>
        <v>-0.49864241045889973</v>
      </c>
      <c r="N646">
        <f t="shared" si="311"/>
        <v>6380472.0421460429</v>
      </c>
      <c r="O646">
        <f t="shared" si="312"/>
        <v>-2.518033716338124E-2</v>
      </c>
      <c r="P646">
        <f t="shared" si="313"/>
        <v>-0.84000086734824375</v>
      </c>
      <c r="Q646">
        <f t="shared" si="314"/>
        <v>-0.64788639244490864</v>
      </c>
      <c r="R646">
        <f t="shared" si="315"/>
        <v>-0.91864284413302166</v>
      </c>
      <c r="S646">
        <f t="shared" si="316"/>
        <v>-0.85095373121099349</v>
      </c>
      <c r="T646">
        <f t="shared" si="317"/>
        <v>-1.5848261964995702</v>
      </c>
      <c r="U646">
        <f t="shared" si="318"/>
        <v>5.0546225567071803E-3</v>
      </c>
      <c r="V646">
        <f t="shared" si="319"/>
        <v>4.2582015317955055E-5</v>
      </c>
      <c r="W646">
        <f t="shared" si="320"/>
        <v>1.6740578955036711E-7</v>
      </c>
      <c r="X646">
        <f t="shared" si="321"/>
        <v>-3160358.508495512</v>
      </c>
      <c r="Y646">
        <f t="shared" si="322"/>
        <v>-2.0104919356520945E-3</v>
      </c>
      <c r="Z646">
        <f t="shared" si="323"/>
        <v>1.6479334837469106E-6</v>
      </c>
      <c r="AA646">
        <f t="shared" si="324"/>
        <v>-2.5180323331540994E-2</v>
      </c>
      <c r="AB646">
        <f t="shared" si="325"/>
        <v>-0.50065289908139488</v>
      </c>
      <c r="AC646">
        <f t="shared" si="326"/>
        <v>-2.5182984341041437E-2</v>
      </c>
      <c r="AD646">
        <f t="shared" si="327"/>
        <v>-2.8698221650939337E-2</v>
      </c>
      <c r="AE646">
        <f t="shared" si="328"/>
        <v>-0.5004794930790426</v>
      </c>
      <c r="AF646">
        <f t="shared" si="329"/>
        <v>-0.50048902813201523</v>
      </c>
      <c r="AG646" s="10">
        <f t="shared" si="330"/>
        <v>-28.675909004568801</v>
      </c>
      <c r="AH646" s="10">
        <f t="shared" si="331"/>
        <v>-70.644286980129792</v>
      </c>
      <c r="AI646" s="17">
        <f t="shared" si="332"/>
        <v>-70</v>
      </c>
      <c r="AJ646" s="18">
        <f t="shared" si="333"/>
        <v>-38</v>
      </c>
      <c r="AK646" s="19">
        <f t="shared" si="334"/>
        <v>-39.433</v>
      </c>
      <c r="AL646" s="17">
        <f t="shared" si="335"/>
        <v>-28</v>
      </c>
      <c r="AM646" s="18">
        <f t="shared" si="336"/>
        <v>-40</v>
      </c>
      <c r="AN646" s="19">
        <f t="shared" si="337"/>
        <v>-33.271999999999998</v>
      </c>
      <c r="AO646" s="20" t="str">
        <f t="shared" si="338"/>
        <v>28°40 ' 33,272 "S</v>
      </c>
      <c r="AP646" s="20" t="str">
        <f t="shared" si="339"/>
        <v xml:space="preserve">70°38 ' 39,433 " </v>
      </c>
      <c r="AQ646" s="22"/>
      <c r="AR646" s="22"/>
    </row>
    <row r="647" spans="1:46" x14ac:dyDescent="0.3">
      <c r="A647" s="15">
        <v>1660</v>
      </c>
      <c r="B647" s="15" t="s">
        <v>1320</v>
      </c>
      <c r="C647" s="15" t="s">
        <v>513</v>
      </c>
      <c r="D647" s="16" t="s">
        <v>399</v>
      </c>
      <c r="E647" s="16">
        <v>366291.94</v>
      </c>
      <c r="F647" s="16">
        <v>6206337.8300000001</v>
      </c>
      <c r="G647" s="16" t="s">
        <v>323</v>
      </c>
      <c r="H647" t="str">
        <f t="shared" si="307"/>
        <v>19</v>
      </c>
      <c r="I647" t="str">
        <f t="shared" si="306"/>
        <v>H</v>
      </c>
      <c r="J647" t="s">
        <v>324</v>
      </c>
      <c r="K647">
        <f t="shared" si="308"/>
        <v>-69</v>
      </c>
      <c r="L647">
        <f t="shared" si="309"/>
        <v>-3793662.17</v>
      </c>
      <c r="M647">
        <f t="shared" si="310"/>
        <v>-0.59614551835067042</v>
      </c>
      <c r="N647">
        <f t="shared" si="311"/>
        <v>6382323.5986608006</v>
      </c>
      <c r="O647">
        <f t="shared" si="312"/>
        <v>-2.0949746269220176E-2</v>
      </c>
      <c r="P647">
        <f t="shared" si="313"/>
        <v>-0.92921801647876967</v>
      </c>
      <c r="Q647">
        <f t="shared" si="314"/>
        <v>-0.63629689096196052</v>
      </c>
      <c r="R647">
        <f t="shared" si="315"/>
        <v>-1.0607545265900553</v>
      </c>
      <c r="S647">
        <f t="shared" si="316"/>
        <v>-0.95464011768303159</v>
      </c>
      <c r="T647">
        <f t="shared" si="317"/>
        <v>-1.736305018712428</v>
      </c>
      <c r="U647">
        <f t="shared" si="318"/>
        <v>5.0546225567071803E-3</v>
      </c>
      <c r="V647">
        <f t="shared" si="319"/>
        <v>4.2582015317955055E-5</v>
      </c>
      <c r="W647">
        <f t="shared" si="320"/>
        <v>1.6740578955036711E-7</v>
      </c>
      <c r="X647">
        <f t="shared" si="321"/>
        <v>-3779522.1427823361</v>
      </c>
      <c r="Y647">
        <f t="shared" si="322"/>
        <v>-2.2154983211178478E-3</v>
      </c>
      <c r="Z647">
        <f t="shared" si="323"/>
        <v>1.0127381877766568E-6</v>
      </c>
      <c r="AA647">
        <f t="shared" si="324"/>
        <v>-2.0949739197017488E-2</v>
      </c>
      <c r="AB647">
        <f t="shared" si="325"/>
        <v>-0.59836101442806855</v>
      </c>
      <c r="AC647">
        <f t="shared" si="326"/>
        <v>-2.0951271674643002E-2</v>
      </c>
      <c r="AD647">
        <f t="shared" si="327"/>
        <v>-2.535132336345667E-2</v>
      </c>
      <c r="AE647">
        <f t="shared" si="328"/>
        <v>-0.59821144588444453</v>
      </c>
      <c r="AF647">
        <f t="shared" si="329"/>
        <v>-0.59822096004842451</v>
      </c>
      <c r="AG647" s="10">
        <f t="shared" si="330"/>
        <v>-34.275536227038963</v>
      </c>
      <c r="AH647" s="10">
        <f t="shared" si="331"/>
        <v>-70.452523833797471</v>
      </c>
      <c r="AI647" s="17">
        <f t="shared" si="332"/>
        <v>-70</v>
      </c>
      <c r="AJ647" s="18">
        <f t="shared" si="333"/>
        <v>-27</v>
      </c>
      <c r="AK647" s="19">
        <f t="shared" si="334"/>
        <v>-9.0860000000000003</v>
      </c>
      <c r="AL647" s="17">
        <f t="shared" si="335"/>
        <v>-34</v>
      </c>
      <c r="AM647" s="18">
        <f t="shared" si="336"/>
        <v>-16</v>
      </c>
      <c r="AN647" s="19">
        <f t="shared" si="337"/>
        <v>-31.93</v>
      </c>
      <c r="AO647" s="20" t="str">
        <f t="shared" si="338"/>
        <v>34°16 ' 31,93 "S</v>
      </c>
      <c r="AP647" s="20" t="str">
        <f t="shared" si="339"/>
        <v xml:space="preserve">70°27 ' 9,086 " </v>
      </c>
      <c r="AQ647" s="22"/>
      <c r="AR647" s="22"/>
    </row>
    <row r="648" spans="1:46" x14ac:dyDescent="0.3">
      <c r="A648" s="15">
        <v>1662</v>
      </c>
      <c r="B648" s="15" t="s">
        <v>1321</v>
      </c>
      <c r="C648" s="15" t="s">
        <v>376</v>
      </c>
      <c r="D648" s="16" t="s">
        <v>1322</v>
      </c>
      <c r="E648" s="16">
        <v>742160</v>
      </c>
      <c r="F648" s="16">
        <v>5826009</v>
      </c>
      <c r="G648" s="16" t="s">
        <v>339</v>
      </c>
      <c r="H648" t="str">
        <f t="shared" si="307"/>
        <v>18</v>
      </c>
      <c r="I648" t="str">
        <f t="shared" ref="I648:I711" si="340">RIGHT(G648,LEN(G648)-2)</f>
        <v>H</v>
      </c>
      <c r="J648" t="s">
        <v>324</v>
      </c>
      <c r="K648">
        <f t="shared" si="308"/>
        <v>-75</v>
      </c>
      <c r="L648">
        <f t="shared" si="309"/>
        <v>-4173991</v>
      </c>
      <c r="M648">
        <f t="shared" si="310"/>
        <v>-0.65591133758914366</v>
      </c>
      <c r="N648">
        <f t="shared" si="311"/>
        <v>6383538.2450831216</v>
      </c>
      <c r="O648">
        <f t="shared" si="312"/>
        <v>3.7935074672188603E-2</v>
      </c>
      <c r="P648">
        <f t="shared" si="313"/>
        <v>-0.96665332330381526</v>
      </c>
      <c r="Q648">
        <f t="shared" si="314"/>
        <v>-0.6071010923150777</v>
      </c>
      <c r="R648">
        <f t="shared" si="315"/>
        <v>-1.1392379992410513</v>
      </c>
      <c r="S648">
        <f t="shared" si="316"/>
        <v>-1.0062037725095578</v>
      </c>
      <c r="T648">
        <f t="shared" si="317"/>
        <v>-1.8041017440443918</v>
      </c>
      <c r="U648">
        <f t="shared" si="318"/>
        <v>5.0546225567071803E-3</v>
      </c>
      <c r="V648">
        <f t="shared" si="319"/>
        <v>4.2582015317955055E-5</v>
      </c>
      <c r="W648">
        <f t="shared" si="320"/>
        <v>1.6740578955036711E-7</v>
      </c>
      <c r="X648">
        <f t="shared" si="321"/>
        <v>-4159322.3500895384</v>
      </c>
      <c r="Y648">
        <f t="shared" si="322"/>
        <v>-2.2978870568779084E-3</v>
      </c>
      <c r="Z648">
        <f t="shared" si="323"/>
        <v>3.0455772837225284E-6</v>
      </c>
      <c r="AA648">
        <f t="shared" si="324"/>
        <v>3.7935036160788041E-2</v>
      </c>
      <c r="AB648">
        <f t="shared" si="325"/>
        <v>-0.65820921764762896</v>
      </c>
      <c r="AC648">
        <f t="shared" si="326"/>
        <v>3.7944135325060191E-2</v>
      </c>
      <c r="AD648">
        <f t="shared" si="327"/>
        <v>4.792770621461525E-2</v>
      </c>
      <c r="AE648">
        <f t="shared" si="328"/>
        <v>-0.65765329883655455</v>
      </c>
      <c r="AF648">
        <f t="shared" si="329"/>
        <v>-0.65766065721366795</v>
      </c>
      <c r="AG648" s="10">
        <f t="shared" si="330"/>
        <v>-37.681180010143137</v>
      </c>
      <c r="AH648" s="10">
        <f t="shared" si="331"/>
        <v>-72.253944712159623</v>
      </c>
      <c r="AI648" s="17">
        <f t="shared" si="332"/>
        <v>-72</v>
      </c>
      <c r="AJ648" s="18">
        <f t="shared" si="333"/>
        <v>-15</v>
      </c>
      <c r="AK648" s="19">
        <f t="shared" si="334"/>
        <v>-14.201000000000001</v>
      </c>
      <c r="AL648" s="17">
        <f t="shared" si="335"/>
        <v>-37</v>
      </c>
      <c r="AM648" s="18">
        <f t="shared" si="336"/>
        <v>-40</v>
      </c>
      <c r="AN648" s="19">
        <f t="shared" si="337"/>
        <v>-52.247999999999998</v>
      </c>
      <c r="AO648" s="20" t="str">
        <f t="shared" si="338"/>
        <v>37°40 ' 52,248 "S</v>
      </c>
      <c r="AP648" s="20" t="str">
        <f t="shared" si="339"/>
        <v xml:space="preserve">72°15 ' 14,201 " </v>
      </c>
      <c r="AQ648" s="21">
        <v>-37.681179839999999</v>
      </c>
      <c r="AR648" s="21">
        <v>-72.253944669999996</v>
      </c>
      <c r="AS648" t="s">
        <v>325</v>
      </c>
      <c r="AT648" t="s">
        <v>201</v>
      </c>
    </row>
    <row r="649" spans="1:46" x14ac:dyDescent="0.3">
      <c r="A649" s="15">
        <v>1663</v>
      </c>
      <c r="B649" s="15" t="s">
        <v>1323</v>
      </c>
      <c r="C649" s="15" t="s">
        <v>744</v>
      </c>
      <c r="D649" s="16" t="s">
        <v>532</v>
      </c>
      <c r="E649" s="16">
        <v>662271.29</v>
      </c>
      <c r="F649" s="16">
        <v>5506666.6799999997</v>
      </c>
      <c r="G649" s="16" t="s">
        <v>374</v>
      </c>
      <c r="H649" t="str">
        <f t="shared" ref="H649:H712" si="341">LEFT(G649,LEN(G649)-1)</f>
        <v>18</v>
      </c>
      <c r="I649" t="str">
        <f t="shared" si="340"/>
        <v>G</v>
      </c>
      <c r="J649" t="s">
        <v>324</v>
      </c>
      <c r="K649">
        <f t="shared" ref="K649:K712" si="342">6*H649-183</f>
        <v>-75</v>
      </c>
      <c r="L649">
        <f t="shared" ref="L649:L712" si="343">IF(J649="S",F649-10000000,F649)</f>
        <v>-4493333.32</v>
      </c>
      <c r="M649">
        <f t="shared" ref="M649:M712" si="344">L649/(6366197.724*0.9996)</f>
        <v>-0.70609358481009377</v>
      </c>
      <c r="N649">
        <f t="shared" ref="N649:N712" si="345">($F$4/(1+$F$3*(COS(M649))^2)^(1/2))*0.9996</f>
        <v>6384589.6349828634</v>
      </c>
      <c r="O649">
        <f t="shared" ref="O649:O712" si="346">(E649-500000)/N649</f>
        <v>2.5416087685710059E-2</v>
      </c>
      <c r="P649">
        <f t="shared" ref="P649:P712" si="347">SIN(2*M649)</f>
        <v>-0.98744791502111606</v>
      </c>
      <c r="Q649">
        <f t="shared" ref="Q649:Q712" si="348">P649*(COS(M649))^2</f>
        <v>-0.57170517562505474</v>
      </c>
      <c r="R649">
        <f t="shared" ref="R649:R712" si="349">M649+(P649/2)</f>
        <v>-1.1998175423206519</v>
      </c>
      <c r="S649">
        <f t="shared" ref="S649:S712" si="350">(3*R649+Q649)/4</f>
        <v>-1.0427894506467525</v>
      </c>
      <c r="T649">
        <f t="shared" ref="T649:T712" si="351">(5*S649+Q649*(COS(M649))^2)/3</f>
        <v>-1.8483162736251399</v>
      </c>
      <c r="U649">
        <f t="shared" ref="U649:U712" si="352">(3/4)*$F$3</f>
        <v>5.0546225567071803E-3</v>
      </c>
      <c r="V649">
        <f t="shared" ref="V649:V712" si="353">(5/3)*(U649)^2</f>
        <v>4.2582015317955055E-5</v>
      </c>
      <c r="W649">
        <f t="shared" ref="W649:W712" si="354">(35/27)*U649^3</f>
        <v>1.6740578955036711E-7</v>
      </c>
      <c r="X649">
        <f t="shared" ref="X649:X712" si="355">0.9996*$F$4*(M649-(U649*R649)+(V649*S649)-(W649*T649))</f>
        <v>-4478390.9849074436</v>
      </c>
      <c r="Y649">
        <f t="shared" ref="Y649:Y712" si="356">(L649-X649)/N649</f>
        <v>-2.3403751762969445E-3</v>
      </c>
      <c r="Z649">
        <f t="shared" ref="Z649:Z712" si="357">(($F$3*O649^2)/2)*(COS(M649))^2</f>
        <v>1.2602966999698233E-6</v>
      </c>
      <c r="AA649">
        <f t="shared" ref="AA649:AA712" si="358">O649*(1-(Z649/3))</f>
        <v>2.5416077008439581E-2</v>
      </c>
      <c r="AB649">
        <f t="shared" ref="AB649:AB712" si="359">Y649*(1-Z649)+M649</f>
        <v>-0.70843395703682355</v>
      </c>
      <c r="AC649">
        <f t="shared" ref="AC649:AC712" si="360">(EXP(AA649)-EXP(-AA649))/2</f>
        <v>2.5418813463560397E-2</v>
      </c>
      <c r="AD649">
        <f t="shared" ref="AD649:AD712" si="361">ATAN(AC649/COS(AB649))</f>
        <v>3.3460544110704475E-2</v>
      </c>
      <c r="AE649">
        <f t="shared" ref="AE649:AE712" si="362">ATAN(COS(AD649)*TAN(AB649))</f>
        <v>-0.70815732474463766</v>
      </c>
      <c r="AF649">
        <f t="shared" ref="AF649:AF712" si="363">M649+(1+$F$3*(COS(M649))^2-(3/2)*$F$3*SIN(M649)*COS(M649)*(AE649-M649))*(AE649-M649)</f>
        <v>-0.70816535616564447</v>
      </c>
      <c r="AG649" s="10">
        <f t="shared" ref="AG649:AG712" si="364">+(AF649/PI())*180</f>
        <v>-40.574886105670181</v>
      </c>
      <c r="AH649" s="10">
        <f t="shared" ref="AH649:AH712" si="365">+(AD649/PI())*180+K649</f>
        <v>-73.082852042245307</v>
      </c>
      <c r="AI649" s="17">
        <f t="shared" ref="AI649:AI712" si="366">TRUNC(AH649,0)</f>
        <v>-73</v>
      </c>
      <c r="AJ649" s="18">
        <f t="shared" ref="AJ649:AJ712" si="367">TRUNC((AH649-AI649)*60,0)</f>
        <v>-4</v>
      </c>
      <c r="AK649" s="19">
        <f t="shared" ref="AK649:AK712" si="368">ROUND((((AH649-AI649)*60)-AJ649)*60,3)</f>
        <v>-58.267000000000003</v>
      </c>
      <c r="AL649" s="17">
        <f t="shared" ref="AL649:AL712" si="369">TRUNC(AG649,0)</f>
        <v>-40</v>
      </c>
      <c r="AM649" s="18">
        <f t="shared" ref="AM649:AM712" si="370">TRUNC((AG649-AL649)*60,0)</f>
        <v>-34</v>
      </c>
      <c r="AN649" s="19">
        <f t="shared" ref="AN649:AN712" si="371">ROUND((((AG649-AL649)*60)-AM649)*60,3)</f>
        <v>-29.59</v>
      </c>
      <c r="AO649" s="20" t="str">
        <f t="shared" ref="AO649:AO712" si="372">CONCATENATE(-AL649,"°",-AM649," ' ",-AN649," ""S")</f>
        <v>40°34 ' 29,59 "S</v>
      </c>
      <c r="AP649" s="20" t="str">
        <f t="shared" ref="AP649:AP712" si="373">CONCATENATE(-AI649,"°",-AJ649," ' ",-AK649," "" ")</f>
        <v xml:space="preserve">73°4 ' 58,267 " </v>
      </c>
      <c r="AQ649" s="22"/>
      <c r="AR649" s="22"/>
    </row>
    <row r="650" spans="1:46" x14ac:dyDescent="0.3">
      <c r="A650" s="15">
        <v>1664</v>
      </c>
      <c r="B650" s="15" t="s">
        <v>1324</v>
      </c>
      <c r="C650" s="15" t="s">
        <v>419</v>
      </c>
      <c r="D650" s="16" t="s">
        <v>532</v>
      </c>
      <c r="E650" s="16">
        <v>662064.06000000006</v>
      </c>
      <c r="F650" s="16">
        <v>5506787.4699999997</v>
      </c>
      <c r="G650" s="16" t="s">
        <v>374</v>
      </c>
      <c r="H650" t="str">
        <f t="shared" si="341"/>
        <v>18</v>
      </c>
      <c r="I650" t="str">
        <f t="shared" si="340"/>
        <v>G</v>
      </c>
      <c r="J650" t="s">
        <v>324</v>
      </c>
      <c r="K650">
        <f t="shared" si="342"/>
        <v>-75</v>
      </c>
      <c r="L650">
        <f t="shared" si="343"/>
        <v>-4493212.53</v>
      </c>
      <c r="M650">
        <f t="shared" si="344"/>
        <v>-0.70607460356876683</v>
      </c>
      <c r="N650">
        <f t="shared" si="345"/>
        <v>6384589.233306204</v>
      </c>
      <c r="O650">
        <f t="shared" si="346"/>
        <v>2.5383631440933998E-2</v>
      </c>
      <c r="P650">
        <f t="shared" si="347"/>
        <v>-0.98744191832621442</v>
      </c>
      <c r="Q650">
        <f t="shared" si="348"/>
        <v>-0.57172021125870442</v>
      </c>
      <c r="R650">
        <f t="shared" si="349"/>
        <v>-1.1997955627318739</v>
      </c>
      <c r="S650">
        <f t="shared" si="350"/>
        <v>-1.0427767248635815</v>
      </c>
      <c r="T650">
        <f t="shared" si="351"/>
        <v>-1.8483015376299428</v>
      </c>
      <c r="U650">
        <f t="shared" si="352"/>
        <v>5.0546225567071803E-3</v>
      </c>
      <c r="V650">
        <f t="shared" si="353"/>
        <v>4.2582015317955055E-5</v>
      </c>
      <c r="W650">
        <f t="shared" si="354"/>
        <v>1.6740578955036711E-7</v>
      </c>
      <c r="X650">
        <f t="shared" si="355"/>
        <v>-4478270.2685156455</v>
      </c>
      <c r="Y650">
        <f t="shared" si="356"/>
        <v>-2.3403637944953608E-3</v>
      </c>
      <c r="Z650">
        <f t="shared" si="357"/>
        <v>1.2571206623583686E-6</v>
      </c>
      <c r="AA650">
        <f t="shared" si="358"/>
        <v>2.5383620804171475E-2</v>
      </c>
      <c r="AB650">
        <f t="shared" si="359"/>
        <v>-0.70841496442114249</v>
      </c>
      <c r="AC650">
        <f t="shared" si="360"/>
        <v>2.5386346789130154E-2</v>
      </c>
      <c r="AD650">
        <f t="shared" si="361"/>
        <v>3.3417294420520063E-2</v>
      </c>
      <c r="AE650">
        <f t="shared" si="362"/>
        <v>-0.70813904852492648</v>
      </c>
      <c r="AF650">
        <f t="shared" si="363"/>
        <v>-0.70814708294329476</v>
      </c>
      <c r="AG650" s="10">
        <f t="shared" si="364"/>
        <v>-40.573839127151437</v>
      </c>
      <c r="AH650" s="10">
        <f t="shared" si="365"/>
        <v>-73.085330066958122</v>
      </c>
      <c r="AI650" s="17">
        <f t="shared" si="366"/>
        <v>-73</v>
      </c>
      <c r="AJ650" s="18">
        <f t="shared" si="367"/>
        <v>-5</v>
      </c>
      <c r="AK650" s="19">
        <f t="shared" si="368"/>
        <v>-7.1879999999999997</v>
      </c>
      <c r="AL650" s="17">
        <f t="shared" si="369"/>
        <v>-40</v>
      </c>
      <c r="AM650" s="18">
        <f t="shared" si="370"/>
        <v>-34</v>
      </c>
      <c r="AN650" s="19">
        <f t="shared" si="371"/>
        <v>-25.821000000000002</v>
      </c>
      <c r="AO650" s="20" t="str">
        <f t="shared" si="372"/>
        <v>40°34 ' 25,821 "S</v>
      </c>
      <c r="AP650" s="20" t="str">
        <f t="shared" si="373"/>
        <v xml:space="preserve">73°5 ' 7,188 " </v>
      </c>
      <c r="AQ650" s="21">
        <v>-40.573348410000001</v>
      </c>
      <c r="AR650" s="21">
        <v>-73.084281529999998</v>
      </c>
      <c r="AS650" t="s">
        <v>325</v>
      </c>
      <c r="AT650" t="s">
        <v>227</v>
      </c>
    </row>
    <row r="651" spans="1:46" x14ac:dyDescent="0.3">
      <c r="A651" s="15">
        <v>1667</v>
      </c>
      <c r="B651" s="15" t="s">
        <v>1325</v>
      </c>
      <c r="C651" s="15" t="s">
        <v>1326</v>
      </c>
      <c r="D651" s="16" t="s">
        <v>496</v>
      </c>
      <c r="E651" s="16">
        <v>373323.88</v>
      </c>
      <c r="F651" s="16">
        <v>6155474.1600000001</v>
      </c>
      <c r="G651" s="16" t="s">
        <v>323</v>
      </c>
      <c r="H651" t="str">
        <f t="shared" si="341"/>
        <v>19</v>
      </c>
      <c r="I651" t="str">
        <f t="shared" si="340"/>
        <v>H</v>
      </c>
      <c r="J651" t="s">
        <v>324</v>
      </c>
      <c r="K651">
        <f t="shared" si="342"/>
        <v>-69</v>
      </c>
      <c r="L651">
        <f t="shared" si="343"/>
        <v>-3844525.84</v>
      </c>
      <c r="M651">
        <f t="shared" si="344"/>
        <v>-0.60413836208808935</v>
      </c>
      <c r="N651">
        <f t="shared" si="345"/>
        <v>6382483.1026902171</v>
      </c>
      <c r="O651">
        <f t="shared" si="346"/>
        <v>-1.9847466567769839E-2</v>
      </c>
      <c r="P651">
        <f t="shared" si="347"/>
        <v>-0.93500626281550903</v>
      </c>
      <c r="Q651">
        <f t="shared" si="348"/>
        <v>-0.63329432822057075</v>
      </c>
      <c r="R651">
        <f t="shared" si="349"/>
        <v>-1.0716414934958438</v>
      </c>
      <c r="S651">
        <f t="shared" si="350"/>
        <v>-0.9620547021770256</v>
      </c>
      <c r="T651">
        <f t="shared" si="351"/>
        <v>-1.7464045463319258</v>
      </c>
      <c r="U651">
        <f t="shared" si="352"/>
        <v>5.0546225567071803E-3</v>
      </c>
      <c r="V651">
        <f t="shared" si="353"/>
        <v>4.2582015317955055E-5</v>
      </c>
      <c r="W651">
        <f t="shared" si="354"/>
        <v>1.6740578955036711E-7</v>
      </c>
      <c r="X651">
        <f t="shared" si="355"/>
        <v>-3830302.6175168473</v>
      </c>
      <c r="Y651">
        <f t="shared" si="356"/>
        <v>-2.2284778908631085E-3</v>
      </c>
      <c r="Z651">
        <f t="shared" si="357"/>
        <v>8.990807699790513E-7</v>
      </c>
      <c r="AA651">
        <f t="shared" si="358"/>
        <v>-1.9847460619611332E-2</v>
      </c>
      <c r="AB651">
        <f t="shared" si="359"/>
        <v>-0.60636683797537083</v>
      </c>
      <c r="AC651">
        <f t="shared" si="360"/>
        <v>-1.9848763702825012E-2</v>
      </c>
      <c r="AD651">
        <f t="shared" si="361"/>
        <v>-2.4150330932384837E-2</v>
      </c>
      <c r="AE651">
        <f t="shared" si="362"/>
        <v>-0.60623026966288784</v>
      </c>
      <c r="AF651">
        <f t="shared" si="363"/>
        <v>-0.60623979805025496</v>
      </c>
      <c r="AG651" s="10">
        <f t="shared" si="364"/>
        <v>-34.734981801142965</v>
      </c>
      <c r="AH651" s="10">
        <f t="shared" si="365"/>
        <v>-70.383712036269898</v>
      </c>
      <c r="AI651" s="17">
        <f t="shared" si="366"/>
        <v>-70</v>
      </c>
      <c r="AJ651" s="18">
        <f t="shared" si="367"/>
        <v>-23</v>
      </c>
      <c r="AK651" s="19">
        <f t="shared" si="368"/>
        <v>-1.363</v>
      </c>
      <c r="AL651" s="17">
        <f t="shared" si="369"/>
        <v>-34</v>
      </c>
      <c r="AM651" s="18">
        <f t="shared" si="370"/>
        <v>-44</v>
      </c>
      <c r="AN651" s="19">
        <f t="shared" si="371"/>
        <v>-5.9340000000000002</v>
      </c>
      <c r="AO651" s="20" t="str">
        <f t="shared" si="372"/>
        <v>34°44 ' 5,934 "S</v>
      </c>
      <c r="AP651" s="20" t="str">
        <f t="shared" si="373"/>
        <v xml:space="preserve">70°23 ' 1,363 " </v>
      </c>
      <c r="AQ651" s="22"/>
      <c r="AR651" s="22"/>
    </row>
    <row r="652" spans="1:46" x14ac:dyDescent="0.3">
      <c r="A652" s="15">
        <v>1668</v>
      </c>
      <c r="B652" s="15" t="s">
        <v>1327</v>
      </c>
      <c r="C652" s="15" t="s">
        <v>1328</v>
      </c>
      <c r="D652" s="16" t="s">
        <v>356</v>
      </c>
      <c r="E652" s="16">
        <v>383073.01</v>
      </c>
      <c r="F652" s="16">
        <v>6991208.2400000002</v>
      </c>
      <c r="G652" s="16" t="s">
        <v>351</v>
      </c>
      <c r="H652" t="str">
        <f t="shared" si="341"/>
        <v>19</v>
      </c>
      <c r="I652" t="str">
        <f t="shared" si="340"/>
        <v>J</v>
      </c>
      <c r="J652" t="s">
        <v>324</v>
      </c>
      <c r="K652">
        <f t="shared" si="342"/>
        <v>-69</v>
      </c>
      <c r="L652">
        <f t="shared" si="343"/>
        <v>-3008791.76</v>
      </c>
      <c r="M652">
        <f t="shared" si="344"/>
        <v>-0.47280902805703068</v>
      </c>
      <c r="N652">
        <f t="shared" si="345"/>
        <v>6380015.8896049876</v>
      </c>
      <c r="O652">
        <f t="shared" si="346"/>
        <v>-1.8327068775880338E-2</v>
      </c>
      <c r="P652">
        <f t="shared" si="347"/>
        <v>-0.81085880093018781</v>
      </c>
      <c r="Q652">
        <f t="shared" si="348"/>
        <v>-0.64270364658993617</v>
      </c>
      <c r="R652">
        <f t="shared" si="349"/>
        <v>-0.87823842852212453</v>
      </c>
      <c r="S652">
        <f t="shared" si="350"/>
        <v>-0.81935473303907747</v>
      </c>
      <c r="T652">
        <f t="shared" si="351"/>
        <v>-1.5353980063680954</v>
      </c>
      <c r="U652">
        <f t="shared" si="352"/>
        <v>5.0546225567071803E-3</v>
      </c>
      <c r="V652">
        <f t="shared" si="353"/>
        <v>4.2582015317955055E-5</v>
      </c>
      <c r="W652">
        <f t="shared" si="354"/>
        <v>1.6740578955036711E-7</v>
      </c>
      <c r="X652">
        <f t="shared" si="355"/>
        <v>-2996399.3940793541</v>
      </c>
      <c r="Y652">
        <f t="shared" si="356"/>
        <v>-1.9423722660058941E-3</v>
      </c>
      <c r="Z652">
        <f t="shared" si="357"/>
        <v>8.971168637775532E-7</v>
      </c>
      <c r="AA652">
        <f t="shared" si="358"/>
        <v>-1.8327063295372849E-2</v>
      </c>
      <c r="AB652">
        <f t="shared" si="359"/>
        <v>-0.47475139858050164</v>
      </c>
      <c r="AC652">
        <f t="shared" si="360"/>
        <v>-1.8328089265421399E-2</v>
      </c>
      <c r="AD652">
        <f t="shared" si="361"/>
        <v>-2.060418700909205E-2</v>
      </c>
      <c r="AE652">
        <f t="shared" si="362"/>
        <v>-0.474665098178017</v>
      </c>
      <c r="AF652">
        <f t="shared" si="363"/>
        <v>-0.4746749989364461</v>
      </c>
      <c r="AG652" s="10">
        <f t="shared" si="364"/>
        <v>-27.196874079435201</v>
      </c>
      <c r="AH652" s="10">
        <f t="shared" si="365"/>
        <v>-70.180532955919247</v>
      </c>
      <c r="AI652" s="17">
        <f t="shared" si="366"/>
        <v>-70</v>
      </c>
      <c r="AJ652" s="18">
        <f t="shared" si="367"/>
        <v>-10</v>
      </c>
      <c r="AK652" s="19">
        <f t="shared" si="368"/>
        <v>-49.918999999999997</v>
      </c>
      <c r="AL652" s="17">
        <f t="shared" si="369"/>
        <v>-27</v>
      </c>
      <c r="AM652" s="18">
        <f t="shared" si="370"/>
        <v>-11</v>
      </c>
      <c r="AN652" s="19">
        <f t="shared" si="371"/>
        <v>-48.747</v>
      </c>
      <c r="AO652" s="20" t="str">
        <f t="shared" si="372"/>
        <v>27°11 ' 48,747 "S</v>
      </c>
      <c r="AP652" s="20" t="str">
        <f t="shared" si="373"/>
        <v xml:space="preserve">70°10 ' 49,919 " </v>
      </c>
      <c r="AQ652" s="22"/>
      <c r="AR652" s="22"/>
    </row>
    <row r="653" spans="1:46" x14ac:dyDescent="0.3">
      <c r="A653" s="15">
        <v>1669</v>
      </c>
      <c r="B653" s="15" t="s">
        <v>1329</v>
      </c>
      <c r="C653" s="15" t="s">
        <v>1328</v>
      </c>
      <c r="D653" s="16" t="s">
        <v>356</v>
      </c>
      <c r="E653" s="16">
        <v>384726.05</v>
      </c>
      <c r="F653" s="16">
        <v>6999288.3099999996</v>
      </c>
      <c r="G653" s="16" t="s">
        <v>351</v>
      </c>
      <c r="H653" t="str">
        <f t="shared" si="341"/>
        <v>19</v>
      </c>
      <c r="I653" t="str">
        <f t="shared" si="340"/>
        <v>J</v>
      </c>
      <c r="J653" t="s">
        <v>324</v>
      </c>
      <c r="K653">
        <f t="shared" si="342"/>
        <v>-69</v>
      </c>
      <c r="L653">
        <f t="shared" si="343"/>
        <v>-3000711.6900000004</v>
      </c>
      <c r="M653">
        <f t="shared" si="344"/>
        <v>-0.47153930574054426</v>
      </c>
      <c r="N653">
        <f t="shared" si="345"/>
        <v>6379993.8928531175</v>
      </c>
      <c r="O653">
        <f t="shared" si="346"/>
        <v>-1.8068034536699185E-2</v>
      </c>
      <c r="P653">
        <f t="shared" si="347"/>
        <v>-0.80936999876848159</v>
      </c>
      <c r="Q653">
        <f t="shared" si="348"/>
        <v>-0.64235612573942125</v>
      </c>
      <c r="R653">
        <f t="shared" si="349"/>
        <v>-0.87622430512478511</v>
      </c>
      <c r="S653">
        <f t="shared" si="350"/>
        <v>-0.8177572602784442</v>
      </c>
      <c r="T653">
        <f t="shared" si="351"/>
        <v>-1.5328639813108207</v>
      </c>
      <c r="U653">
        <f t="shared" si="352"/>
        <v>5.0546225567071803E-3</v>
      </c>
      <c r="V653">
        <f t="shared" si="353"/>
        <v>4.2582015317955055E-5</v>
      </c>
      <c r="W653">
        <f t="shared" si="354"/>
        <v>1.6740578955036711E-7</v>
      </c>
      <c r="X653">
        <f t="shared" si="355"/>
        <v>-2988341.6309402264</v>
      </c>
      <c r="Y653">
        <f t="shared" si="356"/>
        <v>-1.9388825863346051E-3</v>
      </c>
      <c r="Z653">
        <f t="shared" si="357"/>
        <v>8.7306798674597183E-7</v>
      </c>
      <c r="AA653">
        <f t="shared" si="358"/>
        <v>-1.8068029278491674E-2</v>
      </c>
      <c r="AB653">
        <f t="shared" si="359"/>
        <v>-0.47347818663410257</v>
      </c>
      <c r="AC653">
        <f t="shared" si="360"/>
        <v>-1.8069012356985437E-2</v>
      </c>
      <c r="AD653">
        <f t="shared" si="361"/>
        <v>-2.0299753389476517E-2</v>
      </c>
      <c r="AE653">
        <f t="shared" si="362"/>
        <v>-0.47339457063796242</v>
      </c>
      <c r="AF653">
        <f t="shared" si="363"/>
        <v>-0.4734044799945602</v>
      </c>
      <c r="AG653" s="10">
        <f t="shared" si="364"/>
        <v>-27.124078706273711</v>
      </c>
      <c r="AH653" s="10">
        <f t="shared" si="365"/>
        <v>-70.163090194373396</v>
      </c>
      <c r="AI653" s="17">
        <f t="shared" si="366"/>
        <v>-70</v>
      </c>
      <c r="AJ653" s="18">
        <f t="shared" si="367"/>
        <v>-9</v>
      </c>
      <c r="AK653" s="19">
        <f t="shared" si="368"/>
        <v>-47.125</v>
      </c>
      <c r="AL653" s="17">
        <f t="shared" si="369"/>
        <v>-27</v>
      </c>
      <c r="AM653" s="18">
        <f t="shared" si="370"/>
        <v>-7</v>
      </c>
      <c r="AN653" s="19">
        <f t="shared" si="371"/>
        <v>-26.683</v>
      </c>
      <c r="AO653" s="20" t="str">
        <f t="shared" si="372"/>
        <v>27°7 ' 26,683 "S</v>
      </c>
      <c r="AP653" s="20" t="str">
        <f t="shared" si="373"/>
        <v xml:space="preserve">70°9 ' 47,125 " </v>
      </c>
      <c r="AQ653" s="22"/>
      <c r="AR653" s="22"/>
    </row>
    <row r="654" spans="1:46" x14ac:dyDescent="0.3">
      <c r="A654" s="15">
        <v>1671</v>
      </c>
      <c r="B654" s="15" t="s">
        <v>1330</v>
      </c>
      <c r="C654" s="15" t="s">
        <v>1331</v>
      </c>
      <c r="D654" s="16" t="s">
        <v>356</v>
      </c>
      <c r="E654" s="16">
        <v>390269.11</v>
      </c>
      <c r="F654" s="16">
        <v>6985092.4500000002</v>
      </c>
      <c r="G654" s="16" t="s">
        <v>351</v>
      </c>
      <c r="H654" t="str">
        <f t="shared" si="341"/>
        <v>19</v>
      </c>
      <c r="I654" t="str">
        <f t="shared" si="340"/>
        <v>J</v>
      </c>
      <c r="J654" t="s">
        <v>324</v>
      </c>
      <c r="K654">
        <f t="shared" si="342"/>
        <v>-69</v>
      </c>
      <c r="L654">
        <f t="shared" si="343"/>
        <v>-3014907.55</v>
      </c>
      <c r="M654">
        <f t="shared" si="344"/>
        <v>-0.47377007852391345</v>
      </c>
      <c r="N654">
        <f t="shared" si="345"/>
        <v>6380032.5658961544</v>
      </c>
      <c r="O654">
        <f t="shared" si="346"/>
        <v>-1.7199111268891613E-2</v>
      </c>
      <c r="P654">
        <f t="shared" si="347"/>
        <v>-0.81198219626717694</v>
      </c>
      <c r="Q654">
        <f t="shared" si="348"/>
        <v>-0.64296087628931653</v>
      </c>
      <c r="R654">
        <f t="shared" si="349"/>
        <v>-0.87976117665750198</v>
      </c>
      <c r="S654">
        <f t="shared" si="350"/>
        <v>-0.82056110156545559</v>
      </c>
      <c r="T654">
        <f t="shared" si="351"/>
        <v>-1.5373094520039567</v>
      </c>
      <c r="U654">
        <f t="shared" si="352"/>
        <v>5.0546225567071803E-3</v>
      </c>
      <c r="V654">
        <f t="shared" si="353"/>
        <v>4.2582015317955055E-5</v>
      </c>
      <c r="W654">
        <f t="shared" si="354"/>
        <v>1.6740578955036711E-7</v>
      </c>
      <c r="X654">
        <f t="shared" si="355"/>
        <v>-3002498.3555158069</v>
      </c>
      <c r="Y654">
        <f t="shared" si="356"/>
        <v>-1.945004881405312E-3</v>
      </c>
      <c r="Z654">
        <f t="shared" si="357"/>
        <v>7.8930985395632801E-7</v>
      </c>
      <c r="AA654">
        <f t="shared" si="358"/>
        <v>-1.7199106743748947E-2</v>
      </c>
      <c r="AB654">
        <f t="shared" si="359"/>
        <v>-0.47571508187010725</v>
      </c>
      <c r="AC654">
        <f t="shared" si="360"/>
        <v>-1.7199954698833564E-2</v>
      </c>
      <c r="AD654">
        <f t="shared" si="361"/>
        <v>-1.9345868490096497E-2</v>
      </c>
      <c r="AE654">
        <f t="shared" si="362"/>
        <v>-0.47563889574055707</v>
      </c>
      <c r="AF654">
        <f t="shared" si="363"/>
        <v>-0.47564885455612732</v>
      </c>
      <c r="AG654" s="10">
        <f t="shared" si="364"/>
        <v>-27.252671896298036</v>
      </c>
      <c r="AH654" s="10">
        <f t="shared" si="365"/>
        <v>-70.108436615497652</v>
      </c>
      <c r="AI654" s="17">
        <f t="shared" si="366"/>
        <v>-70</v>
      </c>
      <c r="AJ654" s="18">
        <f t="shared" si="367"/>
        <v>-6</v>
      </c>
      <c r="AK654" s="19">
        <f t="shared" si="368"/>
        <v>-30.372</v>
      </c>
      <c r="AL654" s="17">
        <f t="shared" si="369"/>
        <v>-27</v>
      </c>
      <c r="AM654" s="18">
        <f t="shared" si="370"/>
        <v>-15</v>
      </c>
      <c r="AN654" s="19">
        <f t="shared" si="371"/>
        <v>-9.6189999999999998</v>
      </c>
      <c r="AO654" s="20" t="str">
        <f t="shared" si="372"/>
        <v>27°15 ' 9,619 "S</v>
      </c>
      <c r="AP654" s="20" t="str">
        <f t="shared" si="373"/>
        <v xml:space="preserve">70°6 ' 30,372 " </v>
      </c>
      <c r="AQ654" s="22"/>
      <c r="AR654" s="22"/>
    </row>
    <row r="655" spans="1:46" x14ac:dyDescent="0.3">
      <c r="A655" s="15">
        <v>1673</v>
      </c>
      <c r="B655" s="15" t="s">
        <v>1332</v>
      </c>
      <c r="C655" s="15" t="s">
        <v>1333</v>
      </c>
      <c r="D655" s="16" t="s">
        <v>468</v>
      </c>
      <c r="E655" s="16">
        <v>251601.99960282</v>
      </c>
      <c r="F655" s="16">
        <v>6582631.0177951204</v>
      </c>
      <c r="G655" s="16" t="s">
        <v>351</v>
      </c>
      <c r="H655" t="str">
        <f t="shared" si="341"/>
        <v>19</v>
      </c>
      <c r="I655" t="str">
        <f t="shared" si="340"/>
        <v>J</v>
      </c>
      <c r="J655" t="s">
        <v>324</v>
      </c>
      <c r="K655">
        <f t="shared" si="342"/>
        <v>-69</v>
      </c>
      <c r="L655">
        <f t="shared" si="343"/>
        <v>-3417368.9822048796</v>
      </c>
      <c r="M655">
        <f t="shared" si="344"/>
        <v>-0.53701386997567868</v>
      </c>
      <c r="N655">
        <f t="shared" si="345"/>
        <v>6381177.9864831436</v>
      </c>
      <c r="O655">
        <f t="shared" si="346"/>
        <v>-3.8926668543542618E-2</v>
      </c>
      <c r="P655">
        <f t="shared" si="347"/>
        <v>-0.87912719931902661</v>
      </c>
      <c r="Q655">
        <f t="shared" si="348"/>
        <v>-0.6490539886309461</v>
      </c>
      <c r="R655">
        <f t="shared" si="349"/>
        <v>-0.97657746963519199</v>
      </c>
      <c r="S655">
        <f t="shared" si="350"/>
        <v>-0.89469659938413049</v>
      </c>
      <c r="T655">
        <f t="shared" si="351"/>
        <v>-1.6508918018592833</v>
      </c>
      <c r="U655">
        <f t="shared" si="352"/>
        <v>5.0546225567071803E-3</v>
      </c>
      <c r="V655">
        <f t="shared" si="353"/>
        <v>4.2582015317955055E-5</v>
      </c>
      <c r="W655">
        <f t="shared" si="354"/>
        <v>1.6740578955036711E-7</v>
      </c>
      <c r="X655">
        <f t="shared" si="355"/>
        <v>-3403960.5838402919</v>
      </c>
      <c r="Y655">
        <f t="shared" si="356"/>
        <v>-2.101241869916475E-3</v>
      </c>
      <c r="Z655">
        <f t="shared" si="357"/>
        <v>3.7698238054038418E-6</v>
      </c>
      <c r="AA655">
        <f t="shared" si="358"/>
        <v>-3.8926619627982037E-2</v>
      </c>
      <c r="AB655">
        <f t="shared" si="359"/>
        <v>-0.53911510392428352</v>
      </c>
      <c r="AC655">
        <f t="shared" si="360"/>
        <v>-3.8936451171992847E-2</v>
      </c>
      <c r="AD655">
        <f t="shared" si="361"/>
        <v>-4.5340747813579725E-2</v>
      </c>
      <c r="AE655">
        <f t="shared" si="362"/>
        <v>-0.53866220972062784</v>
      </c>
      <c r="AF655">
        <f t="shared" si="363"/>
        <v>-0.53867039933624405</v>
      </c>
      <c r="AG655" s="10">
        <f t="shared" si="364"/>
        <v>-30.863540430593449</v>
      </c>
      <c r="AH655" s="10">
        <f t="shared" si="365"/>
        <v>-71.597833489685129</v>
      </c>
      <c r="AI655" s="17">
        <f t="shared" si="366"/>
        <v>-71</v>
      </c>
      <c r="AJ655" s="18">
        <f t="shared" si="367"/>
        <v>-35</v>
      </c>
      <c r="AK655" s="19">
        <f t="shared" si="368"/>
        <v>-52.201000000000001</v>
      </c>
      <c r="AL655" s="17">
        <f t="shared" si="369"/>
        <v>-30</v>
      </c>
      <c r="AM655" s="18">
        <f t="shared" si="370"/>
        <v>-51</v>
      </c>
      <c r="AN655" s="19">
        <f t="shared" si="371"/>
        <v>-48.746000000000002</v>
      </c>
      <c r="AO655" s="20" t="str">
        <f t="shared" si="372"/>
        <v>30°51 ' 48,746 "S</v>
      </c>
      <c r="AP655" s="20" t="str">
        <f t="shared" si="373"/>
        <v xml:space="preserve">71°35 ' 52,201 " </v>
      </c>
      <c r="AQ655" s="21">
        <v>-30.86354043</v>
      </c>
      <c r="AR655" s="21">
        <v>-71.597833530000003</v>
      </c>
      <c r="AS655" t="s">
        <v>325</v>
      </c>
      <c r="AT655" s="24" t="s">
        <v>116</v>
      </c>
    </row>
    <row r="656" spans="1:46" x14ac:dyDescent="0.3">
      <c r="A656" s="15">
        <v>1675</v>
      </c>
      <c r="B656" s="15" t="s">
        <v>1334</v>
      </c>
      <c r="C656" s="15" t="s">
        <v>1333</v>
      </c>
      <c r="D656" s="16" t="s">
        <v>468</v>
      </c>
      <c r="E656" s="16">
        <v>251043.99959791501</v>
      </c>
      <c r="F656" s="16">
        <v>6582538.01784465</v>
      </c>
      <c r="G656" s="16" t="s">
        <v>351</v>
      </c>
      <c r="H656" t="str">
        <f t="shared" si="341"/>
        <v>19</v>
      </c>
      <c r="I656" t="str">
        <f t="shared" si="340"/>
        <v>J</v>
      </c>
      <c r="J656" t="s">
        <v>324</v>
      </c>
      <c r="K656">
        <f t="shared" si="342"/>
        <v>-69</v>
      </c>
      <c r="L656">
        <f t="shared" si="343"/>
        <v>-3417461.98215535</v>
      </c>
      <c r="M656">
        <f t="shared" si="344"/>
        <v>-0.53702848421943461</v>
      </c>
      <c r="N656">
        <f t="shared" si="345"/>
        <v>6381178.2613828592</v>
      </c>
      <c r="O656">
        <f t="shared" si="346"/>
        <v>-3.9014111533084483E-2</v>
      </c>
      <c r="P656">
        <f t="shared" si="347"/>
        <v>-0.87914112886677875</v>
      </c>
      <c r="Q656">
        <f t="shared" si="348"/>
        <v>-0.64905297762638359</v>
      </c>
      <c r="R656">
        <f t="shared" si="349"/>
        <v>-0.97659904865282399</v>
      </c>
      <c r="S656">
        <f t="shared" si="350"/>
        <v>-0.89471253089621383</v>
      </c>
      <c r="T656">
        <f t="shared" si="351"/>
        <v>-1.650915325921555</v>
      </c>
      <c r="U656">
        <f t="shared" si="352"/>
        <v>5.0546225567071803E-3</v>
      </c>
      <c r="V656">
        <f t="shared" si="353"/>
        <v>4.2582015317955055E-5</v>
      </c>
      <c r="W656">
        <f t="shared" si="354"/>
        <v>1.6740578955036711E-7</v>
      </c>
      <c r="X656">
        <f t="shared" si="355"/>
        <v>-3404053.3782172031</v>
      </c>
      <c r="Y656">
        <f t="shared" si="356"/>
        <v>-2.101273995006871E-3</v>
      </c>
      <c r="Z656">
        <f t="shared" si="357"/>
        <v>3.7867136307844383E-6</v>
      </c>
      <c r="AA656">
        <f t="shared" si="358"/>
        <v>-3.9014062287995172E-2</v>
      </c>
      <c r="AB656">
        <f t="shared" si="359"/>
        <v>-0.53912975025751864</v>
      </c>
      <c r="AC656">
        <f t="shared" si="360"/>
        <v>-3.9023960239473854E-2</v>
      </c>
      <c r="AD656">
        <f t="shared" si="361"/>
        <v>-4.5442907985731161E-2</v>
      </c>
      <c r="AE656">
        <f t="shared" si="362"/>
        <v>-0.53867480550214142</v>
      </c>
      <c r="AF656">
        <f t="shared" si="363"/>
        <v>-0.538682984961248</v>
      </c>
      <c r="AG656" s="10">
        <f t="shared" si="364"/>
        <v>-30.86426153378871</v>
      </c>
      <c r="AH656" s="10">
        <f t="shared" si="365"/>
        <v>-71.603686836383744</v>
      </c>
      <c r="AI656" s="17">
        <f t="shared" si="366"/>
        <v>-71</v>
      </c>
      <c r="AJ656" s="18">
        <f t="shared" si="367"/>
        <v>-36</v>
      </c>
      <c r="AK656" s="19">
        <f t="shared" si="368"/>
        <v>-13.273</v>
      </c>
      <c r="AL656" s="17">
        <f t="shared" si="369"/>
        <v>-30</v>
      </c>
      <c r="AM656" s="18">
        <f t="shared" si="370"/>
        <v>-51</v>
      </c>
      <c r="AN656" s="19">
        <f t="shared" si="371"/>
        <v>-51.341999999999999</v>
      </c>
      <c r="AO656" s="20" t="str">
        <f t="shared" si="372"/>
        <v>30°51 ' 51,342 "S</v>
      </c>
      <c r="AP656" s="20" t="str">
        <f t="shared" si="373"/>
        <v xml:space="preserve">71°36 ' 13,273 " </v>
      </c>
      <c r="AQ656" s="21">
        <v>-30.86354043</v>
      </c>
      <c r="AR656" s="21">
        <v>-71.597833530000003</v>
      </c>
      <c r="AS656" t="s">
        <v>325</v>
      </c>
      <c r="AT656" s="24" t="s">
        <v>116</v>
      </c>
    </row>
    <row r="657" spans="1:46" x14ac:dyDescent="0.3">
      <c r="A657" s="15">
        <v>1676</v>
      </c>
      <c r="B657" s="15" t="s">
        <v>1335</v>
      </c>
      <c r="C657" s="15" t="s">
        <v>744</v>
      </c>
      <c r="D657" s="16" t="s">
        <v>1322</v>
      </c>
      <c r="E657" s="16">
        <v>741937.19</v>
      </c>
      <c r="F657" s="16">
        <v>5825844.2400000002</v>
      </c>
      <c r="G657" s="16" t="s">
        <v>339</v>
      </c>
      <c r="H657" t="str">
        <f t="shared" si="341"/>
        <v>18</v>
      </c>
      <c r="I657" t="str">
        <f t="shared" si="340"/>
        <v>H</v>
      </c>
      <c r="J657" t="s">
        <v>324</v>
      </c>
      <c r="K657">
        <f t="shared" si="342"/>
        <v>-75</v>
      </c>
      <c r="L657">
        <f t="shared" si="343"/>
        <v>-4174155.76</v>
      </c>
      <c r="M657">
        <f t="shared" si="344"/>
        <v>-0.6559372283857412</v>
      </c>
      <c r="N657">
        <f t="shared" si="345"/>
        <v>6383538.781180609</v>
      </c>
      <c r="O657">
        <f t="shared" si="346"/>
        <v>3.7900167648900016E-2</v>
      </c>
      <c r="P657">
        <f t="shared" si="347"/>
        <v>-0.9666665826816857</v>
      </c>
      <c r="Q657">
        <f t="shared" si="348"/>
        <v>-0.60708522645061325</v>
      </c>
      <c r="R657">
        <f t="shared" si="349"/>
        <v>-1.139270519726584</v>
      </c>
      <c r="S657">
        <f t="shared" si="350"/>
        <v>-1.0062241964075913</v>
      </c>
      <c r="T657">
        <f t="shared" si="351"/>
        <v>-1.8041273977579884</v>
      </c>
      <c r="U657">
        <f t="shared" si="352"/>
        <v>5.0546225567071803E-3</v>
      </c>
      <c r="V657">
        <f t="shared" si="353"/>
        <v>4.2582015317955055E-5</v>
      </c>
      <c r="W657">
        <f t="shared" si="354"/>
        <v>1.6740578955036711E-7</v>
      </c>
      <c r="X657">
        <f t="shared" si="355"/>
        <v>-4159486.9283895399</v>
      </c>
      <c r="Y657">
        <f t="shared" si="356"/>
        <v>-2.2979153277340779E-3</v>
      </c>
      <c r="Z657">
        <f t="shared" si="357"/>
        <v>3.039853772571449E-6</v>
      </c>
      <c r="AA657">
        <f t="shared" si="358"/>
        <v>3.7900129245244142E-2</v>
      </c>
      <c r="AB657">
        <f t="shared" si="359"/>
        <v>-0.65823513672814871</v>
      </c>
      <c r="AC657">
        <f t="shared" si="360"/>
        <v>3.7909203312919693E-2</v>
      </c>
      <c r="AD657">
        <f t="shared" si="361"/>
        <v>4.7884608839951541E-2</v>
      </c>
      <c r="AE657">
        <f t="shared" si="362"/>
        <v>-0.65768020999295485</v>
      </c>
      <c r="AF657">
        <f t="shared" si="363"/>
        <v>-0.65768757237737507</v>
      </c>
      <c r="AG657" s="10">
        <f t="shared" si="364"/>
        <v>-37.682722135428456</v>
      </c>
      <c r="AH657" s="10">
        <f t="shared" si="365"/>
        <v>-72.25641400983595</v>
      </c>
      <c r="AI657" s="17">
        <f t="shared" si="366"/>
        <v>-72</v>
      </c>
      <c r="AJ657" s="18">
        <f t="shared" si="367"/>
        <v>-15</v>
      </c>
      <c r="AK657" s="19">
        <f t="shared" si="368"/>
        <v>-23.09</v>
      </c>
      <c r="AL657" s="17">
        <f t="shared" si="369"/>
        <v>-37</v>
      </c>
      <c r="AM657" s="18">
        <f t="shared" si="370"/>
        <v>-40</v>
      </c>
      <c r="AN657" s="19">
        <f t="shared" si="371"/>
        <v>-57.8</v>
      </c>
      <c r="AO657" s="20" t="str">
        <f t="shared" si="372"/>
        <v>37°40 ' 57,8 "S</v>
      </c>
      <c r="AP657" s="20" t="str">
        <f t="shared" si="373"/>
        <v xml:space="preserve">72°15 ' 23,09 " </v>
      </c>
      <c r="AQ657" s="22"/>
      <c r="AR657" s="22"/>
    </row>
    <row r="658" spans="1:46" x14ac:dyDescent="0.3">
      <c r="A658" s="15">
        <v>1679</v>
      </c>
      <c r="B658" s="15" t="s">
        <v>1336</v>
      </c>
      <c r="C658" s="15" t="s">
        <v>419</v>
      </c>
      <c r="D658" s="16" t="s">
        <v>381</v>
      </c>
      <c r="E658" s="16">
        <v>312672.65999999997</v>
      </c>
      <c r="F658" s="16">
        <v>6045288.75</v>
      </c>
      <c r="G658" s="16" t="s">
        <v>323</v>
      </c>
      <c r="H658" t="str">
        <f t="shared" si="341"/>
        <v>19</v>
      </c>
      <c r="I658" t="str">
        <f t="shared" si="340"/>
        <v>H</v>
      </c>
      <c r="J658" t="s">
        <v>324</v>
      </c>
      <c r="K658">
        <f t="shared" si="342"/>
        <v>-69</v>
      </c>
      <c r="L658">
        <f t="shared" si="343"/>
        <v>-3954711.25</v>
      </c>
      <c r="M658">
        <f t="shared" si="344"/>
        <v>-0.62145317174050796</v>
      </c>
      <c r="N658">
        <f t="shared" si="345"/>
        <v>6382831.948332008</v>
      </c>
      <c r="O658">
        <f t="shared" si="346"/>
        <v>-2.9348624797955601E-2</v>
      </c>
      <c r="P658">
        <f t="shared" si="347"/>
        <v>-0.9467239732478836</v>
      </c>
      <c r="Q658">
        <f t="shared" si="348"/>
        <v>-0.62580638884755624</v>
      </c>
      <c r="R658">
        <f t="shared" si="349"/>
        <v>-1.0948151583644496</v>
      </c>
      <c r="S658">
        <f t="shared" si="350"/>
        <v>-0.9775629659852263</v>
      </c>
      <c r="T658">
        <f t="shared" si="351"/>
        <v>-1.7671624304570355</v>
      </c>
      <c r="U658">
        <f t="shared" si="352"/>
        <v>5.0546225567071803E-3</v>
      </c>
      <c r="V658">
        <f t="shared" si="353"/>
        <v>4.2582015317955055E-5</v>
      </c>
      <c r="W658">
        <f t="shared" si="354"/>
        <v>1.6740578955036711E-7</v>
      </c>
      <c r="X658">
        <f t="shared" si="355"/>
        <v>-3940320.9311190313</v>
      </c>
      <c r="Y658">
        <f t="shared" si="356"/>
        <v>-2.2545351338490549E-3</v>
      </c>
      <c r="Z658">
        <f t="shared" si="357"/>
        <v>1.9186228049822819E-6</v>
      </c>
      <c r="AA658">
        <f t="shared" si="358"/>
        <v>-2.9348606028308657E-2</v>
      </c>
      <c r="AB658">
        <f t="shared" si="359"/>
        <v>-0.62370770254875452</v>
      </c>
      <c r="AC658">
        <f t="shared" si="360"/>
        <v>-2.9352819401120389E-2</v>
      </c>
      <c r="AD658">
        <f t="shared" si="361"/>
        <v>-3.6145576173527136E-2</v>
      </c>
      <c r="AE658">
        <f t="shared" si="362"/>
        <v>-0.62339797175696865</v>
      </c>
      <c r="AF658">
        <f t="shared" si="363"/>
        <v>-0.62340661766946048</v>
      </c>
      <c r="AG658" s="10">
        <f t="shared" si="364"/>
        <v>-35.718568112985821</v>
      </c>
      <c r="AH658" s="10">
        <f t="shared" si="365"/>
        <v>-71.070988962811725</v>
      </c>
      <c r="AI658" s="17">
        <f t="shared" si="366"/>
        <v>-71</v>
      </c>
      <c r="AJ658" s="18">
        <f t="shared" si="367"/>
        <v>-4</v>
      </c>
      <c r="AK658" s="19">
        <f t="shared" si="368"/>
        <v>-15.56</v>
      </c>
      <c r="AL658" s="17">
        <f t="shared" si="369"/>
        <v>-35</v>
      </c>
      <c r="AM658" s="18">
        <f t="shared" si="370"/>
        <v>-43</v>
      </c>
      <c r="AN658" s="19">
        <f t="shared" si="371"/>
        <v>-6.8449999999999998</v>
      </c>
      <c r="AO658" s="20" t="str">
        <f t="shared" si="372"/>
        <v>35°43 ' 6,845 "S</v>
      </c>
      <c r="AP658" s="20" t="str">
        <f t="shared" si="373"/>
        <v xml:space="preserve">71°4 ' 15,56 " </v>
      </c>
      <c r="AQ658" s="22"/>
      <c r="AR658" s="22"/>
    </row>
    <row r="659" spans="1:46" x14ac:dyDescent="0.3">
      <c r="A659" s="15">
        <v>1680</v>
      </c>
      <c r="B659" s="15" t="s">
        <v>1337</v>
      </c>
      <c r="C659" s="15" t="s">
        <v>1338</v>
      </c>
      <c r="D659" s="16" t="s">
        <v>381</v>
      </c>
      <c r="E659" s="16">
        <v>313587.19</v>
      </c>
      <c r="F659" s="16">
        <v>6029872.6299999999</v>
      </c>
      <c r="G659" s="16" t="s">
        <v>323</v>
      </c>
      <c r="H659" t="str">
        <f t="shared" si="341"/>
        <v>19</v>
      </c>
      <c r="I659" t="str">
        <f t="shared" si="340"/>
        <v>H</v>
      </c>
      <c r="J659" t="s">
        <v>324</v>
      </c>
      <c r="K659">
        <f t="shared" si="342"/>
        <v>-69</v>
      </c>
      <c r="L659">
        <f t="shared" si="343"/>
        <v>-3970127.37</v>
      </c>
      <c r="M659">
        <f t="shared" si="344"/>
        <v>-0.62387569921831865</v>
      </c>
      <c r="N659">
        <f t="shared" si="345"/>
        <v>6382881.0994678903</v>
      </c>
      <c r="O659">
        <f t="shared" si="346"/>
        <v>-2.9205120241945336E-2</v>
      </c>
      <c r="P659">
        <f t="shared" si="347"/>
        <v>-0.94827318646477377</v>
      </c>
      <c r="Q659">
        <f t="shared" si="348"/>
        <v>-0.6246538396178356</v>
      </c>
      <c r="R659">
        <f t="shared" si="349"/>
        <v>-1.0980122924507056</v>
      </c>
      <c r="S659">
        <f t="shared" si="350"/>
        <v>-0.97967267924248813</v>
      </c>
      <c r="T659">
        <f t="shared" si="351"/>
        <v>-1.76994673314539</v>
      </c>
      <c r="U659">
        <f t="shared" si="352"/>
        <v>5.0546225567071803E-3</v>
      </c>
      <c r="V659">
        <f t="shared" si="353"/>
        <v>4.2582015317955055E-5</v>
      </c>
      <c r="W659">
        <f t="shared" si="354"/>
        <v>1.6740578955036711E-7</v>
      </c>
      <c r="X659">
        <f t="shared" si="355"/>
        <v>-3955715.114924944</v>
      </c>
      <c r="Y659">
        <f t="shared" si="356"/>
        <v>-2.2579544958557327E-3</v>
      </c>
      <c r="Z659">
        <f t="shared" si="357"/>
        <v>1.8933086218790889E-6</v>
      </c>
      <c r="AA659">
        <f t="shared" si="358"/>
        <v>-2.9205101810510017E-2</v>
      </c>
      <c r="AB659">
        <f t="shared" si="359"/>
        <v>-0.62613364943916971</v>
      </c>
      <c r="AC659">
        <f t="shared" si="360"/>
        <v>-2.920925367762095E-2</v>
      </c>
      <c r="AD659">
        <f t="shared" si="361"/>
        <v>-3.6031885629074459E-2</v>
      </c>
      <c r="AE659">
        <f t="shared" si="362"/>
        <v>-0.6258253669047098</v>
      </c>
      <c r="AF659">
        <f t="shared" si="363"/>
        <v>-0.62583400422167168</v>
      </c>
      <c r="AG659" s="10">
        <f t="shared" si="364"/>
        <v>-35.857647117674333</v>
      </c>
      <c r="AH659" s="10">
        <f t="shared" si="365"/>
        <v>-71.064474974444053</v>
      </c>
      <c r="AI659" s="17">
        <f t="shared" si="366"/>
        <v>-71</v>
      </c>
      <c r="AJ659" s="18">
        <f t="shared" si="367"/>
        <v>-3</v>
      </c>
      <c r="AK659" s="19">
        <f t="shared" si="368"/>
        <v>-52.11</v>
      </c>
      <c r="AL659" s="17">
        <f t="shared" si="369"/>
        <v>-35</v>
      </c>
      <c r="AM659" s="18">
        <f t="shared" si="370"/>
        <v>-51</v>
      </c>
      <c r="AN659" s="19">
        <f t="shared" si="371"/>
        <v>-27.53</v>
      </c>
      <c r="AO659" s="20" t="str">
        <f t="shared" si="372"/>
        <v>35°51 ' 27,53 "S</v>
      </c>
      <c r="AP659" s="20" t="str">
        <f t="shared" si="373"/>
        <v xml:space="preserve">71°3 ' 52,11 " </v>
      </c>
      <c r="AQ659" s="22"/>
      <c r="AR659" s="22"/>
    </row>
    <row r="660" spans="1:46" x14ac:dyDescent="0.3">
      <c r="A660" s="15">
        <v>1681</v>
      </c>
      <c r="B660" s="15" t="s">
        <v>1339</v>
      </c>
      <c r="C660" s="15" t="s">
        <v>1340</v>
      </c>
      <c r="D660" s="16" t="s">
        <v>434</v>
      </c>
      <c r="E660" s="16">
        <v>723874.86</v>
      </c>
      <c r="F660" s="16">
        <v>5846067.3099999996</v>
      </c>
      <c r="G660" s="16" t="s">
        <v>339</v>
      </c>
      <c r="H660" t="str">
        <f t="shared" si="341"/>
        <v>18</v>
      </c>
      <c r="I660" t="str">
        <f t="shared" si="340"/>
        <v>H</v>
      </c>
      <c r="J660" t="s">
        <v>324</v>
      </c>
      <c r="K660">
        <f t="shared" si="342"/>
        <v>-75</v>
      </c>
      <c r="L660">
        <f t="shared" si="343"/>
        <v>-4153932.6900000004</v>
      </c>
      <c r="M660">
        <f t="shared" si="344"/>
        <v>-0.6527593248172241</v>
      </c>
      <c r="N660">
        <f t="shared" si="345"/>
        <v>6383473.0355701679</v>
      </c>
      <c r="O660">
        <f t="shared" si="346"/>
        <v>3.5071012088955057E-2</v>
      </c>
      <c r="P660">
        <f t="shared" si="347"/>
        <v>-0.96501973745385194</v>
      </c>
      <c r="Q660">
        <f t="shared" si="348"/>
        <v>-0.60901297544118382</v>
      </c>
      <c r="R660">
        <f t="shared" si="349"/>
        <v>-1.1352691935441501</v>
      </c>
      <c r="S660">
        <f t="shared" si="350"/>
        <v>-1.0037051390184086</v>
      </c>
      <c r="T660">
        <f t="shared" si="351"/>
        <v>-1.8009556179978095</v>
      </c>
      <c r="U660">
        <f t="shared" si="352"/>
        <v>5.0546225567071803E-3</v>
      </c>
      <c r="V660">
        <f t="shared" si="353"/>
        <v>4.2582015317955055E-5</v>
      </c>
      <c r="W660">
        <f t="shared" si="354"/>
        <v>1.6740578955036711E-7</v>
      </c>
      <c r="X660">
        <f t="shared" si="355"/>
        <v>-4139286.4703414249</v>
      </c>
      <c r="Y660">
        <f t="shared" si="356"/>
        <v>-2.2943967299561556E-3</v>
      </c>
      <c r="Z660">
        <f t="shared" si="357"/>
        <v>2.6156788443622117E-6</v>
      </c>
      <c r="AA660">
        <f t="shared" si="358"/>
        <v>3.5070981510786935E-2</v>
      </c>
      <c r="AB660">
        <f t="shared" si="359"/>
        <v>-0.65505371554577529</v>
      </c>
      <c r="AC660">
        <f t="shared" si="360"/>
        <v>3.5078171350678256E-2</v>
      </c>
      <c r="AD660">
        <f t="shared" si="361"/>
        <v>4.4205104108246199E-2</v>
      </c>
      <c r="AE660">
        <f t="shared" si="362"/>
        <v>-0.65458160436130275</v>
      </c>
      <c r="AF660">
        <f t="shared" si="363"/>
        <v>-0.65458933871881064</v>
      </c>
      <c r="AG660" s="10">
        <f t="shared" si="364"/>
        <v>-37.505206422847337</v>
      </c>
      <c r="AH660" s="10">
        <f t="shared" si="365"/>
        <v>-72.467234101661077</v>
      </c>
      <c r="AI660" s="17">
        <f t="shared" si="366"/>
        <v>-72</v>
      </c>
      <c r="AJ660" s="18">
        <f t="shared" si="367"/>
        <v>-28</v>
      </c>
      <c r="AK660" s="19">
        <f t="shared" si="368"/>
        <v>-2.0430000000000001</v>
      </c>
      <c r="AL660" s="17">
        <f t="shared" si="369"/>
        <v>-37</v>
      </c>
      <c r="AM660" s="18">
        <f t="shared" si="370"/>
        <v>-30</v>
      </c>
      <c r="AN660" s="19">
        <f t="shared" si="371"/>
        <v>-18.742999999999999</v>
      </c>
      <c r="AO660" s="20" t="str">
        <f t="shared" si="372"/>
        <v>37°30 ' 18,743 "S</v>
      </c>
      <c r="AP660" s="20" t="str">
        <f t="shared" si="373"/>
        <v xml:space="preserve">72°28 ' 2,043 " </v>
      </c>
      <c r="AQ660" s="22"/>
      <c r="AR660" s="22"/>
    </row>
    <row r="661" spans="1:46" x14ac:dyDescent="0.3">
      <c r="A661" s="15">
        <v>1686</v>
      </c>
      <c r="B661" s="15" t="s">
        <v>1341</v>
      </c>
      <c r="C661" s="15" t="s">
        <v>1205</v>
      </c>
      <c r="D661" s="16" t="s">
        <v>356</v>
      </c>
      <c r="E661" s="16">
        <v>357620.45</v>
      </c>
      <c r="F661" s="16">
        <v>6973934.9299999997</v>
      </c>
      <c r="G661" s="16" t="s">
        <v>351</v>
      </c>
      <c r="H661" t="str">
        <f t="shared" si="341"/>
        <v>19</v>
      </c>
      <c r="I661" t="str">
        <f t="shared" si="340"/>
        <v>J</v>
      </c>
      <c r="J661" t="s">
        <v>324</v>
      </c>
      <c r="K661">
        <f t="shared" si="342"/>
        <v>-69</v>
      </c>
      <c r="L661">
        <f t="shared" si="343"/>
        <v>-3026065.0700000003</v>
      </c>
      <c r="M661">
        <f t="shared" si="344"/>
        <v>-0.47552339899522683</v>
      </c>
      <c r="N661">
        <f t="shared" si="345"/>
        <v>6380063.0494727911</v>
      </c>
      <c r="O661">
        <f t="shared" si="346"/>
        <v>-2.2316323349150187E-2</v>
      </c>
      <c r="P661">
        <f t="shared" si="347"/>
        <v>-0.81402396370266672</v>
      </c>
      <c r="Q661">
        <f t="shared" si="348"/>
        <v>-0.64341727599131471</v>
      </c>
      <c r="R661">
        <f t="shared" si="349"/>
        <v>-0.88253538084656014</v>
      </c>
      <c r="S661">
        <f t="shared" si="350"/>
        <v>-0.8227558546327487</v>
      </c>
      <c r="T661">
        <f t="shared" si="351"/>
        <v>-1.5407821180381067</v>
      </c>
      <c r="U661">
        <f t="shared" si="352"/>
        <v>5.0546225567071803E-3</v>
      </c>
      <c r="V661">
        <f t="shared" si="353"/>
        <v>4.2582015317955055E-5</v>
      </c>
      <c r="W661">
        <f t="shared" si="354"/>
        <v>1.6740578955036711E-7</v>
      </c>
      <c r="X661">
        <f t="shared" si="355"/>
        <v>-3013625.2971827067</v>
      </c>
      <c r="Y661">
        <f t="shared" si="356"/>
        <v>-1.9497883830978118E-3</v>
      </c>
      <c r="Z661">
        <f t="shared" si="357"/>
        <v>1.3264726214498226E-6</v>
      </c>
      <c r="AA661">
        <f t="shared" si="358"/>
        <v>-2.2316313481819543E-2</v>
      </c>
      <c r="AB661">
        <f t="shared" si="359"/>
        <v>-0.47747318479198375</v>
      </c>
      <c r="AC661">
        <f t="shared" si="360"/>
        <v>-2.2318165848344951E-2</v>
      </c>
      <c r="AD661">
        <f t="shared" si="361"/>
        <v>-2.5123285422568132E-2</v>
      </c>
      <c r="AE661">
        <f t="shared" si="362"/>
        <v>-0.47734437775335081</v>
      </c>
      <c r="AF661">
        <f t="shared" si="363"/>
        <v>-0.47735406447005291</v>
      </c>
      <c r="AG661" s="10">
        <f t="shared" si="364"/>
        <v>-27.350373227549834</v>
      </c>
      <c r="AH661" s="10">
        <f t="shared" si="365"/>
        <v>-70.439458222215706</v>
      </c>
      <c r="AI661" s="17">
        <f t="shared" si="366"/>
        <v>-70</v>
      </c>
      <c r="AJ661" s="18">
        <f t="shared" si="367"/>
        <v>-26</v>
      </c>
      <c r="AK661" s="19">
        <f t="shared" si="368"/>
        <v>-22.05</v>
      </c>
      <c r="AL661" s="17">
        <f t="shared" si="369"/>
        <v>-27</v>
      </c>
      <c r="AM661" s="18">
        <f t="shared" si="370"/>
        <v>-21</v>
      </c>
      <c r="AN661" s="19">
        <f t="shared" si="371"/>
        <v>-1.3440000000000001</v>
      </c>
      <c r="AO661" s="20" t="str">
        <f t="shared" si="372"/>
        <v>27°21 ' 1,344 "S</v>
      </c>
      <c r="AP661" s="20" t="str">
        <f t="shared" si="373"/>
        <v xml:space="preserve">70°26 ' 22,05 " </v>
      </c>
      <c r="AQ661" s="22"/>
      <c r="AR661" s="22"/>
    </row>
    <row r="662" spans="1:46" x14ac:dyDescent="0.3">
      <c r="A662" s="15">
        <v>1687</v>
      </c>
      <c r="B662" s="15" t="s">
        <v>1342</v>
      </c>
      <c r="C662" s="15" t="s">
        <v>1205</v>
      </c>
      <c r="D662" s="16" t="s">
        <v>850</v>
      </c>
      <c r="E662" s="16">
        <v>317409.93</v>
      </c>
      <c r="F662" s="16">
        <v>7006073.54</v>
      </c>
      <c r="G662" s="16" t="s">
        <v>351</v>
      </c>
      <c r="H662" t="str">
        <f t="shared" si="341"/>
        <v>19</v>
      </c>
      <c r="I662" t="str">
        <f t="shared" si="340"/>
        <v>J</v>
      </c>
      <c r="J662" t="s">
        <v>324</v>
      </c>
      <c r="K662">
        <f t="shared" si="342"/>
        <v>-69</v>
      </c>
      <c r="L662">
        <f t="shared" si="343"/>
        <v>-2993926.46</v>
      </c>
      <c r="M662">
        <f t="shared" si="344"/>
        <v>-0.47047305780537857</v>
      </c>
      <c r="N662">
        <f t="shared" si="345"/>
        <v>6379975.4525556322</v>
      </c>
      <c r="O662">
        <f t="shared" si="346"/>
        <v>-2.8619243343147933E-2</v>
      </c>
      <c r="P662">
        <f t="shared" si="347"/>
        <v>-0.80811574654275342</v>
      </c>
      <c r="Q662">
        <f t="shared" si="348"/>
        <v>-0.64205754401218262</v>
      </c>
      <c r="R662">
        <f t="shared" si="349"/>
        <v>-0.87453093107675528</v>
      </c>
      <c r="S662">
        <f t="shared" si="350"/>
        <v>-0.81641258431061214</v>
      </c>
      <c r="T662">
        <f t="shared" si="351"/>
        <v>-1.5307284181276497</v>
      </c>
      <c r="U662">
        <f t="shared" si="352"/>
        <v>5.0546225567071803E-3</v>
      </c>
      <c r="V662">
        <f t="shared" si="353"/>
        <v>4.2582015317955055E-5</v>
      </c>
      <c r="W662">
        <f t="shared" si="354"/>
        <v>1.6740578955036711E-7</v>
      </c>
      <c r="X662">
        <f t="shared" si="355"/>
        <v>-2981575.1974291261</v>
      </c>
      <c r="Y662">
        <f t="shared" si="356"/>
        <v>-1.9359420208938701E-3</v>
      </c>
      <c r="Z662">
        <f t="shared" si="357"/>
        <v>2.1928763850947864E-6</v>
      </c>
      <c r="AA662">
        <f t="shared" si="358"/>
        <v>-2.8619222423660304E-2</v>
      </c>
      <c r="AB662">
        <f t="shared" si="359"/>
        <v>-0.47240899558099092</v>
      </c>
      <c r="AC662">
        <f t="shared" si="360"/>
        <v>-2.8623129393197499E-2</v>
      </c>
      <c r="AD662">
        <f t="shared" si="361"/>
        <v>-3.2132611409125433E-2</v>
      </c>
      <c r="AE662">
        <f t="shared" si="362"/>
        <v>-0.47219980826910879</v>
      </c>
      <c r="AF662">
        <f t="shared" si="363"/>
        <v>-0.47220904216528031</v>
      </c>
      <c r="AG662" s="10">
        <f t="shared" si="364"/>
        <v>-27.055585163985697</v>
      </c>
      <c r="AH662" s="10">
        <f t="shared" si="365"/>
        <v>-70.841063018476802</v>
      </c>
      <c r="AI662" s="17">
        <f t="shared" si="366"/>
        <v>-70</v>
      </c>
      <c r="AJ662" s="18">
        <f t="shared" si="367"/>
        <v>-50</v>
      </c>
      <c r="AK662" s="19">
        <f t="shared" si="368"/>
        <v>-27.827000000000002</v>
      </c>
      <c r="AL662" s="17">
        <f t="shared" si="369"/>
        <v>-27</v>
      </c>
      <c r="AM662" s="18">
        <f t="shared" si="370"/>
        <v>-3</v>
      </c>
      <c r="AN662" s="19">
        <f t="shared" si="371"/>
        <v>-20.106999999999999</v>
      </c>
      <c r="AO662" s="20" t="str">
        <f t="shared" si="372"/>
        <v>27°3 ' 20,107 "S</v>
      </c>
      <c r="AP662" s="20" t="str">
        <f t="shared" si="373"/>
        <v xml:space="preserve">70°50 ' 27,827 " </v>
      </c>
      <c r="AQ662" s="22"/>
      <c r="AR662" s="22"/>
    </row>
    <row r="663" spans="1:46" x14ac:dyDescent="0.3">
      <c r="A663" s="15">
        <v>1688</v>
      </c>
      <c r="B663" s="15" t="s">
        <v>1343</v>
      </c>
      <c r="C663" s="15" t="s">
        <v>467</v>
      </c>
      <c r="D663" s="16" t="s">
        <v>434</v>
      </c>
      <c r="E663" s="16">
        <v>735092.75</v>
      </c>
      <c r="F663" s="16">
        <v>5874270.0099999998</v>
      </c>
      <c r="G663" s="16" t="s">
        <v>339</v>
      </c>
      <c r="H663" t="str">
        <f t="shared" si="341"/>
        <v>18</v>
      </c>
      <c r="I663" t="str">
        <f t="shared" si="340"/>
        <v>H</v>
      </c>
      <c r="J663" t="s">
        <v>324</v>
      </c>
      <c r="K663">
        <f t="shared" si="342"/>
        <v>-75</v>
      </c>
      <c r="L663">
        <f t="shared" si="343"/>
        <v>-4125729.99</v>
      </c>
      <c r="M663">
        <f t="shared" si="344"/>
        <v>-0.64832748232388249</v>
      </c>
      <c r="N663">
        <f t="shared" si="345"/>
        <v>6383381.5413778219</v>
      </c>
      <c r="O663">
        <f t="shared" si="346"/>
        <v>3.6828873297969335E-2</v>
      </c>
      <c r="P663">
        <f t="shared" si="347"/>
        <v>-0.96265800330020945</v>
      </c>
      <c r="Q663">
        <f t="shared" si="348"/>
        <v>-0.61163461147221898</v>
      </c>
      <c r="R663">
        <f t="shared" si="349"/>
        <v>-1.1296564839739873</v>
      </c>
      <c r="S663">
        <f t="shared" si="350"/>
        <v>-1.0001510158485452</v>
      </c>
      <c r="T663">
        <f t="shared" si="351"/>
        <v>-1.7964544624508143</v>
      </c>
      <c r="U663">
        <f t="shared" si="352"/>
        <v>5.0546225567071803E-3</v>
      </c>
      <c r="V663">
        <f t="shared" si="353"/>
        <v>4.2582015317955055E-5</v>
      </c>
      <c r="W663">
        <f t="shared" si="354"/>
        <v>1.6740578955036711E-7</v>
      </c>
      <c r="X663">
        <f t="shared" si="355"/>
        <v>-4111116.3455191441</v>
      </c>
      <c r="Y663">
        <f t="shared" si="356"/>
        <v>-2.2893264935095596E-3</v>
      </c>
      <c r="Z663">
        <f t="shared" si="357"/>
        <v>2.9039849763012996E-6</v>
      </c>
      <c r="AA663">
        <f t="shared" si="358"/>
        <v>3.6828837647804417E-2</v>
      </c>
      <c r="AB663">
        <f t="shared" si="359"/>
        <v>-0.65061680216922235</v>
      </c>
      <c r="AC663">
        <f t="shared" si="360"/>
        <v>3.6837163759632974E-2</v>
      </c>
      <c r="AD663">
        <f t="shared" si="361"/>
        <v>4.6261658304912454E-2</v>
      </c>
      <c r="AE663">
        <f t="shared" si="362"/>
        <v>-0.65010097796832278</v>
      </c>
      <c r="AF663">
        <f t="shared" si="363"/>
        <v>-0.65010855678666313</v>
      </c>
      <c r="AG663" s="10">
        <f t="shared" si="364"/>
        <v>-37.248476529216809</v>
      </c>
      <c r="AH663" s="10">
        <f t="shared" si="365"/>
        <v>-72.349402225852188</v>
      </c>
      <c r="AI663" s="17">
        <f t="shared" si="366"/>
        <v>-72</v>
      </c>
      <c r="AJ663" s="18">
        <f t="shared" si="367"/>
        <v>-20</v>
      </c>
      <c r="AK663" s="19">
        <f t="shared" si="368"/>
        <v>-57.847999999999999</v>
      </c>
      <c r="AL663" s="17">
        <f t="shared" si="369"/>
        <v>-37</v>
      </c>
      <c r="AM663" s="18">
        <f t="shared" si="370"/>
        <v>-14</v>
      </c>
      <c r="AN663" s="19">
        <f t="shared" si="371"/>
        <v>-54.515999999999998</v>
      </c>
      <c r="AO663" s="20" t="str">
        <f t="shared" si="372"/>
        <v>37°14 ' 54,516 "S</v>
      </c>
      <c r="AP663" s="20" t="str">
        <f t="shared" si="373"/>
        <v xml:space="preserve">72°20 ' 57,848 " </v>
      </c>
      <c r="AQ663" s="22"/>
      <c r="AR663" s="22"/>
    </row>
    <row r="664" spans="1:46" x14ac:dyDescent="0.3">
      <c r="A664" s="15">
        <v>1689</v>
      </c>
      <c r="B664" s="15" t="s">
        <v>1344</v>
      </c>
      <c r="C664" s="15" t="s">
        <v>467</v>
      </c>
      <c r="D664" s="16" t="s">
        <v>338</v>
      </c>
      <c r="E664" s="16">
        <v>719004.28</v>
      </c>
      <c r="F664" s="16">
        <v>5875137.46</v>
      </c>
      <c r="G664" s="16" t="s">
        <v>339</v>
      </c>
      <c r="H664" t="str">
        <f t="shared" si="341"/>
        <v>18</v>
      </c>
      <c r="I664" t="str">
        <f t="shared" si="340"/>
        <v>H</v>
      </c>
      <c r="J664" t="s">
        <v>324</v>
      </c>
      <c r="K664">
        <f t="shared" si="342"/>
        <v>-75</v>
      </c>
      <c r="L664">
        <f t="shared" si="343"/>
        <v>-4124862.54</v>
      </c>
      <c r="M664">
        <f t="shared" si="344"/>
        <v>-0.64819116907122043</v>
      </c>
      <c r="N664">
        <f t="shared" si="345"/>
        <v>6383378.7308637844</v>
      </c>
      <c r="O664">
        <f t="shared" si="346"/>
        <v>3.4308520492620821E-2</v>
      </c>
      <c r="P664">
        <f t="shared" si="347"/>
        <v>-0.96258416195270058</v>
      </c>
      <c r="Q664">
        <f t="shared" si="348"/>
        <v>-0.61171400399639231</v>
      </c>
      <c r="R664">
        <f t="shared" si="349"/>
        <v>-1.1294832500475707</v>
      </c>
      <c r="S664">
        <f t="shared" si="350"/>
        <v>-1.0000409385347762</v>
      </c>
      <c r="T664">
        <f t="shared" si="351"/>
        <v>-1.7963145705104731</v>
      </c>
      <c r="U664">
        <f t="shared" si="352"/>
        <v>5.0546225567071803E-3</v>
      </c>
      <c r="V664">
        <f t="shared" si="353"/>
        <v>4.2582015317955055E-5</v>
      </c>
      <c r="W664">
        <f t="shared" si="354"/>
        <v>1.6740578955036711E-7</v>
      </c>
      <c r="X664">
        <f t="shared" si="355"/>
        <v>-4110249.9166491828</v>
      </c>
      <c r="Y664">
        <f t="shared" si="356"/>
        <v>-2.2891675344539515E-3</v>
      </c>
      <c r="Z664">
        <f t="shared" si="357"/>
        <v>2.5206419720072047E-6</v>
      </c>
      <c r="AA664">
        <f t="shared" si="358"/>
        <v>3.4308491666121904E-2</v>
      </c>
      <c r="AB664">
        <f t="shared" si="359"/>
        <v>-0.65048033083550261</v>
      </c>
      <c r="AC664">
        <f t="shared" si="360"/>
        <v>3.4315222659836719E-2</v>
      </c>
      <c r="AD664">
        <f t="shared" si="361"/>
        <v>4.3094092332633734E-2</v>
      </c>
      <c r="AE664">
        <f t="shared" si="362"/>
        <v>-0.65003277246738589</v>
      </c>
      <c r="AF664">
        <f t="shared" si="363"/>
        <v>-0.65004064335549672</v>
      </c>
      <c r="AG664" s="10">
        <f t="shared" si="364"/>
        <v>-37.244585376238717</v>
      </c>
      <c r="AH664" s="10">
        <f t="shared" si="365"/>
        <v>-72.530890387393001</v>
      </c>
      <c r="AI664" s="17">
        <f t="shared" si="366"/>
        <v>-72</v>
      </c>
      <c r="AJ664" s="18">
        <f t="shared" si="367"/>
        <v>-31</v>
      </c>
      <c r="AK664" s="19">
        <f t="shared" si="368"/>
        <v>-51.204999999999998</v>
      </c>
      <c r="AL664" s="17">
        <f t="shared" si="369"/>
        <v>-37</v>
      </c>
      <c r="AM664" s="18">
        <f t="shared" si="370"/>
        <v>-14</v>
      </c>
      <c r="AN664" s="19">
        <f t="shared" si="371"/>
        <v>-40.506999999999998</v>
      </c>
      <c r="AO664" s="20" t="str">
        <f t="shared" si="372"/>
        <v>37°14 ' 40,507 "S</v>
      </c>
      <c r="AP664" s="20" t="str">
        <f t="shared" si="373"/>
        <v xml:space="preserve">72°31 ' 51,205 " </v>
      </c>
      <c r="AQ664" s="22"/>
      <c r="AR664" s="22"/>
    </row>
    <row r="665" spans="1:46" x14ac:dyDescent="0.3">
      <c r="A665" s="15">
        <v>1692</v>
      </c>
      <c r="B665" s="15" t="s">
        <v>1345</v>
      </c>
      <c r="C665" s="15" t="s">
        <v>995</v>
      </c>
      <c r="D665" s="16" t="s">
        <v>341</v>
      </c>
      <c r="E665" s="16">
        <v>264628.09795099997</v>
      </c>
      <c r="F665" s="16">
        <v>6353314.3994100001</v>
      </c>
      <c r="G665" s="16" t="s">
        <v>323</v>
      </c>
      <c r="H665" t="str">
        <f t="shared" si="341"/>
        <v>19</v>
      </c>
      <c r="I665" t="str">
        <f t="shared" si="340"/>
        <v>H</v>
      </c>
      <c r="J665" t="s">
        <v>324</v>
      </c>
      <c r="K665">
        <f t="shared" si="342"/>
        <v>-69</v>
      </c>
      <c r="L665">
        <f t="shared" si="343"/>
        <v>-3646685.6005899999</v>
      </c>
      <c r="M665">
        <f t="shared" si="344"/>
        <v>-0.57304925431081588</v>
      </c>
      <c r="N665">
        <f t="shared" si="345"/>
        <v>6381868.582330659</v>
      </c>
      <c r="O665">
        <f t="shared" si="346"/>
        <v>-3.688134580217918E-2</v>
      </c>
      <c r="P665">
        <f t="shared" si="347"/>
        <v>-0.9111632872039358</v>
      </c>
      <c r="Q665">
        <f t="shared" si="348"/>
        <v>-0.64330199313563796</v>
      </c>
      <c r="R665">
        <f t="shared" si="349"/>
        <v>-1.0286308979127838</v>
      </c>
      <c r="S665">
        <f t="shared" si="350"/>
        <v>-0.93229867171849734</v>
      </c>
      <c r="T665">
        <f t="shared" si="351"/>
        <v>-1.7052263963833518</v>
      </c>
      <c r="U665">
        <f t="shared" si="352"/>
        <v>5.0546225567071803E-3</v>
      </c>
      <c r="V665">
        <f t="shared" si="353"/>
        <v>4.2582015317955055E-5</v>
      </c>
      <c r="W665">
        <f t="shared" si="354"/>
        <v>1.6740578955036711E-7</v>
      </c>
      <c r="X665">
        <f t="shared" si="355"/>
        <v>-3632807.2132432028</v>
      </c>
      <c r="Y665">
        <f t="shared" si="356"/>
        <v>-2.1746589055785239E-3</v>
      </c>
      <c r="Z665">
        <f t="shared" si="357"/>
        <v>3.2361576969734089E-6</v>
      </c>
      <c r="AA665">
        <f t="shared" si="358"/>
        <v>-3.6881306017562149E-2</v>
      </c>
      <c r="AB665">
        <f t="shared" si="359"/>
        <v>-0.57522390617885522</v>
      </c>
      <c r="AC665">
        <f t="shared" si="360"/>
        <v>-3.688966776722713E-2</v>
      </c>
      <c r="AD665">
        <f t="shared" si="361"/>
        <v>-4.3936625727827645E-2</v>
      </c>
      <c r="AE665">
        <f t="shared" si="362"/>
        <v>-0.57478325692872523</v>
      </c>
      <c r="AF665">
        <f t="shared" si="363"/>
        <v>-0.57479149387778528</v>
      </c>
      <c r="AG665" s="10">
        <f t="shared" si="364"/>
        <v>-32.933126699216793</v>
      </c>
      <c r="AH665" s="10">
        <f t="shared" si="365"/>
        <v>-71.517383220250437</v>
      </c>
      <c r="AI665" s="17">
        <f t="shared" si="366"/>
        <v>-71</v>
      </c>
      <c r="AJ665" s="18">
        <f t="shared" si="367"/>
        <v>-31</v>
      </c>
      <c r="AK665" s="19">
        <f t="shared" si="368"/>
        <v>-2.58</v>
      </c>
      <c r="AL665" s="17">
        <f t="shared" si="369"/>
        <v>-32</v>
      </c>
      <c r="AM665" s="18">
        <f t="shared" si="370"/>
        <v>-55</v>
      </c>
      <c r="AN665" s="19">
        <f t="shared" si="371"/>
        <v>-59.256</v>
      </c>
      <c r="AO665" s="20" t="str">
        <f t="shared" si="372"/>
        <v>32°55 ' 59,256 "S</v>
      </c>
      <c r="AP665" s="20" t="str">
        <f t="shared" si="373"/>
        <v xml:space="preserve">71°31 ' 2,58 " </v>
      </c>
      <c r="AQ665" s="22"/>
      <c r="AR665" s="22"/>
    </row>
    <row r="666" spans="1:46" x14ac:dyDescent="0.3">
      <c r="A666" s="15">
        <v>1693</v>
      </c>
      <c r="B666" s="15" t="s">
        <v>1346</v>
      </c>
      <c r="C666" s="15" t="s">
        <v>515</v>
      </c>
      <c r="D666" s="16" t="s">
        <v>457</v>
      </c>
      <c r="E666" s="16">
        <v>308939.68</v>
      </c>
      <c r="F666" s="16">
        <v>6140585.8799999999</v>
      </c>
      <c r="G666" s="16" t="s">
        <v>323</v>
      </c>
      <c r="H666" t="str">
        <f t="shared" si="341"/>
        <v>19</v>
      </c>
      <c r="I666" t="str">
        <f t="shared" si="340"/>
        <v>H</v>
      </c>
      <c r="J666" t="s">
        <v>324</v>
      </c>
      <c r="K666">
        <f t="shared" si="342"/>
        <v>-69</v>
      </c>
      <c r="L666">
        <f t="shared" si="343"/>
        <v>-3859414.12</v>
      </c>
      <c r="M666">
        <f t="shared" si="344"/>
        <v>-0.60647794347415407</v>
      </c>
      <c r="N666">
        <f t="shared" si="345"/>
        <v>6382529.978662299</v>
      </c>
      <c r="O666">
        <f t="shared" si="346"/>
        <v>-2.993488798936185E-2</v>
      </c>
      <c r="P666">
        <f t="shared" si="347"/>
        <v>-0.93665539811367904</v>
      </c>
      <c r="Q666">
        <f t="shared" si="348"/>
        <v>-0.63236054714199763</v>
      </c>
      <c r="R666">
        <f t="shared" si="349"/>
        <v>-1.0748056425309935</v>
      </c>
      <c r="S666">
        <f t="shared" si="350"/>
        <v>-0.96419436868374464</v>
      </c>
      <c r="T666">
        <f t="shared" si="351"/>
        <v>-1.7492983270664046</v>
      </c>
      <c r="U666">
        <f t="shared" si="352"/>
        <v>5.0546225567071803E-3</v>
      </c>
      <c r="V666">
        <f t="shared" si="353"/>
        <v>4.2582015317955055E-5</v>
      </c>
      <c r="W666">
        <f t="shared" si="354"/>
        <v>1.6740578955036711E-7</v>
      </c>
      <c r="X666">
        <f t="shared" si="355"/>
        <v>-3845167.2669713823</v>
      </c>
      <c r="Y666">
        <f t="shared" si="356"/>
        <v>-2.2321639030677561E-3</v>
      </c>
      <c r="Z666">
        <f t="shared" si="357"/>
        <v>2.0386265367033706E-6</v>
      </c>
      <c r="AA666">
        <f t="shared" si="358"/>
        <v>-2.9934867647342843E-2</v>
      </c>
      <c r="AB666">
        <f t="shared" si="359"/>
        <v>-0.60871010282667326</v>
      </c>
      <c r="AC666">
        <f t="shared" si="360"/>
        <v>-2.9939338601687016E-2</v>
      </c>
      <c r="AD666">
        <f t="shared" si="361"/>
        <v>-3.6478008906702393E-2</v>
      </c>
      <c r="AE666">
        <f t="shared" si="362"/>
        <v>-0.60839796350721309</v>
      </c>
      <c r="AF666">
        <f t="shared" si="363"/>
        <v>-0.60840668216502147</v>
      </c>
      <c r="AG666" s="10">
        <f t="shared" si="364"/>
        <v>-34.859135115613022</v>
      </c>
      <c r="AH666" s="10">
        <f t="shared" si="365"/>
        <v>-71.090035955394669</v>
      </c>
      <c r="AI666" s="17">
        <f t="shared" si="366"/>
        <v>-71</v>
      </c>
      <c r="AJ666" s="18">
        <f t="shared" si="367"/>
        <v>-5</v>
      </c>
      <c r="AK666" s="19">
        <f t="shared" si="368"/>
        <v>-24.129000000000001</v>
      </c>
      <c r="AL666" s="17">
        <f t="shared" si="369"/>
        <v>-34</v>
      </c>
      <c r="AM666" s="18">
        <f t="shared" si="370"/>
        <v>-51</v>
      </c>
      <c r="AN666" s="19">
        <f t="shared" si="371"/>
        <v>-32.886000000000003</v>
      </c>
      <c r="AO666" s="20" t="str">
        <f t="shared" si="372"/>
        <v>34°51 ' 32,886 "S</v>
      </c>
      <c r="AP666" s="20" t="str">
        <f t="shared" si="373"/>
        <v xml:space="preserve">71°5 ' 24,129 " </v>
      </c>
      <c r="AQ666" s="22"/>
      <c r="AR666" s="22"/>
    </row>
    <row r="667" spans="1:46" x14ac:dyDescent="0.3">
      <c r="A667" s="15">
        <v>1697</v>
      </c>
      <c r="B667" s="15" t="s">
        <v>1347</v>
      </c>
      <c r="C667" s="15" t="s">
        <v>1348</v>
      </c>
      <c r="D667" s="16" t="s">
        <v>468</v>
      </c>
      <c r="E667" s="16">
        <v>260468.999682152</v>
      </c>
      <c r="F667" s="16">
        <v>6615031.0169815198</v>
      </c>
      <c r="G667" s="16" t="s">
        <v>351</v>
      </c>
      <c r="H667" t="str">
        <f t="shared" si="341"/>
        <v>19</v>
      </c>
      <c r="I667" t="str">
        <f t="shared" si="340"/>
        <v>J</v>
      </c>
      <c r="J667" t="s">
        <v>324</v>
      </c>
      <c r="K667">
        <f t="shared" si="342"/>
        <v>-69</v>
      </c>
      <c r="L667">
        <f t="shared" si="343"/>
        <v>-3384968.9830184802</v>
      </c>
      <c r="M667">
        <f t="shared" si="344"/>
        <v>-0.53192245343830757</v>
      </c>
      <c r="N667">
        <f t="shared" si="345"/>
        <v>6381082.4838222368</v>
      </c>
      <c r="O667">
        <f t="shared" si="346"/>
        <v>-3.7537674983064963E-2</v>
      </c>
      <c r="P667">
        <f t="shared" si="347"/>
        <v>-0.87422869720070095</v>
      </c>
      <c r="Q667">
        <f t="shared" si="348"/>
        <v>-0.649339637857548</v>
      </c>
      <c r="R667">
        <f t="shared" si="349"/>
        <v>-0.96903680203865805</v>
      </c>
      <c r="S667">
        <f t="shared" si="350"/>
        <v>-0.88911251099338051</v>
      </c>
      <c r="T667">
        <f t="shared" si="351"/>
        <v>-1.642621410103356</v>
      </c>
      <c r="U667">
        <f t="shared" si="352"/>
        <v>5.0546225567071803E-3</v>
      </c>
      <c r="V667">
        <f t="shared" si="353"/>
        <v>4.2582015317955055E-5</v>
      </c>
      <c r="W667">
        <f t="shared" si="354"/>
        <v>1.6740578955036711E-7</v>
      </c>
      <c r="X667">
        <f t="shared" si="355"/>
        <v>-3371632.9323840667</v>
      </c>
      <c r="Y667">
        <f t="shared" si="356"/>
        <v>-2.0899354722688467E-3</v>
      </c>
      <c r="Z667">
        <f t="shared" si="357"/>
        <v>3.5267856697904281E-6</v>
      </c>
      <c r="AA667">
        <f t="shared" si="358"/>
        <v>-3.7537630853953563E-2</v>
      </c>
      <c r="AB667">
        <f t="shared" si="359"/>
        <v>-0.534012381539822</v>
      </c>
      <c r="AC667">
        <f t="shared" si="360"/>
        <v>-3.7546447023316831E-2</v>
      </c>
      <c r="AD667">
        <f t="shared" si="361"/>
        <v>-4.3591883627439092E-2</v>
      </c>
      <c r="AE667">
        <f t="shared" si="362"/>
        <v>-0.53359607078951099</v>
      </c>
      <c r="AF667">
        <f t="shared" si="363"/>
        <v>-0.53360443622194886</v>
      </c>
      <c r="AG667" s="10">
        <f t="shared" si="364"/>
        <v>-30.573282124975382</v>
      </c>
      <c r="AH667" s="10">
        <f t="shared" si="365"/>
        <v>-71.497630952877699</v>
      </c>
      <c r="AI667" s="17">
        <f t="shared" si="366"/>
        <v>-71</v>
      </c>
      <c r="AJ667" s="18">
        <f t="shared" si="367"/>
        <v>-29</v>
      </c>
      <c r="AK667" s="19">
        <f t="shared" si="368"/>
        <v>-51.470999999999997</v>
      </c>
      <c r="AL667" s="17">
        <f t="shared" si="369"/>
        <v>-30</v>
      </c>
      <c r="AM667" s="18">
        <f t="shared" si="370"/>
        <v>-34</v>
      </c>
      <c r="AN667" s="19">
        <f t="shared" si="371"/>
        <v>-23.815999999999999</v>
      </c>
      <c r="AO667" s="20" t="str">
        <f t="shared" si="372"/>
        <v>30°34 ' 23,816 "S</v>
      </c>
      <c r="AP667" s="20" t="str">
        <f t="shared" si="373"/>
        <v xml:space="preserve">71°29 ' 51,471 " </v>
      </c>
      <c r="AQ667" s="21">
        <v>-30.573282119999998</v>
      </c>
      <c r="AR667" s="21">
        <v>-71.497630990000005</v>
      </c>
      <c r="AS667" t="s">
        <v>48</v>
      </c>
    </row>
    <row r="668" spans="1:46" x14ac:dyDescent="0.3">
      <c r="A668" s="15">
        <v>1698</v>
      </c>
      <c r="B668" s="15" t="s">
        <v>1349</v>
      </c>
      <c r="C668" s="15" t="s">
        <v>1350</v>
      </c>
      <c r="D668" s="16" t="s">
        <v>468</v>
      </c>
      <c r="E668" s="16">
        <v>241917</v>
      </c>
      <c r="F668" s="16">
        <v>6615906</v>
      </c>
      <c r="G668" s="16" t="s">
        <v>351</v>
      </c>
      <c r="H668" t="str">
        <f t="shared" si="341"/>
        <v>19</v>
      </c>
      <c r="I668" t="str">
        <f t="shared" si="340"/>
        <v>J</v>
      </c>
      <c r="J668" t="s">
        <v>324</v>
      </c>
      <c r="K668">
        <f t="shared" si="342"/>
        <v>-69</v>
      </c>
      <c r="L668">
        <f t="shared" si="343"/>
        <v>-3384094</v>
      </c>
      <c r="M668">
        <f t="shared" si="344"/>
        <v>-0.53178495642836687</v>
      </c>
      <c r="N668">
        <f t="shared" si="345"/>
        <v>6381079.9121942809</v>
      </c>
      <c r="O668">
        <f t="shared" si="346"/>
        <v>-4.0445034939431156E-2</v>
      </c>
      <c r="P668">
        <f t="shared" si="347"/>
        <v>-0.8740951506039677</v>
      </c>
      <c r="Q668">
        <f t="shared" si="348"/>
        <v>-0.64934550672656621</v>
      </c>
      <c r="R668">
        <f t="shared" si="349"/>
        <v>-0.96883253173035078</v>
      </c>
      <c r="S668">
        <f t="shared" si="350"/>
        <v>-0.88896077547940466</v>
      </c>
      <c r="T668">
        <f t="shared" si="351"/>
        <v>-1.6423959865805491</v>
      </c>
      <c r="U668">
        <f t="shared" si="352"/>
        <v>5.0546225567071803E-3</v>
      </c>
      <c r="V668">
        <f t="shared" si="353"/>
        <v>4.2582015317955055E-5</v>
      </c>
      <c r="W668">
        <f t="shared" si="354"/>
        <v>1.6740578955036711E-7</v>
      </c>
      <c r="X668">
        <f t="shared" si="355"/>
        <v>-3370759.9232714809</v>
      </c>
      <c r="Y668">
        <f t="shared" si="356"/>
        <v>-2.0896269772515391E-3</v>
      </c>
      <c r="Z668">
        <f t="shared" si="357"/>
        <v>4.0949163148089343E-6</v>
      </c>
      <c r="AA668">
        <f t="shared" si="358"/>
        <v>-4.0444979733086681E-2</v>
      </c>
      <c r="AB668">
        <f t="shared" si="359"/>
        <v>-0.53387457484877077</v>
      </c>
      <c r="AC668">
        <f t="shared" si="360"/>
        <v>-4.0456007260264715E-2</v>
      </c>
      <c r="AD668">
        <f t="shared" si="361"/>
        <v>-4.6961310903614016E-2</v>
      </c>
      <c r="AE668">
        <f t="shared" si="362"/>
        <v>-0.53339148602750808</v>
      </c>
      <c r="AF668">
        <f t="shared" si="363"/>
        <v>-0.53339951790696094</v>
      </c>
      <c r="AG668" s="10">
        <f t="shared" si="364"/>
        <v>-30.561541170381638</v>
      </c>
      <c r="AH668" s="10">
        <f t="shared" si="365"/>
        <v>-71.690684915178778</v>
      </c>
      <c r="AI668" s="17">
        <f t="shared" si="366"/>
        <v>-71</v>
      </c>
      <c r="AJ668" s="18">
        <f t="shared" si="367"/>
        <v>-41</v>
      </c>
      <c r="AK668" s="19">
        <f t="shared" si="368"/>
        <v>-26.466000000000001</v>
      </c>
      <c r="AL668" s="17">
        <f t="shared" si="369"/>
        <v>-30</v>
      </c>
      <c r="AM668" s="18">
        <f t="shared" si="370"/>
        <v>-33</v>
      </c>
      <c r="AN668" s="19">
        <f t="shared" si="371"/>
        <v>-41.548000000000002</v>
      </c>
      <c r="AO668" s="20" t="str">
        <f t="shared" si="372"/>
        <v>30°33 ' 41,548 "S</v>
      </c>
      <c r="AP668" s="20" t="str">
        <f t="shared" si="373"/>
        <v xml:space="preserve">71°41 ' 26,466 " </v>
      </c>
      <c r="AQ668" s="22"/>
      <c r="AR668" s="22"/>
    </row>
    <row r="669" spans="1:46" x14ac:dyDescent="0.3">
      <c r="A669" s="15">
        <v>1699</v>
      </c>
      <c r="B669" s="15" t="s">
        <v>1351</v>
      </c>
      <c r="C669" s="15" t="s">
        <v>1094</v>
      </c>
      <c r="D669" s="16" t="s">
        <v>804</v>
      </c>
      <c r="E669" s="16">
        <v>331115.77</v>
      </c>
      <c r="F669" s="16">
        <v>7063336.0599999996</v>
      </c>
      <c r="G669" s="16" t="s">
        <v>351</v>
      </c>
      <c r="H669" t="str">
        <f t="shared" si="341"/>
        <v>19</v>
      </c>
      <c r="I669" t="str">
        <f t="shared" si="340"/>
        <v>J</v>
      </c>
      <c r="J669" t="s">
        <v>324</v>
      </c>
      <c r="K669">
        <f t="shared" si="342"/>
        <v>-69</v>
      </c>
      <c r="L669">
        <f t="shared" si="343"/>
        <v>-2936663.9400000004</v>
      </c>
      <c r="M669">
        <f t="shared" si="344"/>
        <v>-0.46147468284795179</v>
      </c>
      <c r="N669">
        <f t="shared" si="345"/>
        <v>6379820.9848335534</v>
      </c>
      <c r="O669">
        <f t="shared" si="346"/>
        <v>-2.6471625207271563E-2</v>
      </c>
      <c r="P669">
        <f t="shared" si="347"/>
        <v>-0.79738494226331624</v>
      </c>
      <c r="Q669">
        <f t="shared" si="348"/>
        <v>-0.63929181736349117</v>
      </c>
      <c r="R669">
        <f t="shared" si="349"/>
        <v>-0.86016715397960986</v>
      </c>
      <c r="S669">
        <f t="shared" si="350"/>
        <v>-0.80494831982558013</v>
      </c>
      <c r="T669">
        <f t="shared" si="351"/>
        <v>-1.5124281818532019</v>
      </c>
      <c r="U669">
        <f t="shared" si="352"/>
        <v>5.0546225567071803E-3</v>
      </c>
      <c r="V669">
        <f t="shared" si="353"/>
        <v>4.2582015317955055E-5</v>
      </c>
      <c r="W669">
        <f t="shared" si="354"/>
        <v>1.6740578955036711E-7</v>
      </c>
      <c r="X669">
        <f t="shared" si="355"/>
        <v>-2924473.6323965504</v>
      </c>
      <c r="Y669">
        <f t="shared" si="356"/>
        <v>-1.9107601345601181E-3</v>
      </c>
      <c r="Z669">
        <f t="shared" si="357"/>
        <v>1.8931708036681472E-6</v>
      </c>
      <c r="AA669">
        <f t="shared" si="358"/>
        <v>-2.6471608502168904E-2</v>
      </c>
      <c r="AB669">
        <f t="shared" si="359"/>
        <v>-0.46338543936511661</v>
      </c>
      <c r="AC669">
        <f t="shared" si="360"/>
        <v>-2.6474700256372385E-2</v>
      </c>
      <c r="AD669">
        <f t="shared" si="361"/>
        <v>-2.9587099689032528E-2</v>
      </c>
      <c r="AE669">
        <f t="shared" si="362"/>
        <v>-0.46321042641127119</v>
      </c>
      <c r="AF669">
        <f t="shared" si="363"/>
        <v>-0.46321979300066485</v>
      </c>
      <c r="AG669" s="10">
        <f t="shared" si="364"/>
        <v>-26.540539125861727</v>
      </c>
      <c r="AH669" s="10">
        <f t="shared" si="365"/>
        <v>-70.695215940214396</v>
      </c>
      <c r="AI669" s="17">
        <f t="shared" si="366"/>
        <v>-70</v>
      </c>
      <c r="AJ669" s="18">
        <f t="shared" si="367"/>
        <v>-41</v>
      </c>
      <c r="AK669" s="19">
        <f t="shared" si="368"/>
        <v>-42.777000000000001</v>
      </c>
      <c r="AL669" s="17">
        <f t="shared" si="369"/>
        <v>-26</v>
      </c>
      <c r="AM669" s="18">
        <f t="shared" si="370"/>
        <v>-32</v>
      </c>
      <c r="AN669" s="19">
        <f t="shared" si="371"/>
        <v>-25.940999999999999</v>
      </c>
      <c r="AO669" s="20" t="str">
        <f t="shared" si="372"/>
        <v>26°32 ' 25,941 "S</v>
      </c>
      <c r="AP669" s="20" t="str">
        <f t="shared" si="373"/>
        <v xml:space="preserve">70°41 ' 42,777 " </v>
      </c>
      <c r="AQ669" s="22"/>
      <c r="AR669" s="22"/>
    </row>
    <row r="670" spans="1:46" x14ac:dyDescent="0.3">
      <c r="A670" s="15">
        <v>1700</v>
      </c>
      <c r="B670" s="15" t="s">
        <v>1352</v>
      </c>
      <c r="C670" s="15" t="s">
        <v>1353</v>
      </c>
      <c r="D670" s="16" t="s">
        <v>468</v>
      </c>
      <c r="E670" s="16">
        <v>250474.53</v>
      </c>
      <c r="F670" s="16">
        <v>6563764.2999999998</v>
      </c>
      <c r="G670" s="16" t="s">
        <v>351</v>
      </c>
      <c r="H670" t="str">
        <f t="shared" si="341"/>
        <v>19</v>
      </c>
      <c r="I670" t="str">
        <f t="shared" si="340"/>
        <v>J</v>
      </c>
      <c r="J670" t="s">
        <v>324</v>
      </c>
      <c r="K670">
        <f t="shared" si="342"/>
        <v>-69</v>
      </c>
      <c r="L670">
        <f t="shared" si="343"/>
        <v>-3436235.7</v>
      </c>
      <c r="M670">
        <f t="shared" si="344"/>
        <v>-0.53997863298185533</v>
      </c>
      <c r="N670">
        <f t="shared" si="345"/>
        <v>6381233.8444433305</v>
      </c>
      <c r="O670">
        <f t="shared" si="346"/>
        <v>-3.9103013003869543E-2</v>
      </c>
      <c r="P670">
        <f t="shared" si="347"/>
        <v>-0.88193766431622012</v>
      </c>
      <c r="Q670">
        <f t="shared" si="348"/>
        <v>-0.64882657022737189</v>
      </c>
      <c r="R670">
        <f t="shared" si="349"/>
        <v>-0.98094746513996545</v>
      </c>
      <c r="S670">
        <f t="shared" si="350"/>
        <v>-0.89791724141181706</v>
      </c>
      <c r="T670">
        <f t="shared" si="351"/>
        <v>-1.6556389673448182</v>
      </c>
      <c r="U670">
        <f t="shared" si="352"/>
        <v>5.0546225567071803E-3</v>
      </c>
      <c r="V670">
        <f t="shared" si="353"/>
        <v>4.2582015317955055E-5</v>
      </c>
      <c r="W670">
        <f t="shared" si="354"/>
        <v>1.6740578955036711E-7</v>
      </c>
      <c r="X670">
        <f t="shared" si="355"/>
        <v>-3422785.8431611857</v>
      </c>
      <c r="Y670">
        <f t="shared" si="356"/>
        <v>-2.1077204137451185E-3</v>
      </c>
      <c r="Z670">
        <f t="shared" si="357"/>
        <v>3.7906060648368657E-6</v>
      </c>
      <c r="AA670">
        <f t="shared" si="358"/>
        <v>-3.9102963595830126E-2</v>
      </c>
      <c r="AB670">
        <f t="shared" si="359"/>
        <v>-0.54208634540606271</v>
      </c>
      <c r="AC670">
        <f t="shared" si="360"/>
        <v>-3.9112929368429583E-2</v>
      </c>
      <c r="AD670">
        <f t="shared" si="361"/>
        <v>-4.5627159898729772E-2</v>
      </c>
      <c r="AE670">
        <f t="shared" si="362"/>
        <v>-0.54162625493925143</v>
      </c>
      <c r="AF670">
        <f t="shared" si="363"/>
        <v>-0.54163441196707451</v>
      </c>
      <c r="AG670" s="10">
        <f t="shared" si="364"/>
        <v>-31.033365844763498</v>
      </c>
      <c r="AH670" s="10">
        <f t="shared" si="365"/>
        <v>-71.614243693365779</v>
      </c>
      <c r="AI670" s="17">
        <f t="shared" si="366"/>
        <v>-71</v>
      </c>
      <c r="AJ670" s="18">
        <f t="shared" si="367"/>
        <v>-36</v>
      </c>
      <c r="AK670" s="19">
        <f t="shared" si="368"/>
        <v>-51.277000000000001</v>
      </c>
      <c r="AL670" s="17">
        <f t="shared" si="369"/>
        <v>-31</v>
      </c>
      <c r="AM670" s="18">
        <f t="shared" si="370"/>
        <v>-2</v>
      </c>
      <c r="AN670" s="19">
        <f t="shared" si="371"/>
        <v>-0.11700000000000001</v>
      </c>
      <c r="AO670" s="20" t="str">
        <f t="shared" si="372"/>
        <v>31°2 ' 0,117 "S</v>
      </c>
      <c r="AP670" s="20" t="str">
        <f t="shared" si="373"/>
        <v xml:space="preserve">71°36 ' 51,277 " </v>
      </c>
      <c r="AQ670" s="21">
        <v>-31.033198710000001</v>
      </c>
      <c r="AR670" s="21">
        <v>-71.614160929999997</v>
      </c>
      <c r="AS670" t="s">
        <v>325</v>
      </c>
      <c r="AT670" t="s">
        <v>72</v>
      </c>
    </row>
    <row r="671" spans="1:46" x14ac:dyDescent="0.3">
      <c r="A671" s="15">
        <v>1701</v>
      </c>
      <c r="B671" s="15" t="s">
        <v>1354</v>
      </c>
      <c r="C671" s="15" t="s">
        <v>1094</v>
      </c>
      <c r="D671" s="16" t="s">
        <v>804</v>
      </c>
      <c r="E671" s="16">
        <v>350579.57</v>
      </c>
      <c r="F671" s="16">
        <v>7062365.8399999999</v>
      </c>
      <c r="G671" s="16" t="s">
        <v>351</v>
      </c>
      <c r="H671" t="str">
        <f t="shared" si="341"/>
        <v>19</v>
      </c>
      <c r="I671" t="str">
        <f t="shared" si="340"/>
        <v>J</v>
      </c>
      <c r="J671" t="s">
        <v>324</v>
      </c>
      <c r="K671">
        <f t="shared" si="342"/>
        <v>-69</v>
      </c>
      <c r="L671">
        <f t="shared" si="343"/>
        <v>-2937634.16</v>
      </c>
      <c r="M671">
        <f t="shared" si="344"/>
        <v>-0.46162714563427676</v>
      </c>
      <c r="N671">
        <f t="shared" si="345"/>
        <v>6379823.5846812734</v>
      </c>
      <c r="O671">
        <f t="shared" si="346"/>
        <v>-2.3420777709085325E-2</v>
      </c>
      <c r="P671">
        <f t="shared" si="347"/>
        <v>-0.7975689189319678</v>
      </c>
      <c r="Q671">
        <f t="shared" si="348"/>
        <v>-0.63934234513007315</v>
      </c>
      <c r="R671">
        <f t="shared" si="349"/>
        <v>-0.8604116051002606</v>
      </c>
      <c r="S671">
        <f t="shared" si="350"/>
        <v>-0.80514429010771371</v>
      </c>
      <c r="T671">
        <f t="shared" si="351"/>
        <v>-1.5127423906934061</v>
      </c>
      <c r="U671">
        <f t="shared" si="352"/>
        <v>5.0546225567071803E-3</v>
      </c>
      <c r="V671">
        <f t="shared" si="353"/>
        <v>4.2582015317955055E-5</v>
      </c>
      <c r="W671">
        <f t="shared" si="354"/>
        <v>1.6740578955036711E-7</v>
      </c>
      <c r="X671">
        <f t="shared" si="355"/>
        <v>-2925441.0908105983</v>
      </c>
      <c r="Y671">
        <f t="shared" si="356"/>
        <v>-1.911192218336388E-3</v>
      </c>
      <c r="Z671">
        <f t="shared" si="357"/>
        <v>1.4817172767534279E-6</v>
      </c>
      <c r="AA671">
        <f t="shared" si="358"/>
        <v>-2.3420766141428337E-2</v>
      </c>
      <c r="AB671">
        <f t="shared" si="359"/>
        <v>-0.46353833502076663</v>
      </c>
      <c r="AC671">
        <f t="shared" si="360"/>
        <v>-2.3422907374555324E-2</v>
      </c>
      <c r="AD671">
        <f t="shared" si="361"/>
        <v>-2.6180193018996375E-2</v>
      </c>
      <c r="AE671">
        <f t="shared" si="362"/>
        <v>-0.4634012754312849</v>
      </c>
      <c r="AF671">
        <f t="shared" si="363"/>
        <v>-0.46341084743305333</v>
      </c>
      <c r="AG671" s="10">
        <f t="shared" si="364"/>
        <v>-26.551485738494858</v>
      </c>
      <c r="AH671" s="10">
        <f t="shared" si="365"/>
        <v>-70.500014566826351</v>
      </c>
      <c r="AI671" s="17">
        <f t="shared" si="366"/>
        <v>-70</v>
      </c>
      <c r="AJ671" s="18">
        <f t="shared" si="367"/>
        <v>-30</v>
      </c>
      <c r="AK671" s="19">
        <f t="shared" si="368"/>
        <v>-5.1999999999999998E-2</v>
      </c>
      <c r="AL671" s="17">
        <f t="shared" si="369"/>
        <v>-26</v>
      </c>
      <c r="AM671" s="18">
        <f t="shared" si="370"/>
        <v>-33</v>
      </c>
      <c r="AN671" s="19">
        <f t="shared" si="371"/>
        <v>-5.3490000000000002</v>
      </c>
      <c r="AO671" s="20" t="str">
        <f t="shared" si="372"/>
        <v>26°33 ' 5,349 "S</v>
      </c>
      <c r="AP671" s="20" t="str">
        <f t="shared" si="373"/>
        <v xml:space="preserve">70°30 ' 0,052 " </v>
      </c>
      <c r="AQ671" s="22"/>
      <c r="AR671" s="22"/>
    </row>
    <row r="672" spans="1:46" x14ac:dyDescent="0.3">
      <c r="A672" s="15">
        <v>1702</v>
      </c>
      <c r="B672" s="15" t="s">
        <v>1355</v>
      </c>
      <c r="C672" s="15" t="s">
        <v>372</v>
      </c>
      <c r="D672" s="16" t="s">
        <v>490</v>
      </c>
      <c r="E672" s="16">
        <v>251318.12</v>
      </c>
      <c r="F672" s="16">
        <v>5822720.54</v>
      </c>
      <c r="G672" s="16" t="s">
        <v>323</v>
      </c>
      <c r="H672" t="str">
        <f t="shared" si="341"/>
        <v>19</v>
      </c>
      <c r="I672" t="str">
        <f t="shared" si="340"/>
        <v>H</v>
      </c>
      <c r="J672" t="s">
        <v>324</v>
      </c>
      <c r="K672">
        <f t="shared" si="342"/>
        <v>-69</v>
      </c>
      <c r="L672">
        <f t="shared" si="343"/>
        <v>-4177279.46</v>
      </c>
      <c r="M672">
        <f t="shared" si="344"/>
        <v>-0.65642809438071514</v>
      </c>
      <c r="N672">
        <f t="shared" si="345"/>
        <v>6383548.9465172924</v>
      </c>
      <c r="O672">
        <f t="shared" si="346"/>
        <v>-3.8956681006679636E-2</v>
      </c>
      <c r="P672">
        <f t="shared" si="347"/>
        <v>-0.96691747800046035</v>
      </c>
      <c r="Q672">
        <f t="shared" si="348"/>
        <v>-0.60678392799089964</v>
      </c>
      <c r="R672">
        <f t="shared" si="349"/>
        <v>-1.1398868333809453</v>
      </c>
      <c r="S672">
        <f t="shared" si="350"/>
        <v>-1.0066111070334338</v>
      </c>
      <c r="T672">
        <f t="shared" si="351"/>
        <v>-1.8046131888432881</v>
      </c>
      <c r="U672">
        <f t="shared" si="352"/>
        <v>5.0546225567071803E-3</v>
      </c>
      <c r="V672">
        <f t="shared" si="353"/>
        <v>4.2582015317955055E-5</v>
      </c>
      <c r="W672">
        <f t="shared" si="354"/>
        <v>1.6740578955036711E-7</v>
      </c>
      <c r="X672">
        <f t="shared" si="355"/>
        <v>-4162607.1913684797</v>
      </c>
      <c r="Y672">
        <f t="shared" si="356"/>
        <v>-2.2984500870045096E-3</v>
      </c>
      <c r="Z672">
        <f t="shared" si="357"/>
        <v>3.2092683185141803E-6</v>
      </c>
      <c r="AA672">
        <f t="shared" si="358"/>
        <v>-3.8956639332532253E-2</v>
      </c>
      <c r="AB672">
        <f t="shared" si="359"/>
        <v>-0.65872653709137663</v>
      </c>
      <c r="AC672">
        <f t="shared" si="360"/>
        <v>-3.8966493641118871E-2</v>
      </c>
      <c r="AD672">
        <f t="shared" si="361"/>
        <v>-4.9236672577687386E-2</v>
      </c>
      <c r="AE672">
        <f t="shared" si="362"/>
        <v>-0.65813967231168469</v>
      </c>
      <c r="AF672">
        <f t="shared" si="363"/>
        <v>-0.65814689683115368</v>
      </c>
      <c r="AG672" s="10">
        <f t="shared" si="364"/>
        <v>-37.709039488057122</v>
      </c>
      <c r="AH672" s="10">
        <f t="shared" si="365"/>
        <v>-71.821053535969</v>
      </c>
      <c r="AI672" s="17">
        <f t="shared" si="366"/>
        <v>-71</v>
      </c>
      <c r="AJ672" s="18">
        <f t="shared" si="367"/>
        <v>-49</v>
      </c>
      <c r="AK672" s="19">
        <f t="shared" si="368"/>
        <v>-15.792999999999999</v>
      </c>
      <c r="AL672" s="17">
        <f t="shared" si="369"/>
        <v>-37</v>
      </c>
      <c r="AM672" s="18">
        <f t="shared" si="370"/>
        <v>-42</v>
      </c>
      <c r="AN672" s="19">
        <f t="shared" si="371"/>
        <v>-32.542000000000002</v>
      </c>
      <c r="AO672" s="20" t="str">
        <f t="shared" si="372"/>
        <v>37°42 ' 32,542 "S</v>
      </c>
      <c r="AP672" s="20" t="str">
        <f t="shared" si="373"/>
        <v xml:space="preserve">71°49 ' 15,793 " </v>
      </c>
      <c r="AQ672" s="22"/>
      <c r="AR672" s="22"/>
    </row>
    <row r="673" spans="1:46" x14ac:dyDescent="0.3">
      <c r="A673" s="15">
        <v>1703</v>
      </c>
      <c r="B673" s="15" t="s">
        <v>1356</v>
      </c>
      <c r="C673" s="15" t="s">
        <v>1357</v>
      </c>
      <c r="D673" s="16" t="s">
        <v>1358</v>
      </c>
      <c r="E673" s="16">
        <v>598008.53</v>
      </c>
      <c r="F673" s="16">
        <v>5319228.55</v>
      </c>
      <c r="G673" s="16">
        <v>18</v>
      </c>
      <c r="H673" t="str">
        <f t="shared" si="341"/>
        <v>1</v>
      </c>
      <c r="I673" t="str">
        <f t="shared" si="340"/>
        <v/>
      </c>
      <c r="J673" t="s">
        <v>324</v>
      </c>
      <c r="K673">
        <f t="shared" si="342"/>
        <v>-177</v>
      </c>
      <c r="L673">
        <f t="shared" si="343"/>
        <v>-4680771.45</v>
      </c>
      <c r="M673">
        <f t="shared" si="344"/>
        <v>-0.73554807921688758</v>
      </c>
      <c r="N673">
        <f t="shared" si="345"/>
        <v>6385215.6135401679</v>
      </c>
      <c r="O673">
        <f t="shared" si="346"/>
        <v>1.5349290600644409E-2</v>
      </c>
      <c r="P673">
        <f t="shared" si="347"/>
        <v>-0.99503405376956011</v>
      </c>
      <c r="Q673">
        <f t="shared" si="348"/>
        <v>-0.54703742317814108</v>
      </c>
      <c r="R673">
        <f t="shared" si="349"/>
        <v>-1.2330651061016678</v>
      </c>
      <c r="S673">
        <f t="shared" si="350"/>
        <v>-1.0615581853707861</v>
      </c>
      <c r="T673">
        <f t="shared" si="351"/>
        <v>-1.8695114482847532</v>
      </c>
      <c r="U673">
        <f t="shared" si="352"/>
        <v>5.0546225567071803E-3</v>
      </c>
      <c r="V673">
        <f t="shared" si="353"/>
        <v>4.2582015317955055E-5</v>
      </c>
      <c r="W673">
        <f t="shared" si="354"/>
        <v>1.6740578955036711E-7</v>
      </c>
      <c r="X673">
        <f t="shared" si="355"/>
        <v>-4665742.4243382094</v>
      </c>
      <c r="Y673">
        <f t="shared" si="356"/>
        <v>-2.3537225007595588E-3</v>
      </c>
      <c r="Z673">
        <f t="shared" si="357"/>
        <v>4.364687778165045E-7</v>
      </c>
      <c r="AA673">
        <f t="shared" si="358"/>
        <v>1.5349288367482374E-2</v>
      </c>
      <c r="AB673">
        <f t="shared" si="359"/>
        <v>-0.73790180069032074</v>
      </c>
      <c r="AC673">
        <f t="shared" si="360"/>
        <v>1.5349891091643808E-2</v>
      </c>
      <c r="AD673">
        <f t="shared" si="361"/>
        <v>2.0743436314514172E-2</v>
      </c>
      <c r="AE673">
        <f t="shared" si="362"/>
        <v>-0.73779470654760915</v>
      </c>
      <c r="AF673">
        <f t="shared" si="363"/>
        <v>-0.73780300526787845</v>
      </c>
      <c r="AG673" s="10">
        <f t="shared" si="364"/>
        <v>-42.272998313917881</v>
      </c>
      <c r="AH673" s="10">
        <f t="shared" si="365"/>
        <v>-175.81148864657993</v>
      </c>
      <c r="AI673" s="17">
        <f t="shared" si="366"/>
        <v>-175</v>
      </c>
      <c r="AJ673" s="18">
        <f t="shared" si="367"/>
        <v>-48</v>
      </c>
      <c r="AK673" s="19">
        <f t="shared" si="368"/>
        <v>-41.359000000000002</v>
      </c>
      <c r="AL673" s="17">
        <f t="shared" si="369"/>
        <v>-42</v>
      </c>
      <c r="AM673" s="18">
        <f t="shared" si="370"/>
        <v>-16</v>
      </c>
      <c r="AN673" s="19">
        <f t="shared" si="371"/>
        <v>-22.794</v>
      </c>
      <c r="AO673" s="20" t="str">
        <f t="shared" si="372"/>
        <v>42°16 ' 22,794 "S</v>
      </c>
      <c r="AP673" s="20" t="str">
        <f t="shared" si="373"/>
        <v xml:space="preserve">175°48 ' 41,359 " </v>
      </c>
      <c r="AQ673" s="22"/>
      <c r="AR673" s="22"/>
    </row>
    <row r="674" spans="1:46" x14ac:dyDescent="0.3">
      <c r="A674" s="15">
        <v>1704</v>
      </c>
      <c r="B674" s="15" t="s">
        <v>1359</v>
      </c>
      <c r="C674" s="15" t="s">
        <v>1360</v>
      </c>
      <c r="D674" s="16" t="s">
        <v>356</v>
      </c>
      <c r="E674" s="16">
        <v>337609.74</v>
      </c>
      <c r="F674" s="16">
        <v>6970664.5499999998</v>
      </c>
      <c r="G674" s="16" t="s">
        <v>351</v>
      </c>
      <c r="H674" t="str">
        <f t="shared" si="341"/>
        <v>19</v>
      </c>
      <c r="I674" t="str">
        <f t="shared" si="340"/>
        <v>J</v>
      </c>
      <c r="J674" t="s">
        <v>324</v>
      </c>
      <c r="K674">
        <f t="shared" si="342"/>
        <v>-69</v>
      </c>
      <c r="L674">
        <f t="shared" si="343"/>
        <v>-3029335.45</v>
      </c>
      <c r="M674">
        <f t="shared" si="344"/>
        <v>-0.47603731465058513</v>
      </c>
      <c r="N674">
        <f t="shared" si="345"/>
        <v>6380071.9990845146</v>
      </c>
      <c r="O674">
        <f t="shared" si="346"/>
        <v>-2.5452731571571859E-2</v>
      </c>
      <c r="P674">
        <f t="shared" si="347"/>
        <v>-0.81462053020027714</v>
      </c>
      <c r="Q674">
        <f t="shared" si="348"/>
        <v>-0.64354789850425476</v>
      </c>
      <c r="R674">
        <f t="shared" si="349"/>
        <v>-0.88334757975072375</v>
      </c>
      <c r="S674">
        <f t="shared" si="350"/>
        <v>-0.82339765943910659</v>
      </c>
      <c r="T674">
        <f t="shared" si="351"/>
        <v>-1.5417964346469573</v>
      </c>
      <c r="U674">
        <f t="shared" si="352"/>
        <v>5.0546225567071803E-3</v>
      </c>
      <c r="V674">
        <f t="shared" si="353"/>
        <v>4.2582015317955055E-5</v>
      </c>
      <c r="W674">
        <f t="shared" si="354"/>
        <v>1.6740578955036711E-7</v>
      </c>
      <c r="X674">
        <f t="shared" si="355"/>
        <v>-3016886.744615261</v>
      </c>
      <c r="Y674">
        <f t="shared" si="356"/>
        <v>-1.9511857211839444E-3</v>
      </c>
      <c r="Z674">
        <f t="shared" si="357"/>
        <v>1.7246135432463609E-6</v>
      </c>
      <c r="AA674">
        <f t="shared" si="358"/>
        <v>-2.5452716939529999E-2</v>
      </c>
      <c r="AB674">
        <f t="shared" si="359"/>
        <v>-0.47798849700672774</v>
      </c>
      <c r="AC674">
        <f t="shared" si="360"/>
        <v>-2.5455465246634168E-2</v>
      </c>
      <c r="AD674">
        <f t="shared" si="361"/>
        <v>-2.8660732474249287E-2</v>
      </c>
      <c r="AE674">
        <f t="shared" si="362"/>
        <v>-0.47782074040767264</v>
      </c>
      <c r="AF674">
        <f t="shared" si="363"/>
        <v>-0.47783022259671298</v>
      </c>
      <c r="AG674" s="10">
        <f t="shared" si="364"/>
        <v>-27.377655078588315</v>
      </c>
      <c r="AH674" s="10">
        <f t="shared" si="365"/>
        <v>-70.642139008528019</v>
      </c>
      <c r="AI674" s="17">
        <f t="shared" si="366"/>
        <v>-70</v>
      </c>
      <c r="AJ674" s="18">
        <f t="shared" si="367"/>
        <v>-38</v>
      </c>
      <c r="AK674" s="19">
        <f t="shared" si="368"/>
        <v>-31.7</v>
      </c>
      <c r="AL674" s="17">
        <f t="shared" si="369"/>
        <v>-27</v>
      </c>
      <c r="AM674" s="18">
        <f t="shared" si="370"/>
        <v>-22</v>
      </c>
      <c r="AN674" s="19">
        <f t="shared" si="371"/>
        <v>-39.558</v>
      </c>
      <c r="AO674" s="20" t="str">
        <f t="shared" si="372"/>
        <v>27°22 ' 39,558 "S</v>
      </c>
      <c r="AP674" s="20" t="str">
        <f t="shared" si="373"/>
        <v xml:space="preserve">70°38 ' 31,7 " </v>
      </c>
      <c r="AQ674" s="22"/>
      <c r="AR674" s="22"/>
    </row>
    <row r="675" spans="1:46" x14ac:dyDescent="0.3">
      <c r="A675" s="15">
        <v>1706</v>
      </c>
      <c r="B675" s="15" t="s">
        <v>1361</v>
      </c>
      <c r="C675" s="15" t="s">
        <v>1362</v>
      </c>
      <c r="D675" s="16" t="s">
        <v>457</v>
      </c>
      <c r="E675" s="16">
        <v>304105.09000000003</v>
      </c>
      <c r="F675" s="16">
        <v>6139614.5999999996</v>
      </c>
      <c r="G675" s="16" t="s">
        <v>1066</v>
      </c>
      <c r="H675" t="str">
        <f t="shared" si="341"/>
        <v xml:space="preserve">19 </v>
      </c>
      <c r="I675" t="str">
        <f t="shared" si="340"/>
        <v xml:space="preserve"> H</v>
      </c>
      <c r="J675" t="s">
        <v>324</v>
      </c>
      <c r="K675">
        <f t="shared" si="342"/>
        <v>-69</v>
      </c>
      <c r="L675">
        <f t="shared" si="343"/>
        <v>-3860385.4000000004</v>
      </c>
      <c r="M675">
        <f t="shared" si="344"/>
        <v>-0.60663057283151822</v>
      </c>
      <c r="N675">
        <f t="shared" si="345"/>
        <v>6382533.0396513846</v>
      </c>
      <c r="O675">
        <f t="shared" si="346"/>
        <v>-3.069234562249909E-2</v>
      </c>
      <c r="P675">
        <f t="shared" si="347"/>
        <v>-0.93676227203513107</v>
      </c>
      <c r="Q675">
        <f t="shared" si="348"/>
        <v>-0.63229877230354981</v>
      </c>
      <c r="R675">
        <f t="shared" si="349"/>
        <v>-1.0750117088490838</v>
      </c>
      <c r="S675">
        <f t="shared" si="350"/>
        <v>-0.96433347471270037</v>
      </c>
      <c r="T675">
        <f t="shared" si="351"/>
        <v>-1.7494861354141589</v>
      </c>
      <c r="U675">
        <f t="shared" si="352"/>
        <v>5.0546225567071803E-3</v>
      </c>
      <c r="V675">
        <f t="shared" si="353"/>
        <v>4.2582015317955055E-5</v>
      </c>
      <c r="W675">
        <f t="shared" si="354"/>
        <v>1.6740578955036711E-7</v>
      </c>
      <c r="X675">
        <f t="shared" si="355"/>
        <v>-3846137.0167485178</v>
      </c>
      <c r="Y675">
        <f t="shared" si="356"/>
        <v>-2.2324025842036018E-3</v>
      </c>
      <c r="Z675">
        <f t="shared" si="357"/>
        <v>2.1426467651422793E-6</v>
      </c>
      <c r="AA675">
        <f t="shared" si="358"/>
        <v>-3.0692323701547404E-2</v>
      </c>
      <c r="AB675">
        <f t="shared" si="359"/>
        <v>-0.60886297063247163</v>
      </c>
      <c r="AC675">
        <f t="shared" si="360"/>
        <v>-3.0697142719175841E-2</v>
      </c>
      <c r="AD675">
        <f t="shared" si="361"/>
        <v>-3.7404447351826429E-2</v>
      </c>
      <c r="AE675">
        <f t="shared" si="362"/>
        <v>-0.60853473623409482</v>
      </c>
      <c r="AF675">
        <f t="shared" si="363"/>
        <v>-0.60854338119446094</v>
      </c>
      <c r="AG675" s="10">
        <f t="shared" si="364"/>
        <v>-34.86696739306344</v>
      </c>
      <c r="AH675" s="10">
        <f t="shared" si="365"/>
        <v>-71.143116968278946</v>
      </c>
      <c r="AI675" s="17">
        <f t="shared" si="366"/>
        <v>-71</v>
      </c>
      <c r="AJ675" s="18">
        <f t="shared" si="367"/>
        <v>-8</v>
      </c>
      <c r="AK675" s="19">
        <f t="shared" si="368"/>
        <v>-35.220999999999997</v>
      </c>
      <c r="AL675" s="17">
        <f t="shared" si="369"/>
        <v>-34</v>
      </c>
      <c r="AM675" s="18">
        <f t="shared" si="370"/>
        <v>-52</v>
      </c>
      <c r="AN675" s="19">
        <f t="shared" si="371"/>
        <v>-1.083</v>
      </c>
      <c r="AO675" s="20" t="str">
        <f t="shared" si="372"/>
        <v>34°52 ' 1,083 "S</v>
      </c>
      <c r="AP675" s="20" t="str">
        <f t="shared" si="373"/>
        <v xml:space="preserve">71°8 ' 35,221 " </v>
      </c>
      <c r="AQ675" s="22"/>
      <c r="AR675" s="22"/>
    </row>
    <row r="676" spans="1:46" x14ac:dyDescent="0.3">
      <c r="A676" s="15">
        <v>1707</v>
      </c>
      <c r="B676" s="15" t="s">
        <v>1363</v>
      </c>
      <c r="C676" s="15" t="s">
        <v>423</v>
      </c>
      <c r="D676" s="16" t="s">
        <v>399</v>
      </c>
      <c r="E676" s="16">
        <v>349818.86</v>
      </c>
      <c r="F676" s="16">
        <v>6208589.75</v>
      </c>
      <c r="G676" s="16" t="s">
        <v>323</v>
      </c>
      <c r="H676" t="str">
        <f t="shared" si="341"/>
        <v>19</v>
      </c>
      <c r="I676" t="str">
        <f t="shared" si="340"/>
        <v>H</v>
      </c>
      <c r="J676" t="s">
        <v>324</v>
      </c>
      <c r="K676">
        <f t="shared" si="342"/>
        <v>-69</v>
      </c>
      <c r="L676">
        <f t="shared" si="343"/>
        <v>-3791410.25</v>
      </c>
      <c r="M676">
        <f t="shared" si="344"/>
        <v>-0.59579164603533874</v>
      </c>
      <c r="N676">
        <f t="shared" si="345"/>
        <v>6382316.5601792578</v>
      </c>
      <c r="O676">
        <f t="shared" si="346"/>
        <v>-2.353081966147131E-2</v>
      </c>
      <c r="P676">
        <f t="shared" si="347"/>
        <v>-0.9289562495082343</v>
      </c>
      <c r="Q676">
        <f t="shared" si="348"/>
        <v>-0.63642306243454438</v>
      </c>
      <c r="R676">
        <f t="shared" si="349"/>
        <v>-1.0602697707894559</v>
      </c>
      <c r="S676">
        <f t="shared" si="350"/>
        <v>-0.954308093700728</v>
      </c>
      <c r="T676">
        <f t="shared" si="351"/>
        <v>-1.7358501920685585</v>
      </c>
      <c r="U676">
        <f t="shared" si="352"/>
        <v>5.0546225567071803E-3</v>
      </c>
      <c r="V676">
        <f t="shared" si="353"/>
        <v>4.2582015317955055E-5</v>
      </c>
      <c r="W676">
        <f t="shared" si="354"/>
        <v>1.6740578955036711E-7</v>
      </c>
      <c r="X676">
        <f t="shared" si="355"/>
        <v>-3777273.9940493065</v>
      </c>
      <c r="Y676">
        <f t="shared" si="356"/>
        <v>-2.2149098712672547E-3</v>
      </c>
      <c r="Z676">
        <f t="shared" si="357"/>
        <v>1.278268924919135E-6</v>
      </c>
      <c r="AA676">
        <f t="shared" si="358"/>
        <v>-2.3530809635232793E-2</v>
      </c>
      <c r="AB676">
        <f t="shared" si="359"/>
        <v>-0.59800655307535555</v>
      </c>
      <c r="AC676">
        <f t="shared" si="360"/>
        <v>-2.3532981192986968E-2</v>
      </c>
      <c r="AD676">
        <f t="shared" si="361"/>
        <v>-2.8466757859796396E-2</v>
      </c>
      <c r="AE676">
        <f t="shared" si="362"/>
        <v>-0.59781801483628827</v>
      </c>
      <c r="AF676">
        <f t="shared" si="363"/>
        <v>-0.59782735169339596</v>
      </c>
      <c r="AG676" s="10">
        <f t="shared" si="364"/>
        <v>-34.252984129514736</v>
      </c>
      <c r="AH676" s="10">
        <f t="shared" si="365"/>
        <v>-70.6310250817872</v>
      </c>
      <c r="AI676" s="17">
        <f t="shared" si="366"/>
        <v>-70</v>
      </c>
      <c r="AJ676" s="18">
        <f t="shared" si="367"/>
        <v>-37</v>
      </c>
      <c r="AK676" s="19">
        <f t="shared" si="368"/>
        <v>-51.69</v>
      </c>
      <c r="AL676" s="17">
        <f t="shared" si="369"/>
        <v>-34</v>
      </c>
      <c r="AM676" s="18">
        <f t="shared" si="370"/>
        <v>-15</v>
      </c>
      <c r="AN676" s="19">
        <f t="shared" si="371"/>
        <v>-10.743</v>
      </c>
      <c r="AO676" s="20" t="str">
        <f t="shared" si="372"/>
        <v>34°15 ' 10,743 "S</v>
      </c>
      <c r="AP676" s="20" t="str">
        <f t="shared" si="373"/>
        <v xml:space="preserve">70°37 ' 51,69 " </v>
      </c>
      <c r="AQ676" s="22"/>
      <c r="AR676" s="22"/>
    </row>
    <row r="677" spans="1:46" x14ac:dyDescent="0.3">
      <c r="A677" s="15">
        <v>1708</v>
      </c>
      <c r="B677" s="15" t="s">
        <v>1364</v>
      </c>
      <c r="C677" s="15" t="s">
        <v>1365</v>
      </c>
      <c r="D677" s="16" t="s">
        <v>404</v>
      </c>
      <c r="E677" s="16">
        <v>694027.22</v>
      </c>
      <c r="F677" s="16">
        <v>5500996.7300000004</v>
      </c>
      <c r="G677" s="16" t="s">
        <v>374</v>
      </c>
      <c r="H677" t="str">
        <f t="shared" si="341"/>
        <v>18</v>
      </c>
      <c r="I677" t="str">
        <f t="shared" si="340"/>
        <v>G</v>
      </c>
      <c r="J677" t="s">
        <v>324</v>
      </c>
      <c r="K677">
        <f t="shared" si="342"/>
        <v>-75</v>
      </c>
      <c r="L677">
        <f t="shared" si="343"/>
        <v>-4499003.2699999996</v>
      </c>
      <c r="M677">
        <f t="shared" si="344"/>
        <v>-0.70698457486938304</v>
      </c>
      <c r="N677">
        <f t="shared" si="345"/>
        <v>6384608.4927291386</v>
      </c>
      <c r="O677">
        <f t="shared" si="346"/>
        <v>3.0389838346542356E-2</v>
      </c>
      <c r="P677">
        <f t="shared" si="347"/>
        <v>-0.98772780188051879</v>
      </c>
      <c r="Q677">
        <f t="shared" si="348"/>
        <v>-0.5709980899088416</v>
      </c>
      <c r="R677">
        <f t="shared" si="349"/>
        <v>-1.2008484758096425</v>
      </c>
      <c r="S677">
        <f t="shared" si="350"/>
        <v>-1.0433858793344424</v>
      </c>
      <c r="T677">
        <f t="shared" si="351"/>
        <v>-1.849006380701639</v>
      </c>
      <c r="U677">
        <f t="shared" si="352"/>
        <v>5.0546225567071803E-3</v>
      </c>
      <c r="V677">
        <f t="shared" si="353"/>
        <v>4.2582015317955055E-5</v>
      </c>
      <c r="W677">
        <f t="shared" si="354"/>
        <v>1.6740578955036711E-7</v>
      </c>
      <c r="X677">
        <f t="shared" si="355"/>
        <v>-4484057.5053360555</v>
      </c>
      <c r="Y677">
        <f t="shared" si="356"/>
        <v>-2.3409054260671459E-3</v>
      </c>
      <c r="Z677">
        <f t="shared" si="357"/>
        <v>1.7990847787994679E-6</v>
      </c>
      <c r="AA677">
        <f t="shared" si="358"/>
        <v>3.038982012191049E-2</v>
      </c>
      <c r="AB677">
        <f t="shared" si="359"/>
        <v>-0.7093254760839629</v>
      </c>
      <c r="AC677">
        <f t="shared" si="360"/>
        <v>3.0394498046241614E-2</v>
      </c>
      <c r="AD677">
        <f t="shared" si="361"/>
        <v>4.0034531664982845E-2</v>
      </c>
      <c r="AE677">
        <f t="shared" si="362"/>
        <v>-0.70892933211454445</v>
      </c>
      <c r="AF677">
        <f t="shared" si="363"/>
        <v>-0.70893689010926586</v>
      </c>
      <c r="AG677" s="10">
        <f t="shared" si="364"/>
        <v>-40.619091744390772</v>
      </c>
      <c r="AH677" s="10">
        <f t="shared" si="365"/>
        <v>-72.706190300813631</v>
      </c>
      <c r="AI677" s="17">
        <f t="shared" si="366"/>
        <v>-72</v>
      </c>
      <c r="AJ677" s="18">
        <f t="shared" si="367"/>
        <v>-42</v>
      </c>
      <c r="AK677" s="19">
        <f t="shared" si="368"/>
        <v>-22.285</v>
      </c>
      <c r="AL677" s="17">
        <f t="shared" si="369"/>
        <v>-40</v>
      </c>
      <c r="AM677" s="18">
        <f t="shared" si="370"/>
        <v>-37</v>
      </c>
      <c r="AN677" s="19">
        <f t="shared" si="371"/>
        <v>-8.73</v>
      </c>
      <c r="AO677" s="20" t="str">
        <f t="shared" si="372"/>
        <v>40°37 ' 8,73 "S</v>
      </c>
      <c r="AP677" s="20" t="str">
        <f t="shared" si="373"/>
        <v xml:space="preserve">72°42 ' 22,285 " </v>
      </c>
      <c r="AQ677" s="22"/>
      <c r="AR677" s="22"/>
    </row>
    <row r="678" spans="1:46" x14ac:dyDescent="0.3">
      <c r="A678" s="15">
        <v>1709</v>
      </c>
      <c r="B678" s="15" t="s">
        <v>1366</v>
      </c>
      <c r="C678" s="15" t="s">
        <v>1365</v>
      </c>
      <c r="D678" s="16" t="s">
        <v>532</v>
      </c>
      <c r="E678" s="16">
        <v>662148.88</v>
      </c>
      <c r="F678" s="16">
        <v>5506964.5199999996</v>
      </c>
      <c r="G678" s="16" t="s">
        <v>374</v>
      </c>
      <c r="H678" t="str">
        <f t="shared" si="341"/>
        <v>18</v>
      </c>
      <c r="I678" t="str">
        <f t="shared" si="340"/>
        <v>G</v>
      </c>
      <c r="J678" t="s">
        <v>324</v>
      </c>
      <c r="K678">
        <f t="shared" si="342"/>
        <v>-75</v>
      </c>
      <c r="L678">
        <f t="shared" si="343"/>
        <v>-4493035.4800000004</v>
      </c>
      <c r="M678">
        <f t="shared" si="344"/>
        <v>-0.70604678149097122</v>
      </c>
      <c r="N678">
        <f t="shared" si="345"/>
        <v>6384588.6445463449</v>
      </c>
      <c r="O678">
        <f t="shared" si="346"/>
        <v>2.5396918897587245E-2</v>
      </c>
      <c r="P678">
        <f t="shared" si="347"/>
        <v>-0.98743312599689292</v>
      </c>
      <c r="Q678">
        <f t="shared" si="348"/>
        <v>-0.57174224789645434</v>
      </c>
      <c r="R678">
        <f t="shared" si="349"/>
        <v>-1.1997633444894178</v>
      </c>
      <c r="S678">
        <f t="shared" si="350"/>
        <v>-1.042758070341177</v>
      </c>
      <c r="T678">
        <f t="shared" si="351"/>
        <v>-1.8482799355076869</v>
      </c>
      <c r="U678">
        <f t="shared" si="352"/>
        <v>5.0546225567071803E-3</v>
      </c>
      <c r="V678">
        <f t="shared" si="353"/>
        <v>4.2582015317955055E-5</v>
      </c>
      <c r="W678">
        <f t="shared" si="354"/>
        <v>1.6740578955036711E-7</v>
      </c>
      <c r="X678">
        <f t="shared" si="355"/>
        <v>-4478093.3264492955</v>
      </c>
      <c r="Y678">
        <f t="shared" si="356"/>
        <v>-2.3403471049725949E-3</v>
      </c>
      <c r="Z678">
        <f t="shared" si="357"/>
        <v>1.2584968371556217E-6</v>
      </c>
      <c r="AA678">
        <f t="shared" si="358"/>
        <v>2.5396908243606544E-2</v>
      </c>
      <c r="AB678">
        <f t="shared" si="359"/>
        <v>-0.70838712565062434</v>
      </c>
      <c r="AC678">
        <f t="shared" si="360"/>
        <v>2.5399638511772515E-2</v>
      </c>
      <c r="AD678">
        <f t="shared" si="361"/>
        <v>3.3433981087543148E-2</v>
      </c>
      <c r="AE678">
        <f t="shared" si="362"/>
        <v>-0.70811093648436219</v>
      </c>
      <c r="AF678">
        <f t="shared" si="363"/>
        <v>-0.70811897015960934</v>
      </c>
      <c r="AG678" s="10">
        <f t="shared" si="364"/>
        <v>-40.572228383295901</v>
      </c>
      <c r="AH678" s="10">
        <f t="shared" si="365"/>
        <v>-73.084373991363563</v>
      </c>
      <c r="AI678" s="17">
        <f t="shared" si="366"/>
        <v>-73</v>
      </c>
      <c r="AJ678" s="18">
        <f t="shared" si="367"/>
        <v>-5</v>
      </c>
      <c r="AK678" s="19">
        <f t="shared" si="368"/>
        <v>-3.746</v>
      </c>
      <c r="AL678" s="17">
        <f t="shared" si="369"/>
        <v>-40</v>
      </c>
      <c r="AM678" s="18">
        <f t="shared" si="370"/>
        <v>-34</v>
      </c>
      <c r="AN678" s="19">
        <f t="shared" si="371"/>
        <v>-20.021999999999998</v>
      </c>
      <c r="AO678" s="20" t="str">
        <f t="shared" si="372"/>
        <v>40°34 ' 20,022 "S</v>
      </c>
      <c r="AP678" s="20" t="str">
        <f t="shared" si="373"/>
        <v xml:space="preserve">73°5 ' 3,746 " </v>
      </c>
      <c r="AQ678" s="21">
        <v>-40.57221431</v>
      </c>
      <c r="AR678" s="21">
        <v>-73.084337509999997</v>
      </c>
      <c r="AS678" t="s">
        <v>325</v>
      </c>
      <c r="AT678" t="s">
        <v>214</v>
      </c>
    </row>
    <row r="679" spans="1:46" x14ac:dyDescent="0.3">
      <c r="A679" s="15">
        <v>1711</v>
      </c>
      <c r="B679" s="15" t="s">
        <v>1367</v>
      </c>
      <c r="C679" s="15" t="s">
        <v>553</v>
      </c>
      <c r="D679" s="16" t="s">
        <v>438</v>
      </c>
      <c r="E679" s="16">
        <v>258442.05</v>
      </c>
      <c r="F679" s="16">
        <v>6229808.7300000004</v>
      </c>
      <c r="G679" s="16" t="s">
        <v>323</v>
      </c>
      <c r="H679" t="str">
        <f t="shared" si="341"/>
        <v>19</v>
      </c>
      <c r="I679" t="str">
        <f t="shared" si="340"/>
        <v>H</v>
      </c>
      <c r="J679" t="s">
        <v>324</v>
      </c>
      <c r="K679">
        <f t="shared" si="342"/>
        <v>-69</v>
      </c>
      <c r="L679">
        <f t="shared" si="343"/>
        <v>-3770191.2699999996</v>
      </c>
      <c r="M679">
        <f t="shared" si="344"/>
        <v>-0.59245724268993682</v>
      </c>
      <c r="N679">
        <f t="shared" si="345"/>
        <v>6382250.3383516613</v>
      </c>
      <c r="O679">
        <f t="shared" si="346"/>
        <v>-3.7848397852470794E-2</v>
      </c>
      <c r="P679">
        <f t="shared" si="347"/>
        <v>-0.92646688875580718</v>
      </c>
      <c r="Q679">
        <f t="shared" si="348"/>
        <v>-0.63758352487828973</v>
      </c>
      <c r="R679">
        <f t="shared" si="349"/>
        <v>-1.0556906870678404</v>
      </c>
      <c r="S679">
        <f t="shared" si="350"/>
        <v>-0.95116389652045275</v>
      </c>
      <c r="T679">
        <f t="shared" si="351"/>
        <v>-1.7315323008791232</v>
      </c>
      <c r="U679">
        <f t="shared" si="352"/>
        <v>5.0546225567071803E-3</v>
      </c>
      <c r="V679">
        <f t="shared" si="353"/>
        <v>4.2582015317955055E-5</v>
      </c>
      <c r="W679">
        <f t="shared" si="354"/>
        <v>1.6740578955036711E-7</v>
      </c>
      <c r="X679">
        <f t="shared" si="355"/>
        <v>-3756090.9141346589</v>
      </c>
      <c r="Y679">
        <f t="shared" si="356"/>
        <v>-2.2093078644392955E-3</v>
      </c>
      <c r="Z679">
        <f t="shared" si="357"/>
        <v>3.3220002162539986E-6</v>
      </c>
      <c r="AA679">
        <f t="shared" si="358"/>
        <v>-3.7848355941675509E-2</v>
      </c>
      <c r="AB679">
        <f t="shared" si="359"/>
        <v>-0.59466654321505497</v>
      </c>
      <c r="AC679">
        <f t="shared" si="360"/>
        <v>-3.7857392871584961E-2</v>
      </c>
      <c r="AD679">
        <f t="shared" si="361"/>
        <v>-4.5671197197846937E-2</v>
      </c>
      <c r="AE679">
        <f t="shared" si="362"/>
        <v>-0.59418248679510566</v>
      </c>
      <c r="AF679">
        <f t="shared" si="363"/>
        <v>-0.59419047461063623</v>
      </c>
      <c r="AG679" s="10">
        <f t="shared" si="364"/>
        <v>-34.044606422064753</v>
      </c>
      <c r="AH679" s="10">
        <f t="shared" si="365"/>
        <v>-71.616766844746337</v>
      </c>
      <c r="AI679" s="17">
        <f t="shared" si="366"/>
        <v>-71</v>
      </c>
      <c r="AJ679" s="18">
        <f t="shared" si="367"/>
        <v>-37</v>
      </c>
      <c r="AK679" s="19">
        <f t="shared" si="368"/>
        <v>-0.36099999999999999</v>
      </c>
      <c r="AL679" s="17">
        <f t="shared" si="369"/>
        <v>-34</v>
      </c>
      <c r="AM679" s="18">
        <f t="shared" si="370"/>
        <v>-2</v>
      </c>
      <c r="AN679" s="19">
        <f t="shared" si="371"/>
        <v>-40.582999999999998</v>
      </c>
      <c r="AO679" s="20" t="str">
        <f t="shared" si="372"/>
        <v>34°2 ' 40,583 "S</v>
      </c>
      <c r="AP679" s="20" t="str">
        <f t="shared" si="373"/>
        <v xml:space="preserve">71°37 ' 0,361 " </v>
      </c>
      <c r="AQ679" s="22"/>
      <c r="AR679" s="22"/>
    </row>
    <row r="680" spans="1:46" ht="15.6" customHeight="1" x14ac:dyDescent="0.3">
      <c r="A680" s="15">
        <v>1716</v>
      </c>
      <c r="B680" s="15" t="s">
        <v>1368</v>
      </c>
      <c r="C680" s="15" t="s">
        <v>1037</v>
      </c>
      <c r="D680" s="16" t="s">
        <v>1043</v>
      </c>
      <c r="E680" s="16">
        <v>248024.09</v>
      </c>
      <c r="F680" s="16">
        <v>5930075.3099999996</v>
      </c>
      <c r="G680" s="16" t="s">
        <v>323</v>
      </c>
      <c r="H680" t="str">
        <f t="shared" si="341"/>
        <v>19</v>
      </c>
      <c r="I680" t="str">
        <f t="shared" si="340"/>
        <v>H</v>
      </c>
      <c r="J680" t="s">
        <v>324</v>
      </c>
      <c r="K680">
        <f t="shared" si="342"/>
        <v>-69</v>
      </c>
      <c r="L680">
        <f t="shared" si="343"/>
        <v>-4069924.6900000004</v>
      </c>
      <c r="M680">
        <f t="shared" si="344"/>
        <v>-0.6395580985452487</v>
      </c>
      <c r="N680">
        <f t="shared" si="345"/>
        <v>6383201.1895110477</v>
      </c>
      <c r="O680">
        <f t="shared" si="346"/>
        <v>-3.9474850082126478E-2</v>
      </c>
      <c r="P680">
        <f t="shared" si="347"/>
        <v>-0.95776208642904026</v>
      </c>
      <c r="Q680">
        <f t="shared" si="348"/>
        <v>-0.61658893547241589</v>
      </c>
      <c r="R680">
        <f t="shared" si="349"/>
        <v>-1.1184391417597688</v>
      </c>
      <c r="S680">
        <f t="shared" si="350"/>
        <v>-0.99297659018793061</v>
      </c>
      <c r="T680">
        <f t="shared" si="351"/>
        <v>-1.78727704304306</v>
      </c>
      <c r="U680">
        <f t="shared" si="352"/>
        <v>5.0546225567071803E-3</v>
      </c>
      <c r="V680">
        <f t="shared" si="353"/>
        <v>4.2582015317955055E-5</v>
      </c>
      <c r="W680">
        <f t="shared" si="354"/>
        <v>1.6740578955036711E-7</v>
      </c>
      <c r="X680">
        <f t="shared" si="355"/>
        <v>-4055379.064885017</v>
      </c>
      <c r="Y680">
        <f t="shared" si="356"/>
        <v>-2.2787351805368377E-3</v>
      </c>
      <c r="Z680">
        <f t="shared" si="357"/>
        <v>3.380465722499896E-6</v>
      </c>
      <c r="AA680">
        <f t="shared" si="358"/>
        <v>-3.9474805601000612E-2</v>
      </c>
      <c r="AB680">
        <f t="shared" si="359"/>
        <v>-0.64183682602259939</v>
      </c>
      <c r="AC680">
        <f t="shared" si="360"/>
        <v>-3.9485058403381401E-2</v>
      </c>
      <c r="AD680">
        <f t="shared" si="361"/>
        <v>-4.9254990412853875E-2</v>
      </c>
      <c r="AE680">
        <f t="shared" si="362"/>
        <v>-0.64125500629674592</v>
      </c>
      <c r="AF680">
        <f t="shared" si="363"/>
        <v>-0.64126235483096494</v>
      </c>
      <c r="AG680" s="10">
        <f t="shared" si="364"/>
        <v>-36.741626492434932</v>
      </c>
      <c r="AH680" s="10">
        <f t="shared" si="365"/>
        <v>-71.822103070613863</v>
      </c>
      <c r="AI680" s="17">
        <f t="shared" si="366"/>
        <v>-71</v>
      </c>
      <c r="AJ680" s="18">
        <f t="shared" si="367"/>
        <v>-49</v>
      </c>
      <c r="AK680" s="19">
        <f t="shared" si="368"/>
        <v>-19.571000000000002</v>
      </c>
      <c r="AL680" s="17">
        <f t="shared" si="369"/>
        <v>-36</v>
      </c>
      <c r="AM680" s="18">
        <f t="shared" si="370"/>
        <v>-44</v>
      </c>
      <c r="AN680" s="19">
        <f t="shared" si="371"/>
        <v>-29.855</v>
      </c>
      <c r="AO680" s="20" t="str">
        <f t="shared" si="372"/>
        <v>36°44 ' 29,855 "S</v>
      </c>
      <c r="AP680" s="20" t="str">
        <f t="shared" si="373"/>
        <v xml:space="preserve">71°49 ' 19,571 " </v>
      </c>
      <c r="AQ680" s="22"/>
      <c r="AR680" s="22"/>
    </row>
    <row r="681" spans="1:46" x14ac:dyDescent="0.3">
      <c r="A681" s="15">
        <v>1717</v>
      </c>
      <c r="B681" s="15" t="s">
        <v>1369</v>
      </c>
      <c r="C681" s="15" t="s">
        <v>744</v>
      </c>
      <c r="D681" s="16" t="s">
        <v>762</v>
      </c>
      <c r="E681" s="16">
        <v>669950</v>
      </c>
      <c r="F681" s="16">
        <v>5534727</v>
      </c>
      <c r="G681" s="16" t="s">
        <v>374</v>
      </c>
      <c r="H681" t="str">
        <f t="shared" si="341"/>
        <v>18</v>
      </c>
      <c r="I681" t="str">
        <f t="shared" si="340"/>
        <v>G</v>
      </c>
      <c r="J681" t="s">
        <v>324</v>
      </c>
      <c r="K681">
        <f t="shared" si="342"/>
        <v>-75</v>
      </c>
      <c r="L681">
        <f t="shared" si="343"/>
        <v>-4465273</v>
      </c>
      <c r="M681">
        <f t="shared" si="344"/>
        <v>-0.70168411626443095</v>
      </c>
      <c r="N681">
        <f t="shared" si="345"/>
        <v>6384496.3915980775</v>
      </c>
      <c r="O681">
        <f t="shared" si="346"/>
        <v>2.6619170812540862E-2</v>
      </c>
      <c r="P681">
        <f t="shared" si="347"/>
        <v>-0.98601662781197219</v>
      </c>
      <c r="Q681">
        <f t="shared" si="348"/>
        <v>-0.57516665126639988</v>
      </c>
      <c r="R681">
        <f t="shared" si="349"/>
        <v>-1.1946924301704169</v>
      </c>
      <c r="S681">
        <f t="shared" si="350"/>
        <v>-1.0398109854444126</v>
      </c>
      <c r="T681">
        <f t="shared" si="351"/>
        <v>-1.8448543800549286</v>
      </c>
      <c r="U681">
        <f t="shared" si="352"/>
        <v>5.0546225567071803E-3</v>
      </c>
      <c r="V681">
        <f t="shared" si="353"/>
        <v>4.2582015317955055E-5</v>
      </c>
      <c r="W681">
        <f t="shared" si="354"/>
        <v>1.6740578955036711E-7</v>
      </c>
      <c r="X681">
        <f t="shared" si="355"/>
        <v>-4450348.3764166292</v>
      </c>
      <c r="Y681">
        <f t="shared" si="356"/>
        <v>-2.3376352131722479E-3</v>
      </c>
      <c r="Z681">
        <f t="shared" si="357"/>
        <v>1.3928231504986281E-6</v>
      </c>
      <c r="AA681">
        <f t="shared" si="358"/>
        <v>2.6619158453941742E-2</v>
      </c>
      <c r="AB681">
        <f t="shared" si="359"/>
        <v>-0.70402174822169072</v>
      </c>
      <c r="AC681">
        <f t="shared" si="360"/>
        <v>2.6622302197413295E-2</v>
      </c>
      <c r="AD681">
        <f t="shared" si="361"/>
        <v>3.4911978043312163E-2</v>
      </c>
      <c r="AE681">
        <f t="shared" si="362"/>
        <v>-0.70372101721051672</v>
      </c>
      <c r="AF681">
        <f t="shared" si="363"/>
        <v>-0.70372900421464479</v>
      </c>
      <c r="AG681" s="10">
        <f t="shared" si="364"/>
        <v>-40.320701862443272</v>
      </c>
      <c r="AH681" s="10">
        <f t="shared" si="365"/>
        <v>-72.999691003664822</v>
      </c>
      <c r="AI681" s="17">
        <f t="shared" si="366"/>
        <v>-72</v>
      </c>
      <c r="AJ681" s="18">
        <f t="shared" si="367"/>
        <v>-59</v>
      </c>
      <c r="AK681" s="19">
        <f t="shared" si="368"/>
        <v>-58.887999999999998</v>
      </c>
      <c r="AL681" s="17">
        <f t="shared" si="369"/>
        <v>-40</v>
      </c>
      <c r="AM681" s="18">
        <f t="shared" si="370"/>
        <v>-19</v>
      </c>
      <c r="AN681" s="19">
        <f t="shared" si="371"/>
        <v>-14.526999999999999</v>
      </c>
      <c r="AO681" s="20" t="str">
        <f t="shared" si="372"/>
        <v>40°19 ' 14,527 "S</v>
      </c>
      <c r="AP681" s="20" t="str">
        <f t="shared" si="373"/>
        <v xml:space="preserve">72°59 ' 58,888 " </v>
      </c>
      <c r="AQ681" s="22"/>
      <c r="AR681" s="22"/>
    </row>
    <row r="682" spans="1:46" x14ac:dyDescent="0.3">
      <c r="A682" s="15">
        <v>1718</v>
      </c>
      <c r="B682" s="15" t="s">
        <v>1370</v>
      </c>
      <c r="C682" s="15" t="s">
        <v>1371</v>
      </c>
      <c r="D682" s="16" t="s">
        <v>444</v>
      </c>
      <c r="E682" s="16">
        <v>248506.999558246</v>
      </c>
      <c r="F682" s="16">
        <v>6541405.01825721</v>
      </c>
      <c r="G682" s="16" t="s">
        <v>351</v>
      </c>
      <c r="H682" t="str">
        <f t="shared" si="341"/>
        <v>19</v>
      </c>
      <c r="I682" t="str">
        <f t="shared" si="340"/>
        <v>J</v>
      </c>
      <c r="J682" t="s">
        <v>324</v>
      </c>
      <c r="K682">
        <f t="shared" si="342"/>
        <v>-69</v>
      </c>
      <c r="L682">
        <f t="shared" si="343"/>
        <v>-3458594.98174279</v>
      </c>
      <c r="M682">
        <f t="shared" si="344"/>
        <v>-0.54349222618209125</v>
      </c>
      <c r="N682">
        <f t="shared" si="345"/>
        <v>6381300.2740279669</v>
      </c>
      <c r="O682">
        <f t="shared" si="346"/>
        <v>-3.9410933452753517E-2</v>
      </c>
      <c r="P682">
        <f t="shared" si="347"/>
        <v>-0.88522823862843592</v>
      </c>
      <c r="Q682">
        <f t="shared" si="348"/>
        <v>-0.64849914232969663</v>
      </c>
      <c r="R682">
        <f t="shared" si="349"/>
        <v>-0.98610634549630927</v>
      </c>
      <c r="S682">
        <f t="shared" si="350"/>
        <v>-0.90170454470465611</v>
      </c>
      <c r="T682">
        <f t="shared" si="351"/>
        <v>-1.6611997427911813</v>
      </c>
      <c r="U682">
        <f t="shared" si="352"/>
        <v>5.0546225567071803E-3</v>
      </c>
      <c r="V682">
        <f t="shared" si="353"/>
        <v>4.2582015317955055E-5</v>
      </c>
      <c r="W682">
        <f t="shared" si="354"/>
        <v>1.6740578955036711E-7</v>
      </c>
      <c r="X682">
        <f t="shared" si="355"/>
        <v>-3445096.6329947095</v>
      </c>
      <c r="Y682">
        <f t="shared" si="356"/>
        <v>-2.1152975363060425E-3</v>
      </c>
      <c r="Z682">
        <f t="shared" si="357"/>
        <v>3.8342909217996383E-6</v>
      </c>
      <c r="AA682">
        <f t="shared" si="358"/>
        <v>-3.9410883081758732E-2</v>
      </c>
      <c r="AB682">
        <f t="shared" si="359"/>
        <v>-0.54560751560773113</v>
      </c>
      <c r="AC682">
        <f t="shared" si="360"/>
        <v>-3.9421086154336704E-2</v>
      </c>
      <c r="AD682">
        <f t="shared" si="361"/>
        <v>-4.6084012592156845E-2</v>
      </c>
      <c r="AE682">
        <f t="shared" si="362"/>
        <v>-0.5451364258879311</v>
      </c>
      <c r="AF682">
        <f t="shared" si="363"/>
        <v>-0.5451445315511142</v>
      </c>
      <c r="AG682" s="10">
        <f t="shared" si="364"/>
        <v>-31.234480882515186</v>
      </c>
      <c r="AH682" s="10">
        <f t="shared" si="365"/>
        <v>-71.640419424558331</v>
      </c>
      <c r="AI682" s="17">
        <f t="shared" si="366"/>
        <v>-71</v>
      </c>
      <c r="AJ682" s="18">
        <f t="shared" si="367"/>
        <v>-38</v>
      </c>
      <c r="AK682" s="19">
        <f t="shared" si="368"/>
        <v>-25.51</v>
      </c>
      <c r="AL682" s="17">
        <f t="shared" si="369"/>
        <v>-31</v>
      </c>
      <c r="AM682" s="18">
        <f t="shared" si="370"/>
        <v>-14</v>
      </c>
      <c r="AN682" s="19">
        <f t="shared" si="371"/>
        <v>-4.1310000000000002</v>
      </c>
      <c r="AO682" s="20" t="str">
        <f t="shared" si="372"/>
        <v>31°14 ' 4,131 "S</v>
      </c>
      <c r="AP682" s="20" t="str">
        <f t="shared" si="373"/>
        <v xml:space="preserve">71°38 ' 25,51 " </v>
      </c>
      <c r="AQ682" s="22"/>
      <c r="AR682" s="22"/>
    </row>
    <row r="683" spans="1:46" x14ac:dyDescent="0.3">
      <c r="A683" s="15">
        <v>1720</v>
      </c>
      <c r="B683" s="15" t="s">
        <v>1372</v>
      </c>
      <c r="C683" s="15" t="s">
        <v>406</v>
      </c>
      <c r="D683" s="16" t="s">
        <v>436</v>
      </c>
      <c r="E683" s="16">
        <v>412151.53183789301</v>
      </c>
      <c r="F683" s="16">
        <v>7227606.5306527996</v>
      </c>
      <c r="G683" s="16" t="s">
        <v>351</v>
      </c>
      <c r="H683" t="str">
        <f t="shared" si="341"/>
        <v>19</v>
      </c>
      <c r="I683" t="str">
        <f t="shared" si="340"/>
        <v>J</v>
      </c>
      <c r="J683" t="s">
        <v>324</v>
      </c>
      <c r="K683">
        <f t="shared" si="342"/>
        <v>-69</v>
      </c>
      <c r="L683">
        <f t="shared" si="343"/>
        <v>-2772393.4693472004</v>
      </c>
      <c r="M683">
        <f t="shared" si="344"/>
        <v>-0.43566081211074215</v>
      </c>
      <c r="N683">
        <f t="shared" si="345"/>
        <v>6379389.6848451309</v>
      </c>
      <c r="O683">
        <f t="shared" si="346"/>
        <v>-1.377066968816777E-2</v>
      </c>
      <c r="P683">
        <f t="shared" si="347"/>
        <v>-0.7651804876379189</v>
      </c>
      <c r="Q683">
        <f t="shared" si="348"/>
        <v>-0.62890789871170283</v>
      </c>
      <c r="R683">
        <f t="shared" si="349"/>
        <v>-0.8182510559297016</v>
      </c>
      <c r="S683">
        <f t="shared" si="350"/>
        <v>-0.77091526662520182</v>
      </c>
      <c r="T683">
        <f t="shared" si="351"/>
        <v>-1.4571602374958195</v>
      </c>
      <c r="U683">
        <f t="shared" si="352"/>
        <v>5.0546225567071803E-3</v>
      </c>
      <c r="V683">
        <f t="shared" si="353"/>
        <v>4.2582015317955055E-5</v>
      </c>
      <c r="W683">
        <f t="shared" si="354"/>
        <v>1.6740578955036711E-7</v>
      </c>
      <c r="X683">
        <f t="shared" si="355"/>
        <v>-2760687.5576129346</v>
      </c>
      <c r="Y683">
        <f t="shared" si="356"/>
        <v>-1.8349579368186722E-3</v>
      </c>
      <c r="Z683">
        <f t="shared" si="357"/>
        <v>5.2520730355510261E-7</v>
      </c>
      <c r="AA683">
        <f t="shared" si="358"/>
        <v>-1.3770667277349005E-2</v>
      </c>
      <c r="AB683">
        <f t="shared" si="359"/>
        <v>-0.43749576908382753</v>
      </c>
      <c r="AC683">
        <f t="shared" si="360"/>
        <v>-1.3771102506346333E-2</v>
      </c>
      <c r="AD683">
        <f t="shared" si="361"/>
        <v>-1.5201817636525171E-2</v>
      </c>
      <c r="AE683">
        <f t="shared" si="362"/>
        <v>-0.43745142541528886</v>
      </c>
      <c r="AF683">
        <f t="shared" si="363"/>
        <v>-0.43746133166137036</v>
      </c>
      <c r="AG683" s="10">
        <f t="shared" si="364"/>
        <v>-25.064688004369255</v>
      </c>
      <c r="AH683" s="10">
        <f t="shared" si="365"/>
        <v>-69.870999991500426</v>
      </c>
      <c r="AI683" s="17">
        <f t="shared" si="366"/>
        <v>-69</v>
      </c>
      <c r="AJ683" s="18">
        <f t="shared" si="367"/>
        <v>-52</v>
      </c>
      <c r="AK683" s="19">
        <f t="shared" si="368"/>
        <v>-15.6</v>
      </c>
      <c r="AL683" s="17">
        <f t="shared" si="369"/>
        <v>-25</v>
      </c>
      <c r="AM683" s="18">
        <f t="shared" si="370"/>
        <v>-3</v>
      </c>
      <c r="AN683" s="19">
        <f t="shared" si="371"/>
        <v>-52.877000000000002</v>
      </c>
      <c r="AO683" s="20" t="str">
        <f t="shared" si="372"/>
        <v>25°3 ' 52,877 "S</v>
      </c>
      <c r="AP683" s="20" t="str">
        <f t="shared" si="373"/>
        <v xml:space="preserve">69°52 ' 15,6 " </v>
      </c>
      <c r="AQ683" s="21">
        <v>-25.081571</v>
      </c>
      <c r="AR683" s="21">
        <v>-69.883306000000005</v>
      </c>
      <c r="AS683" t="s">
        <v>325</v>
      </c>
      <c r="AT683" s="24" t="s">
        <v>1373</v>
      </c>
    </row>
    <row r="684" spans="1:46" x14ac:dyDescent="0.3">
      <c r="A684" s="15">
        <v>1723</v>
      </c>
      <c r="B684" s="15" t="s">
        <v>1374</v>
      </c>
      <c r="C684" s="15" t="s">
        <v>406</v>
      </c>
      <c r="D684" s="16" t="s">
        <v>436</v>
      </c>
      <c r="E684" s="16">
        <v>367560.96000000002</v>
      </c>
      <c r="F684" s="16">
        <v>7222505.2000000002</v>
      </c>
      <c r="G684" s="16" t="s">
        <v>351</v>
      </c>
      <c r="H684" t="str">
        <f t="shared" si="341"/>
        <v>19</v>
      </c>
      <c r="I684" t="str">
        <f t="shared" si="340"/>
        <v>J</v>
      </c>
      <c r="J684" t="s">
        <v>324</v>
      </c>
      <c r="K684">
        <f t="shared" si="342"/>
        <v>-69</v>
      </c>
      <c r="L684">
        <f t="shared" si="343"/>
        <v>-2777494.8</v>
      </c>
      <c r="M684">
        <f t="shared" si="344"/>
        <v>-0.43646244791013949</v>
      </c>
      <c r="N684">
        <f t="shared" si="345"/>
        <v>6379402.8072233452</v>
      </c>
      <c r="O684">
        <f t="shared" si="346"/>
        <v>-2.0760413474759792E-2</v>
      </c>
      <c r="P684">
        <f t="shared" si="347"/>
        <v>-0.76621171538849131</v>
      </c>
      <c r="Q684">
        <f t="shared" si="348"/>
        <v>-0.62928516490245001</v>
      </c>
      <c r="R684">
        <f t="shared" si="349"/>
        <v>-0.81956830560438521</v>
      </c>
      <c r="S684">
        <f t="shared" si="350"/>
        <v>-0.77199752042890135</v>
      </c>
      <c r="T684">
        <f t="shared" si="351"/>
        <v>-1.4589385994458901</v>
      </c>
      <c r="U684">
        <f t="shared" si="352"/>
        <v>5.0546225567071803E-3</v>
      </c>
      <c r="V684">
        <f t="shared" si="353"/>
        <v>4.2582015317955055E-5</v>
      </c>
      <c r="W684">
        <f t="shared" si="354"/>
        <v>1.6740578955036711E-7</v>
      </c>
      <c r="X684">
        <f t="shared" si="355"/>
        <v>-2765773.3490777113</v>
      </c>
      <c r="Y684">
        <f t="shared" si="356"/>
        <v>-1.8373899997373366E-3</v>
      </c>
      <c r="Z684">
        <f t="shared" si="357"/>
        <v>1.1928014965928794E-6</v>
      </c>
      <c r="AA684">
        <f t="shared" si="358"/>
        <v>-2.0760405220409037E-2</v>
      </c>
      <c r="AB684">
        <f t="shared" si="359"/>
        <v>-0.43829983571823528</v>
      </c>
      <c r="AC684">
        <f t="shared" si="360"/>
        <v>-2.0761896522363932E-2</v>
      </c>
      <c r="AD684">
        <f t="shared" si="361"/>
        <v>-2.2925282397803285E-2</v>
      </c>
      <c r="AE684">
        <f t="shared" si="362"/>
        <v>-0.43819885157763416</v>
      </c>
      <c r="AF684">
        <f t="shared" si="363"/>
        <v>-0.43820845108389939</v>
      </c>
      <c r="AG684" s="10">
        <f t="shared" si="364"/>
        <v>-25.107494794072423</v>
      </c>
      <c r="AH684" s="10">
        <f t="shared" si="365"/>
        <v>-70.313521925539689</v>
      </c>
      <c r="AI684" s="17">
        <f t="shared" si="366"/>
        <v>-70</v>
      </c>
      <c r="AJ684" s="18">
        <f t="shared" si="367"/>
        <v>-18</v>
      </c>
      <c r="AK684" s="19">
        <f t="shared" si="368"/>
        <v>-48.679000000000002</v>
      </c>
      <c r="AL684" s="17">
        <f t="shared" si="369"/>
        <v>-25</v>
      </c>
      <c r="AM684" s="18">
        <f t="shared" si="370"/>
        <v>-6</v>
      </c>
      <c r="AN684" s="19">
        <f t="shared" si="371"/>
        <v>-26.981000000000002</v>
      </c>
      <c r="AO684" s="20" t="str">
        <f t="shared" si="372"/>
        <v>25°6 ' 26,981 "S</v>
      </c>
      <c r="AP684" s="20" t="str">
        <f t="shared" si="373"/>
        <v xml:space="preserve">70°18 ' 48,679 " </v>
      </c>
      <c r="AQ684" s="22"/>
      <c r="AR684" s="22"/>
    </row>
    <row r="685" spans="1:46" x14ac:dyDescent="0.3">
      <c r="A685" s="15">
        <v>1724</v>
      </c>
      <c r="B685" s="15" t="s">
        <v>1375</v>
      </c>
      <c r="C685" s="15" t="s">
        <v>406</v>
      </c>
      <c r="D685" s="16" t="s">
        <v>463</v>
      </c>
      <c r="E685" s="16">
        <v>392030.99999682198</v>
      </c>
      <c r="F685" s="16">
        <v>7079031.0116491802</v>
      </c>
      <c r="G685" s="16" t="s">
        <v>351</v>
      </c>
      <c r="H685" t="str">
        <f t="shared" si="341"/>
        <v>19</v>
      </c>
      <c r="I685" t="str">
        <f t="shared" si="340"/>
        <v>J</v>
      </c>
      <c r="J685" t="s">
        <v>324</v>
      </c>
      <c r="K685">
        <f t="shared" si="342"/>
        <v>-69</v>
      </c>
      <c r="L685">
        <f t="shared" si="343"/>
        <v>-2920968.9883508198</v>
      </c>
      <c r="M685">
        <f t="shared" si="344"/>
        <v>-0.45900833907059074</v>
      </c>
      <c r="N685">
        <f t="shared" si="345"/>
        <v>6379779.0118481675</v>
      </c>
      <c r="O685">
        <f t="shared" si="346"/>
        <v>-1.6923626947369815E-2</v>
      </c>
      <c r="P685">
        <f t="shared" si="347"/>
        <v>-0.7943985196898351</v>
      </c>
      <c r="Q685">
        <f t="shared" si="348"/>
        <v>-0.6384568582327762</v>
      </c>
      <c r="R685">
        <f t="shared" si="349"/>
        <v>-0.85620759891550824</v>
      </c>
      <c r="S685">
        <f t="shared" si="350"/>
        <v>-0.8017699137448252</v>
      </c>
      <c r="T685">
        <f t="shared" si="351"/>
        <v>-1.5073254518318695</v>
      </c>
      <c r="U685">
        <f t="shared" si="352"/>
        <v>5.0546225567071803E-3</v>
      </c>
      <c r="V685">
        <f t="shared" si="353"/>
        <v>4.2582015317955055E-5</v>
      </c>
      <c r="W685">
        <f t="shared" si="354"/>
        <v>1.6740578955036711E-7</v>
      </c>
      <c r="X685">
        <f t="shared" si="355"/>
        <v>-2908823.5181850246</v>
      </c>
      <c r="Y685">
        <f t="shared" si="356"/>
        <v>-1.9037446505967206E-3</v>
      </c>
      <c r="Z685">
        <f t="shared" si="357"/>
        <v>7.756708830009098E-7</v>
      </c>
      <c r="AA685">
        <f t="shared" si="358"/>
        <v>-1.6923622571648263E-2</v>
      </c>
      <c r="AB685">
        <f t="shared" si="359"/>
        <v>-0.46091208224450819</v>
      </c>
      <c r="AC685">
        <f t="shared" si="360"/>
        <v>-1.6924430429522574E-2</v>
      </c>
      <c r="AD685">
        <f t="shared" si="361"/>
        <v>-1.8894064883920713E-2</v>
      </c>
      <c r="AE685">
        <f t="shared" si="362"/>
        <v>-0.46084097874201729</v>
      </c>
      <c r="AF685">
        <f t="shared" si="363"/>
        <v>-0.46085089179115069</v>
      </c>
      <c r="AG685" s="10">
        <f t="shared" si="364"/>
        <v>-26.404811084473131</v>
      </c>
      <c r="AH685" s="10">
        <f t="shared" si="365"/>
        <v>-70.08255017569499</v>
      </c>
      <c r="AI685" s="17">
        <f t="shared" si="366"/>
        <v>-70</v>
      </c>
      <c r="AJ685" s="18">
        <f t="shared" si="367"/>
        <v>-4</v>
      </c>
      <c r="AK685" s="19">
        <f t="shared" si="368"/>
        <v>-57.180999999999997</v>
      </c>
      <c r="AL685" s="17">
        <f t="shared" si="369"/>
        <v>-26</v>
      </c>
      <c r="AM685" s="18">
        <f t="shared" si="370"/>
        <v>-24</v>
      </c>
      <c r="AN685" s="19">
        <f t="shared" si="371"/>
        <v>-17.32</v>
      </c>
      <c r="AO685" s="20" t="str">
        <f t="shared" si="372"/>
        <v>26°24 ' 17,32 "S</v>
      </c>
      <c r="AP685" s="20" t="str">
        <f t="shared" si="373"/>
        <v xml:space="preserve">70°4 ' 57,181 " </v>
      </c>
      <c r="AQ685" s="22"/>
      <c r="AR685" s="22"/>
    </row>
    <row r="686" spans="1:46" x14ac:dyDescent="0.3">
      <c r="A686" s="15">
        <v>1725</v>
      </c>
      <c r="B686" s="15" t="s">
        <v>1376</v>
      </c>
      <c r="C686" s="15" t="s">
        <v>406</v>
      </c>
      <c r="D686" s="16" t="s">
        <v>463</v>
      </c>
      <c r="E686" s="16">
        <v>392840.71</v>
      </c>
      <c r="F686" s="16">
        <v>7082416.0300000003</v>
      </c>
      <c r="G686" s="16" t="s">
        <v>351</v>
      </c>
      <c r="H686" t="str">
        <f t="shared" si="341"/>
        <v>19</v>
      </c>
      <c r="I686" t="str">
        <f t="shared" si="340"/>
        <v>J</v>
      </c>
      <c r="J686" t="s">
        <v>324</v>
      </c>
      <c r="K686">
        <f t="shared" si="342"/>
        <v>-69</v>
      </c>
      <c r="L686">
        <f t="shared" si="343"/>
        <v>-2917583.9699999997</v>
      </c>
      <c r="M686">
        <f t="shared" si="344"/>
        <v>-0.45847640885937319</v>
      </c>
      <c r="N686">
        <f t="shared" si="345"/>
        <v>6379769.9800858721</v>
      </c>
      <c r="O686">
        <f t="shared" si="346"/>
        <v>-1.6796732536516562E-2</v>
      </c>
      <c r="P686">
        <f t="shared" si="347"/>
        <v>-0.79375188474136504</v>
      </c>
      <c r="Q686">
        <f t="shared" si="348"/>
        <v>-0.63827243367362929</v>
      </c>
      <c r="R686">
        <f t="shared" si="349"/>
        <v>-0.85535235123005571</v>
      </c>
      <c r="S686">
        <f t="shared" si="350"/>
        <v>-0.8010823718409491</v>
      </c>
      <c r="T686">
        <f t="shared" si="351"/>
        <v>-1.5062200086053013</v>
      </c>
      <c r="U686">
        <f t="shared" si="352"/>
        <v>5.0546225567071803E-3</v>
      </c>
      <c r="V686">
        <f t="shared" si="353"/>
        <v>4.2582015317955055E-5</v>
      </c>
      <c r="W686">
        <f t="shared" si="354"/>
        <v>1.6740578955036711E-7</v>
      </c>
      <c r="X686">
        <f t="shared" si="355"/>
        <v>-2905448.2106335727</v>
      </c>
      <c r="Y686">
        <f t="shared" si="356"/>
        <v>-1.9022252219607037E-3</v>
      </c>
      <c r="Z686">
        <f t="shared" si="357"/>
        <v>7.6448400657889879E-7</v>
      </c>
      <c r="AA686">
        <f t="shared" si="358"/>
        <v>-1.6796728256238767E-2</v>
      </c>
      <c r="AB686">
        <f t="shared" si="359"/>
        <v>-0.46037863262711315</v>
      </c>
      <c r="AC686">
        <f t="shared" si="360"/>
        <v>-1.6797518077761697E-2</v>
      </c>
      <c r="AD686">
        <f t="shared" si="361"/>
        <v>-1.8747453612122905E-2</v>
      </c>
      <c r="AE686">
        <f t="shared" si="362"/>
        <v>-0.46030868502729588</v>
      </c>
      <c r="AF686">
        <f t="shared" si="363"/>
        <v>-0.46031860133979235</v>
      </c>
      <c r="AG686" s="10">
        <f t="shared" si="364"/>
        <v>-26.374313088135182</v>
      </c>
      <c r="AH686" s="10">
        <f t="shared" si="365"/>
        <v>-70.074149968591939</v>
      </c>
      <c r="AI686" s="17">
        <f t="shared" si="366"/>
        <v>-70</v>
      </c>
      <c r="AJ686" s="18">
        <f t="shared" si="367"/>
        <v>-4</v>
      </c>
      <c r="AK686" s="19">
        <f t="shared" si="368"/>
        <v>-26.94</v>
      </c>
      <c r="AL686" s="17">
        <f t="shared" si="369"/>
        <v>-26</v>
      </c>
      <c r="AM686" s="18">
        <f t="shared" si="370"/>
        <v>-22</v>
      </c>
      <c r="AN686" s="19">
        <f t="shared" si="371"/>
        <v>-27.527000000000001</v>
      </c>
      <c r="AO686" s="20" t="str">
        <f t="shared" si="372"/>
        <v>26°22 ' 27,527 "S</v>
      </c>
      <c r="AP686" s="20" t="str">
        <f t="shared" si="373"/>
        <v xml:space="preserve">70°4 ' 26,94 " </v>
      </c>
      <c r="AQ686" s="22"/>
      <c r="AR686" s="22"/>
    </row>
    <row r="687" spans="1:46" x14ac:dyDescent="0.3">
      <c r="A687" s="15">
        <v>1726</v>
      </c>
      <c r="B687" s="15" t="s">
        <v>1377</v>
      </c>
      <c r="C687" s="15" t="s">
        <v>1378</v>
      </c>
      <c r="D687" s="16" t="s">
        <v>381</v>
      </c>
      <c r="E687" s="16">
        <v>312213.70235968201</v>
      </c>
      <c r="F687" s="16">
        <v>6031810.6336740199</v>
      </c>
      <c r="G687" s="16" t="s">
        <v>323</v>
      </c>
      <c r="H687" t="str">
        <f t="shared" si="341"/>
        <v>19</v>
      </c>
      <c r="I687" t="str">
        <f t="shared" si="340"/>
        <v>H</v>
      </c>
      <c r="J687" t="s">
        <v>324</v>
      </c>
      <c r="K687">
        <f t="shared" si="342"/>
        <v>-69</v>
      </c>
      <c r="L687">
        <f t="shared" si="343"/>
        <v>-3968189.3663259801</v>
      </c>
      <c r="M687">
        <f t="shared" si="344"/>
        <v>-0.6235711564959987</v>
      </c>
      <c r="N687">
        <f t="shared" si="345"/>
        <v>6382874.9160698382</v>
      </c>
      <c r="O687">
        <f t="shared" si="346"/>
        <v>-2.9420331764223991E-2</v>
      </c>
      <c r="P687">
        <f t="shared" si="347"/>
        <v>-0.94807965308416409</v>
      </c>
      <c r="Q687">
        <f t="shared" si="348"/>
        <v>-0.62480012151950992</v>
      </c>
      <c r="R687">
        <f t="shared" si="349"/>
        <v>-1.0976109830380807</v>
      </c>
      <c r="S687">
        <f t="shared" si="350"/>
        <v>-0.97940826765843803</v>
      </c>
      <c r="T687">
        <f t="shared" si="351"/>
        <v>-1.7695983062971801</v>
      </c>
      <c r="U687">
        <f t="shared" si="352"/>
        <v>5.0546225567071803E-3</v>
      </c>
      <c r="V687">
        <f t="shared" si="353"/>
        <v>4.2582015317955055E-5</v>
      </c>
      <c r="W687">
        <f t="shared" si="354"/>
        <v>1.6740578955036711E-7</v>
      </c>
      <c r="X687">
        <f t="shared" si="355"/>
        <v>-3953779.8493639021</v>
      </c>
      <c r="Y687">
        <f t="shared" si="356"/>
        <v>-2.2575277052351173E-3</v>
      </c>
      <c r="Z687">
        <f t="shared" si="357"/>
        <v>1.9221571119556776E-6</v>
      </c>
      <c r="AA687">
        <f t="shared" si="358"/>
        <v>-2.9420312914057348E-2</v>
      </c>
      <c r="AB687">
        <f t="shared" si="359"/>
        <v>-0.62582867986191093</v>
      </c>
      <c r="AC687">
        <f t="shared" si="360"/>
        <v>-2.9424557246640337E-2</v>
      </c>
      <c r="AD687">
        <f t="shared" si="361"/>
        <v>-3.6289251825851326E-2</v>
      </c>
      <c r="AE687">
        <f t="shared" si="362"/>
        <v>-0.62551604013689976</v>
      </c>
      <c r="AF687">
        <f t="shared" si="363"/>
        <v>-0.62552466009306407</v>
      </c>
      <c r="AG687" s="10">
        <f t="shared" si="364"/>
        <v>-35.839923004687961</v>
      </c>
      <c r="AH687" s="10">
        <f t="shared" si="365"/>
        <v>-71.0792209713087</v>
      </c>
      <c r="AI687" s="17">
        <f t="shared" si="366"/>
        <v>-71</v>
      </c>
      <c r="AJ687" s="18">
        <f t="shared" si="367"/>
        <v>-4</v>
      </c>
      <c r="AK687" s="19">
        <f t="shared" si="368"/>
        <v>-45.195</v>
      </c>
      <c r="AL687" s="17">
        <f t="shared" si="369"/>
        <v>-35</v>
      </c>
      <c r="AM687" s="18">
        <f t="shared" si="370"/>
        <v>-50</v>
      </c>
      <c r="AN687" s="19">
        <f t="shared" si="371"/>
        <v>-23.722999999999999</v>
      </c>
      <c r="AO687" s="20" t="str">
        <f t="shared" si="372"/>
        <v>35°50 ' 23,723 "S</v>
      </c>
      <c r="AP687" s="20" t="str">
        <f t="shared" si="373"/>
        <v xml:space="preserve">71°4 ' 45,195 " </v>
      </c>
      <c r="AQ687" s="22"/>
      <c r="AR687" s="22"/>
    </row>
    <row r="688" spans="1:46" x14ac:dyDescent="0.3">
      <c r="A688" s="15">
        <v>1728</v>
      </c>
      <c r="B688" s="15" t="s">
        <v>1379</v>
      </c>
      <c r="C688" s="15" t="s">
        <v>744</v>
      </c>
      <c r="D688" s="16" t="s">
        <v>461</v>
      </c>
      <c r="E688" s="16">
        <v>661798.91</v>
      </c>
      <c r="F688" s="16">
        <v>5402723.3700000001</v>
      </c>
      <c r="G688" s="16" t="s">
        <v>374</v>
      </c>
      <c r="H688" t="str">
        <f t="shared" si="341"/>
        <v>18</v>
      </c>
      <c r="I688" t="str">
        <f t="shared" si="340"/>
        <v>G</v>
      </c>
      <c r="J688" t="s">
        <v>324</v>
      </c>
      <c r="K688">
        <f t="shared" si="342"/>
        <v>-75</v>
      </c>
      <c r="L688">
        <f t="shared" si="343"/>
        <v>-4597276.63</v>
      </c>
      <c r="M688">
        <f t="shared" si="344"/>
        <v>-0.72242749532775963</v>
      </c>
      <c r="N688">
        <f t="shared" si="345"/>
        <v>6384936.1602502372</v>
      </c>
      <c r="O688">
        <f t="shared" si="346"/>
        <v>2.5340724783951298E-2</v>
      </c>
      <c r="P688">
        <f t="shared" si="347"/>
        <v>-0.99207986681450466</v>
      </c>
      <c r="Q688">
        <f t="shared" si="348"/>
        <v>-0.55834684947671731</v>
      </c>
      <c r="R688">
        <f t="shared" si="349"/>
        <v>-1.2184674287350119</v>
      </c>
      <c r="S688">
        <f t="shared" si="350"/>
        <v>-1.0534372839204382</v>
      </c>
      <c r="T688">
        <f t="shared" si="351"/>
        <v>-1.8604754822634366</v>
      </c>
      <c r="U688">
        <f t="shared" si="352"/>
        <v>5.0546225567071803E-3</v>
      </c>
      <c r="V688">
        <f t="shared" si="353"/>
        <v>4.2582015317955055E-5</v>
      </c>
      <c r="W688">
        <f t="shared" si="354"/>
        <v>1.6740578955036711E-7</v>
      </c>
      <c r="X688">
        <f t="shared" si="355"/>
        <v>-4582279.4133629585</v>
      </c>
      <c r="Y688">
        <f t="shared" si="356"/>
        <v>-2.3488436314222524E-3</v>
      </c>
      <c r="Z688">
        <f t="shared" si="357"/>
        <v>1.2178476719015158E-6</v>
      </c>
      <c r="AA688">
        <f t="shared" si="358"/>
        <v>2.5340714496903737E-2</v>
      </c>
      <c r="AB688">
        <f t="shared" si="359"/>
        <v>-0.72477633609864811</v>
      </c>
      <c r="AC688">
        <f t="shared" si="360"/>
        <v>2.534342668160261E-2</v>
      </c>
      <c r="AD688">
        <f t="shared" si="361"/>
        <v>3.3839350037682896E-2</v>
      </c>
      <c r="AE688">
        <f t="shared" si="362"/>
        <v>-0.72449211785409884</v>
      </c>
      <c r="AF688">
        <f t="shared" si="363"/>
        <v>-0.72449992762894455</v>
      </c>
      <c r="AG688" s="10">
        <f t="shared" si="364"/>
        <v>-41.510788110672109</v>
      </c>
      <c r="AH688" s="10">
        <f t="shared" si="365"/>
        <v>-73.061148061374908</v>
      </c>
      <c r="AI688" s="17">
        <f t="shared" si="366"/>
        <v>-73</v>
      </c>
      <c r="AJ688" s="18">
        <f t="shared" si="367"/>
        <v>-3</v>
      </c>
      <c r="AK688" s="19">
        <f t="shared" si="368"/>
        <v>-40.133000000000003</v>
      </c>
      <c r="AL688" s="17">
        <f t="shared" si="369"/>
        <v>-41</v>
      </c>
      <c r="AM688" s="18">
        <f t="shared" si="370"/>
        <v>-30</v>
      </c>
      <c r="AN688" s="19">
        <f t="shared" si="371"/>
        <v>-38.837000000000003</v>
      </c>
      <c r="AO688" s="20" t="str">
        <f t="shared" si="372"/>
        <v>41°30 ' 38,837 "S</v>
      </c>
      <c r="AP688" s="20" t="str">
        <f t="shared" si="373"/>
        <v xml:space="preserve">73°3 ' 40,133 " </v>
      </c>
      <c r="AQ688" s="22"/>
      <c r="AR688" s="22"/>
    </row>
    <row r="689" spans="1:44" x14ac:dyDescent="0.3">
      <c r="A689" s="15">
        <v>1731</v>
      </c>
      <c r="B689" s="15" t="s">
        <v>1380</v>
      </c>
      <c r="C689" s="15" t="s">
        <v>553</v>
      </c>
      <c r="D689" s="16" t="s">
        <v>1381</v>
      </c>
      <c r="E689" s="16">
        <v>700345.65</v>
      </c>
      <c r="F689" s="16">
        <v>5669824.8300000001</v>
      </c>
      <c r="G689" s="16" t="s">
        <v>339</v>
      </c>
      <c r="H689" t="str">
        <f t="shared" si="341"/>
        <v>18</v>
      </c>
      <c r="I689" t="str">
        <f t="shared" si="340"/>
        <v>H</v>
      </c>
      <c r="J689" t="s">
        <v>324</v>
      </c>
      <c r="K689">
        <f t="shared" si="342"/>
        <v>-75</v>
      </c>
      <c r="L689">
        <f t="shared" si="343"/>
        <v>-4330175.17</v>
      </c>
      <c r="M689">
        <f t="shared" si="344"/>
        <v>-0.68045450690957343</v>
      </c>
      <c r="N689">
        <f t="shared" si="345"/>
        <v>6384049.595905127</v>
      </c>
      <c r="O689">
        <f t="shared" si="346"/>
        <v>3.1382220170799772E-2</v>
      </c>
      <c r="P689">
        <f t="shared" si="347"/>
        <v>-0.97805439924019066</v>
      </c>
      <c r="Q689">
        <f t="shared" si="348"/>
        <v>-0.59091586365869808</v>
      </c>
      <c r="R689">
        <f t="shared" si="349"/>
        <v>-1.1694817065296688</v>
      </c>
      <c r="S689">
        <f t="shared" si="350"/>
        <v>-1.0248402458119261</v>
      </c>
      <c r="T689">
        <f t="shared" si="351"/>
        <v>-1.8270725761818394</v>
      </c>
      <c r="U689">
        <f t="shared" si="352"/>
        <v>5.0546225567071803E-3</v>
      </c>
      <c r="V689">
        <f t="shared" si="353"/>
        <v>4.2582015317955055E-5</v>
      </c>
      <c r="W689">
        <f t="shared" si="354"/>
        <v>1.6740578955036711E-7</v>
      </c>
      <c r="X689">
        <f t="shared" si="355"/>
        <v>-4315352.9675400443</v>
      </c>
      <c r="Y689">
        <f t="shared" si="356"/>
        <v>-2.3217555310758994E-3</v>
      </c>
      <c r="Z689">
        <f t="shared" si="357"/>
        <v>2.0050603104384961E-6</v>
      </c>
      <c r="AA689">
        <f t="shared" si="358"/>
        <v>3.1382199196385067E-2</v>
      </c>
      <c r="AB689">
        <f t="shared" si="359"/>
        <v>-0.68277625778538942</v>
      </c>
      <c r="AC689">
        <f t="shared" si="360"/>
        <v>3.1387350536908498E-2</v>
      </c>
      <c r="AD689">
        <f t="shared" si="361"/>
        <v>4.0434739799887612E-2</v>
      </c>
      <c r="AE689">
        <f t="shared" si="362"/>
        <v>-0.68237601899868261</v>
      </c>
      <c r="AF689">
        <f t="shared" si="363"/>
        <v>-0.68238382482453097</v>
      </c>
      <c r="AG689" s="10">
        <f t="shared" si="364"/>
        <v>-39.097713170440123</v>
      </c>
      <c r="AH689" s="10">
        <f t="shared" si="365"/>
        <v>-72.683260063756791</v>
      </c>
      <c r="AI689" s="17">
        <f t="shared" si="366"/>
        <v>-72</v>
      </c>
      <c r="AJ689" s="18">
        <f t="shared" si="367"/>
        <v>-40</v>
      </c>
      <c r="AK689" s="19">
        <f t="shared" si="368"/>
        <v>-59.735999999999997</v>
      </c>
      <c r="AL689" s="17">
        <f t="shared" si="369"/>
        <v>-39</v>
      </c>
      <c r="AM689" s="18">
        <f t="shared" si="370"/>
        <v>-5</v>
      </c>
      <c r="AN689" s="19">
        <f t="shared" si="371"/>
        <v>-51.767000000000003</v>
      </c>
      <c r="AO689" s="20" t="str">
        <f t="shared" si="372"/>
        <v>39°5 ' 51,767 "S</v>
      </c>
      <c r="AP689" s="20" t="str">
        <f t="shared" si="373"/>
        <v xml:space="preserve">72°40 ' 59,736 " </v>
      </c>
      <c r="AQ689" s="22"/>
      <c r="AR689" s="22"/>
    </row>
    <row r="690" spans="1:44" x14ac:dyDescent="0.3">
      <c r="A690" s="15">
        <v>1732</v>
      </c>
      <c r="B690" s="15" t="s">
        <v>1382</v>
      </c>
      <c r="C690" s="15" t="s">
        <v>744</v>
      </c>
      <c r="D690" s="16" t="s">
        <v>1322</v>
      </c>
      <c r="E690" s="16">
        <v>727499.99</v>
      </c>
      <c r="F690" s="16">
        <v>5811692.9500000002</v>
      </c>
      <c r="G690" s="16" t="s">
        <v>339</v>
      </c>
      <c r="H690" t="str">
        <f t="shared" si="341"/>
        <v>18</v>
      </c>
      <c r="I690" t="str">
        <f t="shared" si="340"/>
        <v>H</v>
      </c>
      <c r="J690" t="s">
        <v>324</v>
      </c>
      <c r="K690">
        <f t="shared" si="342"/>
        <v>-75</v>
      </c>
      <c r="L690">
        <f t="shared" si="343"/>
        <v>-4188307.05</v>
      </c>
      <c r="M690">
        <f t="shared" si="344"/>
        <v>-0.65816099732834599</v>
      </c>
      <c r="N690">
        <f t="shared" si="345"/>
        <v>6383584.8545579314</v>
      </c>
      <c r="O690">
        <f t="shared" si="346"/>
        <v>3.5638280869339921E-2</v>
      </c>
      <c r="P690">
        <f t="shared" si="347"/>
        <v>-0.96779575929147343</v>
      </c>
      <c r="Q690">
        <f t="shared" si="348"/>
        <v>-0.605712737090909</v>
      </c>
      <c r="R690">
        <f t="shared" si="349"/>
        <v>-1.1420588769740827</v>
      </c>
      <c r="S690">
        <f t="shared" si="350"/>
        <v>-1.0079723420032893</v>
      </c>
      <c r="T690">
        <f t="shared" si="351"/>
        <v>-1.8063193808863927</v>
      </c>
      <c r="U690">
        <f t="shared" si="352"/>
        <v>5.0546225567071803E-3</v>
      </c>
      <c r="V690">
        <f t="shared" si="353"/>
        <v>4.2582015317955055E-5</v>
      </c>
      <c r="W690">
        <f t="shared" si="354"/>
        <v>1.6740578955036711E-7</v>
      </c>
      <c r="X690">
        <f t="shared" si="355"/>
        <v>-4173622.7669058265</v>
      </c>
      <c r="Y690">
        <f t="shared" si="356"/>
        <v>-2.3003192451790783E-3</v>
      </c>
      <c r="Z690">
        <f t="shared" si="357"/>
        <v>2.6786375706714491E-6</v>
      </c>
      <c r="AA690">
        <f t="shared" si="358"/>
        <v>3.5638249048660559E-2</v>
      </c>
      <c r="AB690">
        <f t="shared" si="359"/>
        <v>-0.66046131041180356</v>
      </c>
      <c r="AC690">
        <f t="shared" si="360"/>
        <v>3.5645793460787834E-2</v>
      </c>
      <c r="AD690">
        <f t="shared" si="361"/>
        <v>4.5107248935158384E-2</v>
      </c>
      <c r="AE690">
        <f t="shared" si="362"/>
        <v>-0.65996833662273591</v>
      </c>
      <c r="AF690">
        <f t="shared" si="363"/>
        <v>-0.6599759440689712</v>
      </c>
      <c r="AG690" s="10">
        <f t="shared" si="364"/>
        <v>-37.813836175314123</v>
      </c>
      <c r="AH690" s="10">
        <f t="shared" si="365"/>
        <v>-72.415545010569446</v>
      </c>
      <c r="AI690" s="17">
        <f t="shared" si="366"/>
        <v>-72</v>
      </c>
      <c r="AJ690" s="18">
        <f t="shared" si="367"/>
        <v>-24</v>
      </c>
      <c r="AK690" s="19">
        <f t="shared" si="368"/>
        <v>-55.962000000000003</v>
      </c>
      <c r="AL690" s="17">
        <f t="shared" si="369"/>
        <v>-37</v>
      </c>
      <c r="AM690" s="18">
        <f t="shared" si="370"/>
        <v>-48</v>
      </c>
      <c r="AN690" s="19">
        <f t="shared" si="371"/>
        <v>-49.81</v>
      </c>
      <c r="AO690" s="20" t="str">
        <f t="shared" si="372"/>
        <v>37°48 ' 49,81 "S</v>
      </c>
      <c r="AP690" s="20" t="str">
        <f t="shared" si="373"/>
        <v xml:space="preserve">72°24 ' 55,962 " </v>
      </c>
      <c r="AQ690" s="22"/>
      <c r="AR690" s="22"/>
    </row>
    <row r="691" spans="1:44" x14ac:dyDescent="0.3">
      <c r="A691" s="15">
        <v>1735</v>
      </c>
      <c r="B691" s="15" t="s">
        <v>1383</v>
      </c>
      <c r="C691" s="15" t="s">
        <v>1384</v>
      </c>
      <c r="D691" s="16" t="s">
        <v>463</v>
      </c>
      <c r="E691" s="16">
        <v>413469.16</v>
      </c>
      <c r="F691" s="16">
        <v>7089351.54</v>
      </c>
      <c r="G691" s="16" t="s">
        <v>351</v>
      </c>
      <c r="H691" t="str">
        <f t="shared" si="341"/>
        <v>19</v>
      </c>
      <c r="I691" t="str">
        <f t="shared" si="340"/>
        <v>J</v>
      </c>
      <c r="J691" t="s">
        <v>324</v>
      </c>
      <c r="K691">
        <f t="shared" si="342"/>
        <v>-69</v>
      </c>
      <c r="L691">
        <f t="shared" si="343"/>
        <v>-2910648.46</v>
      </c>
      <c r="M691">
        <f t="shared" si="344"/>
        <v>-0.45738654555086034</v>
      </c>
      <c r="N691">
        <f t="shared" si="345"/>
        <v>6379751.4981710957</v>
      </c>
      <c r="O691">
        <f t="shared" si="346"/>
        <v>-1.3563355880680635E-2</v>
      </c>
      <c r="P691">
        <f t="shared" si="347"/>
        <v>-0.7924241995647977</v>
      </c>
      <c r="Q691">
        <f t="shared" si="348"/>
        <v>-0.63788975246879109</v>
      </c>
      <c r="R691">
        <f t="shared" si="349"/>
        <v>-0.85359864533325913</v>
      </c>
      <c r="S691">
        <f t="shared" si="350"/>
        <v>-0.79967142211714215</v>
      </c>
      <c r="T691">
        <f t="shared" si="351"/>
        <v>-1.5039496401036894</v>
      </c>
      <c r="U691">
        <f t="shared" si="352"/>
        <v>5.0546225567071803E-3</v>
      </c>
      <c r="V691">
        <f t="shared" si="353"/>
        <v>4.2582015317955055E-5</v>
      </c>
      <c r="W691">
        <f t="shared" si="354"/>
        <v>1.6740578955036711E-7</v>
      </c>
      <c r="X691">
        <f t="shared" si="355"/>
        <v>-2898532.6416784031</v>
      </c>
      <c r="Y691">
        <f t="shared" si="356"/>
        <v>-1.8991050552784245E-3</v>
      </c>
      <c r="Z691">
        <f t="shared" si="357"/>
        <v>4.990219877442719E-7</v>
      </c>
      <c r="AA691">
        <f t="shared" si="358"/>
        <v>-1.3563353624543032E-2</v>
      </c>
      <c r="AB691">
        <f t="shared" si="359"/>
        <v>-0.4592856496584436</v>
      </c>
      <c r="AC691">
        <f t="shared" si="360"/>
        <v>-1.3563769491102051E-2</v>
      </c>
      <c r="AD691">
        <f t="shared" si="361"/>
        <v>-1.513074222634256E-2</v>
      </c>
      <c r="AE691">
        <f t="shared" si="362"/>
        <v>-0.45924016295679582</v>
      </c>
      <c r="AF691">
        <f t="shared" si="363"/>
        <v>-0.45925020543075834</v>
      </c>
      <c r="AG691" s="10">
        <f t="shared" si="364"/>
        <v>-26.313098511698492</v>
      </c>
      <c r="AH691" s="10">
        <f t="shared" si="365"/>
        <v>-69.866927670469806</v>
      </c>
      <c r="AI691" s="17">
        <f t="shared" si="366"/>
        <v>-69</v>
      </c>
      <c r="AJ691" s="18">
        <f t="shared" si="367"/>
        <v>-52</v>
      </c>
      <c r="AK691" s="19">
        <f t="shared" si="368"/>
        <v>-0.94</v>
      </c>
      <c r="AL691" s="17">
        <f t="shared" si="369"/>
        <v>-26</v>
      </c>
      <c r="AM691" s="18">
        <f t="shared" si="370"/>
        <v>-18</v>
      </c>
      <c r="AN691" s="19">
        <f t="shared" si="371"/>
        <v>-47.155000000000001</v>
      </c>
      <c r="AO691" s="20" t="str">
        <f t="shared" si="372"/>
        <v>26°18 ' 47,155 "S</v>
      </c>
      <c r="AP691" s="20" t="str">
        <f t="shared" si="373"/>
        <v xml:space="preserve">69°52 ' 0,94 " </v>
      </c>
      <c r="AQ691" s="22"/>
      <c r="AR691" s="22"/>
    </row>
    <row r="692" spans="1:44" x14ac:dyDescent="0.3">
      <c r="A692" s="15">
        <v>1736</v>
      </c>
      <c r="B692" s="15" t="s">
        <v>1385</v>
      </c>
      <c r="C692" s="15" t="s">
        <v>1386</v>
      </c>
      <c r="D692" s="16" t="s">
        <v>404</v>
      </c>
      <c r="E692" s="16">
        <v>720492.12</v>
      </c>
      <c r="F692" s="16">
        <v>5478971.25</v>
      </c>
      <c r="G692" s="16" t="s">
        <v>374</v>
      </c>
      <c r="H692" t="str">
        <f t="shared" si="341"/>
        <v>18</v>
      </c>
      <c r="I692" t="str">
        <f t="shared" si="340"/>
        <v>G</v>
      </c>
      <c r="J692" t="s">
        <v>324</v>
      </c>
      <c r="K692">
        <f t="shared" si="342"/>
        <v>-75</v>
      </c>
      <c r="L692">
        <f t="shared" si="343"/>
        <v>-4521028.75</v>
      </c>
      <c r="M692">
        <f t="shared" si="344"/>
        <v>-0.7104457136327017</v>
      </c>
      <c r="N692">
        <f t="shared" si="345"/>
        <v>6384681.7989650834</v>
      </c>
      <c r="O692">
        <f t="shared" si="346"/>
        <v>3.4534551124496195E-2</v>
      </c>
      <c r="P692">
        <f t="shared" si="347"/>
        <v>-0.9887852851014588</v>
      </c>
      <c r="Q692">
        <f t="shared" si="348"/>
        <v>-0.56822726640517707</v>
      </c>
      <c r="R692">
        <f t="shared" si="349"/>
        <v>-1.204838356183431</v>
      </c>
      <c r="S692">
        <f t="shared" si="350"/>
        <v>-1.0456855837388677</v>
      </c>
      <c r="T692">
        <f t="shared" si="351"/>
        <v>-1.851657415506309</v>
      </c>
      <c r="U692">
        <f t="shared" si="352"/>
        <v>5.0546225567071803E-3</v>
      </c>
      <c r="V692">
        <f t="shared" si="353"/>
        <v>4.2582015317955055E-5</v>
      </c>
      <c r="W692">
        <f t="shared" si="354"/>
        <v>1.6740578955036711E-7</v>
      </c>
      <c r="X692">
        <f t="shared" si="355"/>
        <v>-4506070.139397121</v>
      </c>
      <c r="Y692">
        <f t="shared" si="356"/>
        <v>-2.3428905423765458E-3</v>
      </c>
      <c r="Z692">
        <f t="shared" si="357"/>
        <v>2.3095383483885885E-6</v>
      </c>
      <c r="AA692">
        <f t="shared" si="358"/>
        <v>3.4534524538206143E-2</v>
      </c>
      <c r="AB692">
        <f t="shared" si="359"/>
        <v>-0.71278859876408274</v>
      </c>
      <c r="AC692">
        <f t="shared" si="360"/>
        <v>3.4541389452043325E-2</v>
      </c>
      <c r="AD692">
        <f t="shared" si="361"/>
        <v>4.5625297075767512E-2</v>
      </c>
      <c r="AE692">
        <f t="shared" si="362"/>
        <v>-0.71227351976623987</v>
      </c>
      <c r="AF692">
        <f t="shared" si="363"/>
        <v>-0.71228058216265533</v>
      </c>
      <c r="AG692" s="10">
        <f t="shared" si="364"/>
        <v>-40.810671187041422</v>
      </c>
      <c r="AH692" s="10">
        <f t="shared" si="365"/>
        <v>-72.385863038527944</v>
      </c>
      <c r="AI692" s="17">
        <f t="shared" si="366"/>
        <v>-72</v>
      </c>
      <c r="AJ692" s="18">
        <f t="shared" si="367"/>
        <v>-23</v>
      </c>
      <c r="AK692" s="19">
        <f t="shared" si="368"/>
        <v>-9.1069999999999993</v>
      </c>
      <c r="AL692" s="17">
        <f t="shared" si="369"/>
        <v>-40</v>
      </c>
      <c r="AM692" s="18">
        <f t="shared" si="370"/>
        <v>-48</v>
      </c>
      <c r="AN692" s="19">
        <f t="shared" si="371"/>
        <v>-38.415999999999997</v>
      </c>
      <c r="AO692" s="20" t="str">
        <f t="shared" si="372"/>
        <v>40°48 ' 38,416 "S</v>
      </c>
      <c r="AP692" s="20" t="str">
        <f t="shared" si="373"/>
        <v xml:space="preserve">72°23 ' 9,107 " </v>
      </c>
      <c r="AQ692" s="22"/>
      <c r="AR692" s="22"/>
    </row>
    <row r="693" spans="1:44" x14ac:dyDescent="0.3">
      <c r="A693" s="15">
        <v>1737</v>
      </c>
      <c r="B693" s="15" t="s">
        <v>1387</v>
      </c>
      <c r="C693" s="15" t="s">
        <v>553</v>
      </c>
      <c r="D693" s="16" t="s">
        <v>596</v>
      </c>
      <c r="E693" s="16">
        <v>715815</v>
      </c>
      <c r="F693" s="16">
        <v>5849187.9800000004</v>
      </c>
      <c r="G693" s="16" t="s">
        <v>339</v>
      </c>
      <c r="H693" t="str">
        <f t="shared" si="341"/>
        <v>18</v>
      </c>
      <c r="I693" t="str">
        <f t="shared" si="340"/>
        <v>H</v>
      </c>
      <c r="J693" t="s">
        <v>324</v>
      </c>
      <c r="K693">
        <f t="shared" si="342"/>
        <v>-75</v>
      </c>
      <c r="L693">
        <f t="shared" si="343"/>
        <v>-4150812.0199999996</v>
      </c>
      <c r="M693">
        <f t="shared" si="344"/>
        <v>-0.65226893496399374</v>
      </c>
      <c r="N693">
        <f t="shared" si="345"/>
        <v>6383462.9004250728</v>
      </c>
      <c r="O693">
        <f t="shared" si="346"/>
        <v>3.3808452146816576E-2</v>
      </c>
      <c r="P693">
        <f t="shared" si="347"/>
        <v>-0.96476213523631937</v>
      </c>
      <c r="Q693">
        <f t="shared" si="348"/>
        <v>-0.60930690477769911</v>
      </c>
      <c r="R693">
        <f t="shared" si="349"/>
        <v>-1.1346500025821533</v>
      </c>
      <c r="S693">
        <f t="shared" si="350"/>
        <v>-1.0033142281310399</v>
      </c>
      <c r="T693">
        <f t="shared" si="351"/>
        <v>-1.800462034149221</v>
      </c>
      <c r="U693">
        <f t="shared" si="352"/>
        <v>5.0546225567071803E-3</v>
      </c>
      <c r="V693">
        <f t="shared" si="353"/>
        <v>4.2582015317955055E-5</v>
      </c>
      <c r="W693">
        <f t="shared" si="354"/>
        <v>1.6740578955036711E-7</v>
      </c>
      <c r="X693">
        <f t="shared" si="355"/>
        <v>-4136169.3452125532</v>
      </c>
      <c r="Y693">
        <f t="shared" si="356"/>
        <v>-2.2938450517933362E-3</v>
      </c>
      <c r="Z693">
        <f t="shared" si="357"/>
        <v>2.4325618841124796E-6</v>
      </c>
      <c r="AA693">
        <f t="shared" si="358"/>
        <v>3.3808424733099224E-2</v>
      </c>
      <c r="AB693">
        <f t="shared" si="359"/>
        <v>-0.65456277443586708</v>
      </c>
      <c r="AC693">
        <f t="shared" si="360"/>
        <v>3.3814865660099225E-2</v>
      </c>
      <c r="AD693">
        <f t="shared" si="361"/>
        <v>4.2599022133132186E-2</v>
      </c>
      <c r="AE693">
        <f t="shared" si="362"/>
        <v>-0.65412446747919872</v>
      </c>
      <c r="AF693">
        <f t="shared" si="363"/>
        <v>-0.65413234859402791</v>
      </c>
      <c r="AG693" s="10">
        <f t="shared" si="364"/>
        <v>-37.479022817418127</v>
      </c>
      <c r="AH693" s="10">
        <f t="shared" si="365"/>
        <v>-72.55925582038715</v>
      </c>
      <c r="AI693" s="17">
        <f t="shared" si="366"/>
        <v>-72</v>
      </c>
      <c r="AJ693" s="18">
        <f t="shared" si="367"/>
        <v>-33</v>
      </c>
      <c r="AK693" s="19">
        <f t="shared" si="368"/>
        <v>-33.320999999999998</v>
      </c>
      <c r="AL693" s="17">
        <f t="shared" si="369"/>
        <v>-37</v>
      </c>
      <c r="AM693" s="18">
        <f t="shared" si="370"/>
        <v>-28</v>
      </c>
      <c r="AN693" s="19">
        <f t="shared" si="371"/>
        <v>-44.481999999999999</v>
      </c>
      <c r="AO693" s="20" t="str">
        <f t="shared" si="372"/>
        <v>37°28 ' 44,482 "S</v>
      </c>
      <c r="AP693" s="20" t="str">
        <f t="shared" si="373"/>
        <v xml:space="preserve">72°33 ' 33,321 " </v>
      </c>
      <c r="AQ693" s="22"/>
      <c r="AR693" s="22"/>
    </row>
    <row r="694" spans="1:44" x14ac:dyDescent="0.3">
      <c r="A694" s="15">
        <v>1739</v>
      </c>
      <c r="B694" s="15" t="s">
        <v>1388</v>
      </c>
      <c r="C694" s="15" t="s">
        <v>419</v>
      </c>
      <c r="D694" s="16" t="s">
        <v>436</v>
      </c>
      <c r="E694" s="16">
        <v>365800.86</v>
      </c>
      <c r="F694" s="16">
        <v>7223427.7999999998</v>
      </c>
      <c r="G694" s="16" t="s">
        <v>351</v>
      </c>
      <c r="H694" t="str">
        <f t="shared" si="341"/>
        <v>19</v>
      </c>
      <c r="I694" t="str">
        <f t="shared" si="340"/>
        <v>J</v>
      </c>
      <c r="J694" t="s">
        <v>324</v>
      </c>
      <c r="K694">
        <f t="shared" si="342"/>
        <v>-69</v>
      </c>
      <c r="L694">
        <f t="shared" si="343"/>
        <v>-2776572.2</v>
      </c>
      <c r="M694">
        <f t="shared" si="344"/>
        <v>-0.43631746824917245</v>
      </c>
      <c r="N694">
        <f t="shared" si="345"/>
        <v>6379400.432663775</v>
      </c>
      <c r="O694">
        <f t="shared" si="346"/>
        <v>-2.1036324873553044E-2</v>
      </c>
      <c r="P694">
        <f t="shared" si="347"/>
        <v>-0.76602535873938038</v>
      </c>
      <c r="Q694">
        <f t="shared" si="348"/>
        <v>-0.62921719495238615</v>
      </c>
      <c r="R694">
        <f t="shared" si="349"/>
        <v>-0.81933014761886258</v>
      </c>
      <c r="S694">
        <f t="shared" si="350"/>
        <v>-0.77180190945224347</v>
      </c>
      <c r="T694">
        <f t="shared" si="351"/>
        <v>-1.4586172694332651</v>
      </c>
      <c r="U694">
        <f t="shared" si="352"/>
        <v>5.0546225567071803E-3</v>
      </c>
      <c r="V694">
        <f t="shared" si="353"/>
        <v>4.2582015317955055E-5</v>
      </c>
      <c r="W694">
        <f t="shared" si="354"/>
        <v>1.6740578955036711E-7</v>
      </c>
      <c r="X694">
        <f t="shared" si="355"/>
        <v>-2764853.5570889683</v>
      </c>
      <c r="Y694">
        <f t="shared" si="356"/>
        <v>-1.8369505151346361E-3</v>
      </c>
      <c r="Z694">
        <f t="shared" si="357"/>
        <v>1.2248831091877484E-6</v>
      </c>
      <c r="AA694">
        <f t="shared" si="358"/>
        <v>-2.1036316284540037E-2</v>
      </c>
      <c r="AB694">
        <f t="shared" si="359"/>
        <v>-0.43815441651425741</v>
      </c>
      <c r="AC694">
        <f t="shared" si="360"/>
        <v>-2.1037867840466795E-2</v>
      </c>
      <c r="AD694">
        <f t="shared" si="361"/>
        <v>-2.322831858362304E-2</v>
      </c>
      <c r="AE694">
        <f t="shared" si="362"/>
        <v>-0.4380507701224155</v>
      </c>
      <c r="AF694">
        <f t="shared" si="363"/>
        <v>-0.43806035380191516</v>
      </c>
      <c r="AG694" s="10">
        <f t="shared" si="364"/>
        <v>-25.099009444857366</v>
      </c>
      <c r="AH694" s="10">
        <f t="shared" si="365"/>
        <v>-70.330884620026893</v>
      </c>
      <c r="AI694" s="17">
        <f t="shared" si="366"/>
        <v>-70</v>
      </c>
      <c r="AJ694" s="18">
        <f t="shared" si="367"/>
        <v>-19</v>
      </c>
      <c r="AK694" s="19">
        <f t="shared" si="368"/>
        <v>-51.185000000000002</v>
      </c>
      <c r="AL694" s="17">
        <f t="shared" si="369"/>
        <v>-25</v>
      </c>
      <c r="AM694" s="18">
        <f t="shared" si="370"/>
        <v>-5</v>
      </c>
      <c r="AN694" s="19">
        <f t="shared" si="371"/>
        <v>-56.433999999999997</v>
      </c>
      <c r="AO694" s="20" t="str">
        <f t="shared" si="372"/>
        <v>25°5 ' 56,434 "S</v>
      </c>
      <c r="AP694" s="20" t="str">
        <f t="shared" si="373"/>
        <v xml:space="preserve">70°19 ' 51,185 " </v>
      </c>
      <c r="AQ694" s="22"/>
      <c r="AR694" s="22"/>
    </row>
    <row r="695" spans="1:44" x14ac:dyDescent="0.3">
      <c r="A695" s="15">
        <v>1740</v>
      </c>
      <c r="B695" s="15" t="s">
        <v>1389</v>
      </c>
      <c r="C695" s="15" t="s">
        <v>1390</v>
      </c>
      <c r="D695" s="16" t="s">
        <v>599</v>
      </c>
      <c r="E695" s="16">
        <v>697738.48</v>
      </c>
      <c r="F695" s="16">
        <v>5812507.5999999996</v>
      </c>
      <c r="G695" s="16" t="s">
        <v>339</v>
      </c>
      <c r="H695" t="str">
        <f t="shared" si="341"/>
        <v>18</v>
      </c>
      <c r="I695" t="str">
        <f t="shared" si="340"/>
        <v>H</v>
      </c>
      <c r="J695" t="s">
        <v>324</v>
      </c>
      <c r="K695">
        <f t="shared" si="342"/>
        <v>-75</v>
      </c>
      <c r="L695">
        <f t="shared" si="343"/>
        <v>-4187492.4000000004</v>
      </c>
      <c r="M695">
        <f t="shared" si="344"/>
        <v>-0.65803298119913856</v>
      </c>
      <c r="N695">
        <f t="shared" si="345"/>
        <v>6383582.2007605666</v>
      </c>
      <c r="O695">
        <f t="shared" si="346"/>
        <v>3.0976099904602247E-2</v>
      </c>
      <c r="P695">
        <f t="shared" si="347"/>
        <v>-0.96773127485452293</v>
      </c>
      <c r="Q695">
        <f t="shared" si="348"/>
        <v>-0.60579226991167101</v>
      </c>
      <c r="R695">
        <f t="shared" si="349"/>
        <v>-1.1418986186264</v>
      </c>
      <c r="S695">
        <f t="shared" si="350"/>
        <v>-1.0078720314477176</v>
      </c>
      <c r="T695">
        <f t="shared" si="351"/>
        <v>-1.8061938060537874</v>
      </c>
      <c r="U695">
        <f t="shared" si="352"/>
        <v>5.0546225567071803E-3</v>
      </c>
      <c r="V695">
        <f t="shared" si="353"/>
        <v>4.2582015317955055E-5</v>
      </c>
      <c r="W695">
        <f t="shared" si="354"/>
        <v>1.6740578955036711E-7</v>
      </c>
      <c r="X695">
        <f t="shared" si="355"/>
        <v>-4172808.9981000344</v>
      </c>
      <c r="Y695">
        <f t="shared" si="356"/>
        <v>-2.3001821607649235E-3</v>
      </c>
      <c r="Z695">
        <f t="shared" si="357"/>
        <v>2.0240437487176189E-6</v>
      </c>
      <c r="AA695">
        <f t="shared" si="358"/>
        <v>3.0976079005608458E-2</v>
      </c>
      <c r="AB695">
        <f t="shared" si="359"/>
        <v>-0.66033315870423415</v>
      </c>
      <c r="AC695">
        <f t="shared" si="360"/>
        <v>3.0981032924767005E-2</v>
      </c>
      <c r="AD695">
        <f t="shared" si="361"/>
        <v>3.9206926203177707E-2</v>
      </c>
      <c r="AE695">
        <f t="shared" si="362"/>
        <v>-0.65996076216536104</v>
      </c>
      <c r="AF695">
        <f t="shared" si="363"/>
        <v>-0.65996887704926244</v>
      </c>
      <c r="AG695" s="10">
        <f t="shared" si="364"/>
        <v>-37.813431264911074</v>
      </c>
      <c r="AH695" s="10">
        <f t="shared" si="365"/>
        <v>-72.753608600877044</v>
      </c>
      <c r="AI695" s="17">
        <f t="shared" si="366"/>
        <v>-72</v>
      </c>
      <c r="AJ695" s="18">
        <f t="shared" si="367"/>
        <v>-45</v>
      </c>
      <c r="AK695" s="19">
        <f t="shared" si="368"/>
        <v>-12.991</v>
      </c>
      <c r="AL695" s="17">
        <f t="shared" si="369"/>
        <v>-37</v>
      </c>
      <c r="AM695" s="18">
        <f t="shared" si="370"/>
        <v>-48</v>
      </c>
      <c r="AN695" s="19">
        <f t="shared" si="371"/>
        <v>-48.353000000000002</v>
      </c>
      <c r="AO695" s="20" t="str">
        <f t="shared" si="372"/>
        <v>37°48 ' 48,353 "S</v>
      </c>
      <c r="AP695" s="20" t="str">
        <f t="shared" si="373"/>
        <v xml:space="preserve">72°45 ' 12,991 " </v>
      </c>
      <c r="AQ695" s="22"/>
      <c r="AR695" s="22"/>
    </row>
    <row r="696" spans="1:44" x14ac:dyDescent="0.3">
      <c r="A696" s="15">
        <v>1741</v>
      </c>
      <c r="B696" s="15" t="s">
        <v>1391</v>
      </c>
      <c r="C696" s="15" t="s">
        <v>915</v>
      </c>
      <c r="D696" s="16" t="s">
        <v>387</v>
      </c>
      <c r="E696" s="16">
        <v>346055.85</v>
      </c>
      <c r="F696" s="16">
        <v>6315373.7599999998</v>
      </c>
      <c r="G696" s="16" t="s">
        <v>323</v>
      </c>
      <c r="H696" t="str">
        <f t="shared" si="341"/>
        <v>19</v>
      </c>
      <c r="I696" t="str">
        <f t="shared" si="340"/>
        <v>H</v>
      </c>
      <c r="J696" t="s">
        <v>324</v>
      </c>
      <c r="K696">
        <f t="shared" si="342"/>
        <v>-69</v>
      </c>
      <c r="L696">
        <f t="shared" si="343"/>
        <v>-3684626.24</v>
      </c>
      <c r="M696">
        <f t="shared" si="344"/>
        <v>-0.57901134084727479</v>
      </c>
      <c r="N696">
        <f t="shared" si="345"/>
        <v>6381985.1690870747</v>
      </c>
      <c r="O696">
        <f t="shared" si="346"/>
        <v>-2.4121671536573207E-2</v>
      </c>
      <c r="P696">
        <f t="shared" si="347"/>
        <v>-0.91601169567255747</v>
      </c>
      <c r="Q696">
        <f t="shared" si="348"/>
        <v>-0.64173560778569239</v>
      </c>
      <c r="R696">
        <f t="shared" si="349"/>
        <v>-1.0370171886835535</v>
      </c>
      <c r="S696">
        <f t="shared" si="350"/>
        <v>-0.93819679345908824</v>
      </c>
      <c r="T696">
        <f t="shared" si="351"/>
        <v>-1.7135227969979947</v>
      </c>
      <c r="U696">
        <f t="shared" si="352"/>
        <v>5.0546225567071803E-3</v>
      </c>
      <c r="V696">
        <f t="shared" si="353"/>
        <v>4.2582015317955055E-5</v>
      </c>
      <c r="W696">
        <f t="shared" si="354"/>
        <v>1.6740578955036711E-7</v>
      </c>
      <c r="X696">
        <f t="shared" si="355"/>
        <v>-3670677.3127367296</v>
      </c>
      <c r="Y696">
        <f t="shared" si="356"/>
        <v>-2.1856721527395767E-3</v>
      </c>
      <c r="Z696">
        <f t="shared" si="357"/>
        <v>1.3736224798210036E-6</v>
      </c>
      <c r="AA696">
        <f t="shared" si="358"/>
        <v>-2.4121660491883117E-2</v>
      </c>
      <c r="AB696">
        <f t="shared" si="359"/>
        <v>-0.58119700999772594</v>
      </c>
      <c r="AC696">
        <f t="shared" si="360"/>
        <v>-2.4123999776075322E-2</v>
      </c>
      <c r="AD696">
        <f t="shared" si="361"/>
        <v>-2.8855143758104218E-2</v>
      </c>
      <c r="AE696">
        <f t="shared" si="362"/>
        <v>-0.58100596383234349</v>
      </c>
      <c r="AF696">
        <f t="shared" si="363"/>
        <v>-0.58101536308006108</v>
      </c>
      <c r="AG696" s="10">
        <f t="shared" si="364"/>
        <v>-33.28972813674865</v>
      </c>
      <c r="AH696" s="10">
        <f t="shared" si="365"/>
        <v>-70.653277954582634</v>
      </c>
      <c r="AI696" s="17">
        <f t="shared" si="366"/>
        <v>-70</v>
      </c>
      <c r="AJ696" s="18">
        <f t="shared" si="367"/>
        <v>-39</v>
      </c>
      <c r="AK696" s="19">
        <f t="shared" si="368"/>
        <v>-11.801</v>
      </c>
      <c r="AL696" s="17">
        <f t="shared" si="369"/>
        <v>-33</v>
      </c>
      <c r="AM696" s="18">
        <f t="shared" si="370"/>
        <v>-17</v>
      </c>
      <c r="AN696" s="19">
        <f t="shared" si="371"/>
        <v>-23.021000000000001</v>
      </c>
      <c r="AO696" s="20" t="str">
        <f t="shared" si="372"/>
        <v>33°17 ' 23,021 "S</v>
      </c>
      <c r="AP696" s="20" t="str">
        <f t="shared" si="373"/>
        <v xml:space="preserve">70°39 ' 11,801 " </v>
      </c>
      <c r="AQ696" s="22"/>
      <c r="AR696" s="22"/>
    </row>
    <row r="697" spans="1:44" x14ac:dyDescent="0.3">
      <c r="A697" s="15">
        <v>1742</v>
      </c>
      <c r="B697" s="15" t="s">
        <v>1392</v>
      </c>
      <c r="C697" s="15" t="s">
        <v>1393</v>
      </c>
      <c r="D697" s="16" t="s">
        <v>804</v>
      </c>
      <c r="E697" s="16">
        <v>379229.17</v>
      </c>
      <c r="F697" s="16">
        <v>7090100.1200000001</v>
      </c>
      <c r="G697" s="16" t="s">
        <v>351</v>
      </c>
      <c r="H697" t="str">
        <f t="shared" si="341"/>
        <v>19</v>
      </c>
      <c r="I697" t="str">
        <f t="shared" si="340"/>
        <v>J</v>
      </c>
      <c r="J697" t="s">
        <v>324</v>
      </c>
      <c r="K697">
        <f t="shared" si="342"/>
        <v>-69</v>
      </c>
      <c r="L697">
        <f t="shared" si="343"/>
        <v>-2909899.88</v>
      </c>
      <c r="M697">
        <f t="shared" si="344"/>
        <v>-0.45726891182594515</v>
      </c>
      <c r="N697">
        <f t="shared" si="345"/>
        <v>6379749.5051976349</v>
      </c>
      <c r="O697">
        <f t="shared" si="346"/>
        <v>-1.8930340431329948E-2</v>
      </c>
      <c r="P697">
        <f t="shared" si="347"/>
        <v>-0.79228067145517544</v>
      </c>
      <c r="Q697">
        <f t="shared" si="348"/>
        <v>-0.6378480608616045</v>
      </c>
      <c r="R697">
        <f t="shared" si="349"/>
        <v>-0.85340924755353287</v>
      </c>
      <c r="S697">
        <f t="shared" si="350"/>
        <v>-0.7995189508805508</v>
      </c>
      <c r="T697">
        <f t="shared" si="351"/>
        <v>-1.503704151713622</v>
      </c>
      <c r="U697">
        <f t="shared" si="352"/>
        <v>5.0546225567071803E-3</v>
      </c>
      <c r="V697">
        <f t="shared" si="353"/>
        <v>4.2582015317955055E-5</v>
      </c>
      <c r="W697">
        <f t="shared" si="354"/>
        <v>1.6740578955036711E-7</v>
      </c>
      <c r="X697">
        <f t="shared" si="355"/>
        <v>-2897786.2175952168</v>
      </c>
      <c r="Y697">
        <f t="shared" si="356"/>
        <v>-1.8987677172769822E-3</v>
      </c>
      <c r="Z697">
        <f t="shared" si="357"/>
        <v>9.7219302043738756E-7</v>
      </c>
      <c r="AA697">
        <f t="shared" si="358"/>
        <v>-1.8930334296681669E-2</v>
      </c>
      <c r="AB697">
        <f t="shared" si="359"/>
        <v>-0.45916767769725342</v>
      </c>
      <c r="AC697">
        <f t="shared" si="360"/>
        <v>-1.8931464954997757E-2</v>
      </c>
      <c r="AD697">
        <f t="shared" si="361"/>
        <v>-2.1115788783190946E-2</v>
      </c>
      <c r="AE697">
        <f t="shared" si="362"/>
        <v>-0.45907910462298313</v>
      </c>
      <c r="AF697">
        <f t="shared" si="363"/>
        <v>-0.45908891328671442</v>
      </c>
      <c r="AG697" s="10">
        <f t="shared" si="364"/>
        <v>-26.30385715257616</v>
      </c>
      <c r="AH697" s="10">
        <f t="shared" si="365"/>
        <v>-70.209845578366526</v>
      </c>
      <c r="AI697" s="17">
        <f t="shared" si="366"/>
        <v>-70</v>
      </c>
      <c r="AJ697" s="18">
        <f t="shared" si="367"/>
        <v>-12</v>
      </c>
      <c r="AK697" s="19">
        <f t="shared" si="368"/>
        <v>-35.444000000000003</v>
      </c>
      <c r="AL697" s="17">
        <f t="shared" si="369"/>
        <v>-26</v>
      </c>
      <c r="AM697" s="18">
        <f t="shared" si="370"/>
        <v>-18</v>
      </c>
      <c r="AN697" s="19">
        <f t="shared" si="371"/>
        <v>-13.885999999999999</v>
      </c>
      <c r="AO697" s="20" t="str">
        <f t="shared" si="372"/>
        <v>26°18 ' 13,886 "S</v>
      </c>
      <c r="AP697" s="20" t="str">
        <f t="shared" si="373"/>
        <v xml:space="preserve">70°12 ' 35,444 " </v>
      </c>
      <c r="AQ697" s="22"/>
      <c r="AR697" s="22"/>
    </row>
    <row r="698" spans="1:44" x14ac:dyDescent="0.3">
      <c r="A698" s="15">
        <v>1743</v>
      </c>
      <c r="B698" s="15" t="s">
        <v>1394</v>
      </c>
      <c r="C698" s="15" t="s">
        <v>1395</v>
      </c>
      <c r="D698" s="16" t="s">
        <v>338</v>
      </c>
      <c r="E698" s="16">
        <v>740558.6</v>
      </c>
      <c r="F698" s="16">
        <v>5890425.2000000002</v>
      </c>
      <c r="G698" s="16" t="s">
        <v>339</v>
      </c>
      <c r="H698" t="str">
        <f t="shared" si="341"/>
        <v>18</v>
      </c>
      <c r="I698" t="str">
        <f t="shared" si="340"/>
        <v>H</v>
      </c>
      <c r="J698" t="s">
        <v>324</v>
      </c>
      <c r="K698">
        <f t="shared" si="342"/>
        <v>-75</v>
      </c>
      <c r="L698">
        <f t="shared" si="343"/>
        <v>-4109574.8</v>
      </c>
      <c r="M698">
        <f t="shared" si="344"/>
        <v>-0.64578881554623324</v>
      </c>
      <c r="N698">
        <f t="shared" si="345"/>
        <v>6383329.2352045709</v>
      </c>
      <c r="O698">
        <f t="shared" si="346"/>
        <v>3.7685444559760459E-2</v>
      </c>
      <c r="P698">
        <f t="shared" si="347"/>
        <v>-0.96127106281308583</v>
      </c>
      <c r="Q698">
        <f t="shared" si="348"/>
        <v>-0.61310093686410927</v>
      </c>
      <c r="R698">
        <f t="shared" si="349"/>
        <v>-1.1264243469527762</v>
      </c>
      <c r="S698">
        <f t="shared" si="350"/>
        <v>-0.99809349443060946</v>
      </c>
      <c r="T698">
        <f t="shared" si="351"/>
        <v>-1.7938348955516277</v>
      </c>
      <c r="U698">
        <f t="shared" si="352"/>
        <v>5.0546225567071803E-3</v>
      </c>
      <c r="V698">
        <f t="shared" si="353"/>
        <v>4.2582015317955055E-5</v>
      </c>
      <c r="W698">
        <f t="shared" si="354"/>
        <v>1.6740578955036711E-7</v>
      </c>
      <c r="X698">
        <f t="shared" si="355"/>
        <v>-4094980.3605341767</v>
      </c>
      <c r="Y698">
        <f t="shared" si="356"/>
        <v>-2.2863366321971327E-3</v>
      </c>
      <c r="Z698">
        <f t="shared" si="357"/>
        <v>3.0523256661737482E-6</v>
      </c>
      <c r="AA698">
        <f t="shared" si="358"/>
        <v>3.7685406217010567E-2</v>
      </c>
      <c r="AB698">
        <f t="shared" si="359"/>
        <v>-0.64807514519978637</v>
      </c>
      <c r="AC698">
        <f t="shared" si="360"/>
        <v>3.76943269222903E-2</v>
      </c>
      <c r="AD698">
        <f t="shared" si="361"/>
        <v>4.7245416032970611E-2</v>
      </c>
      <c r="AE698">
        <f t="shared" si="362"/>
        <v>-0.64753790872291217</v>
      </c>
      <c r="AF698">
        <f t="shared" si="363"/>
        <v>-0.64754541227704521</v>
      </c>
      <c r="AG698" s="10">
        <f t="shared" si="364"/>
        <v>-37.101619166533574</v>
      </c>
      <c r="AH698" s="10">
        <f t="shared" si="365"/>
        <v>-72.29303705997107</v>
      </c>
      <c r="AI698" s="17">
        <f t="shared" si="366"/>
        <v>-72</v>
      </c>
      <c r="AJ698" s="18">
        <f t="shared" si="367"/>
        <v>-17</v>
      </c>
      <c r="AK698" s="19">
        <f t="shared" si="368"/>
        <v>-34.933</v>
      </c>
      <c r="AL698" s="17">
        <f t="shared" si="369"/>
        <v>-37</v>
      </c>
      <c r="AM698" s="18">
        <f t="shared" si="370"/>
        <v>-6</v>
      </c>
      <c r="AN698" s="19">
        <f t="shared" si="371"/>
        <v>-5.8289999999999997</v>
      </c>
      <c r="AO698" s="20" t="str">
        <f t="shared" si="372"/>
        <v>37°6 ' 5,829 "S</v>
      </c>
      <c r="AP698" s="20" t="str">
        <f t="shared" si="373"/>
        <v xml:space="preserve">72°17 ' 34,933 " </v>
      </c>
      <c r="AQ698" s="22" t="s">
        <v>1396</v>
      </c>
      <c r="AR698" s="22" t="s">
        <v>1396</v>
      </c>
    </row>
    <row r="699" spans="1:44" x14ac:dyDescent="0.3">
      <c r="A699" s="15">
        <v>1744</v>
      </c>
      <c r="B699" s="15" t="s">
        <v>1397</v>
      </c>
      <c r="C699" s="15" t="s">
        <v>1398</v>
      </c>
      <c r="D699" s="16" t="s">
        <v>356</v>
      </c>
      <c r="E699" s="16">
        <v>411415.28</v>
      </c>
      <c r="F699" s="16">
        <v>7011244.3799999999</v>
      </c>
      <c r="G699" s="16" t="s">
        <v>351</v>
      </c>
      <c r="H699" t="str">
        <f t="shared" si="341"/>
        <v>19</v>
      </c>
      <c r="I699" t="str">
        <f t="shared" si="340"/>
        <v>J</v>
      </c>
      <c r="J699" t="s">
        <v>324</v>
      </c>
      <c r="K699">
        <f t="shared" si="342"/>
        <v>-69</v>
      </c>
      <c r="L699">
        <f t="shared" si="343"/>
        <v>-2988755.62</v>
      </c>
      <c r="M699">
        <f t="shared" si="344"/>
        <v>-0.46966049913410701</v>
      </c>
      <c r="N699">
        <f t="shared" si="345"/>
        <v>6379961.4190365952</v>
      </c>
      <c r="O699">
        <f t="shared" si="346"/>
        <v>-1.3884836315103719E-2</v>
      </c>
      <c r="P699">
        <f t="shared" si="347"/>
        <v>-0.80715744718586413</v>
      </c>
      <c r="Q699">
        <f t="shared" si="348"/>
        <v>-0.64182586271121644</v>
      </c>
      <c r="R699">
        <f t="shared" si="349"/>
        <v>-0.87323922272703913</v>
      </c>
      <c r="S699">
        <f t="shared" si="350"/>
        <v>-0.81538588272308343</v>
      </c>
      <c r="T699">
        <f t="shared" si="351"/>
        <v>-1.5290962908599941</v>
      </c>
      <c r="U699">
        <f t="shared" si="352"/>
        <v>5.0546225567071803E-3</v>
      </c>
      <c r="V699">
        <f t="shared" si="353"/>
        <v>4.2582015317955055E-5</v>
      </c>
      <c r="W699">
        <f t="shared" si="354"/>
        <v>1.6740578955036711E-7</v>
      </c>
      <c r="X699">
        <f t="shared" si="355"/>
        <v>-2976418.7210913431</v>
      </c>
      <c r="Y699">
        <f t="shared" si="356"/>
        <v>-1.93369490791058E-3</v>
      </c>
      <c r="Z699">
        <f t="shared" si="357"/>
        <v>5.1658043759716409E-7</v>
      </c>
      <c r="AA699">
        <f t="shared" si="358"/>
        <v>-1.3884833924225445E-2</v>
      </c>
      <c r="AB699">
        <f t="shared" si="359"/>
        <v>-0.47159419304310862</v>
      </c>
      <c r="AC699">
        <f t="shared" si="360"/>
        <v>-1.3885280068171912E-2</v>
      </c>
      <c r="AD699">
        <f t="shared" si="361"/>
        <v>-1.5585374760025495E-2</v>
      </c>
      <c r="AE699">
        <f t="shared" si="362"/>
        <v>-0.47154503910764162</v>
      </c>
      <c r="AF699">
        <f t="shared" si="363"/>
        <v>-0.47155512392970822</v>
      </c>
      <c r="AG699" s="10">
        <f t="shared" si="364"/>
        <v>-27.018118408940776</v>
      </c>
      <c r="AH699" s="10">
        <f t="shared" si="365"/>
        <v>-69.892976195879186</v>
      </c>
      <c r="AI699" s="17">
        <f t="shared" si="366"/>
        <v>-69</v>
      </c>
      <c r="AJ699" s="18">
        <f t="shared" si="367"/>
        <v>-53</v>
      </c>
      <c r="AK699" s="19">
        <f t="shared" si="368"/>
        <v>-34.713999999999999</v>
      </c>
      <c r="AL699" s="17">
        <f t="shared" si="369"/>
        <v>-27</v>
      </c>
      <c r="AM699" s="18">
        <f t="shared" si="370"/>
        <v>-1</v>
      </c>
      <c r="AN699" s="19">
        <f t="shared" si="371"/>
        <v>-5.226</v>
      </c>
      <c r="AO699" s="20" t="str">
        <f t="shared" si="372"/>
        <v>27°1 ' 5,226 "S</v>
      </c>
      <c r="AP699" s="20" t="str">
        <f t="shared" si="373"/>
        <v xml:space="preserve">69°53 ' 34,714 " </v>
      </c>
      <c r="AQ699" s="22"/>
      <c r="AR699" s="22"/>
    </row>
    <row r="700" spans="1:44" x14ac:dyDescent="0.3">
      <c r="A700" s="15">
        <v>1745</v>
      </c>
      <c r="B700" s="15" t="s">
        <v>1399</v>
      </c>
      <c r="C700" s="15" t="s">
        <v>1123</v>
      </c>
      <c r="D700" s="16" t="s">
        <v>272</v>
      </c>
      <c r="E700" s="16" t="s">
        <v>272</v>
      </c>
      <c r="F700" s="16" t="s">
        <v>272</v>
      </c>
      <c r="G700" s="16">
        <v>19</v>
      </c>
      <c r="H700" t="str">
        <f t="shared" si="341"/>
        <v>1</v>
      </c>
      <c r="I700" t="str">
        <f t="shared" si="340"/>
        <v/>
      </c>
      <c r="J700" t="s">
        <v>324</v>
      </c>
      <c r="K700">
        <f t="shared" si="342"/>
        <v>-177</v>
      </c>
      <c r="L700" t="e">
        <f t="shared" si="343"/>
        <v>#VALUE!</v>
      </c>
      <c r="M700" t="e">
        <f t="shared" si="344"/>
        <v>#VALUE!</v>
      </c>
      <c r="N700" t="e">
        <f t="shared" si="345"/>
        <v>#VALUE!</v>
      </c>
      <c r="O700" t="e">
        <f t="shared" si="346"/>
        <v>#VALUE!</v>
      </c>
      <c r="P700" t="e">
        <f t="shared" si="347"/>
        <v>#VALUE!</v>
      </c>
      <c r="Q700" t="e">
        <f t="shared" si="348"/>
        <v>#VALUE!</v>
      </c>
      <c r="R700" t="e">
        <f t="shared" si="349"/>
        <v>#VALUE!</v>
      </c>
      <c r="S700" t="e">
        <f t="shared" si="350"/>
        <v>#VALUE!</v>
      </c>
      <c r="T700" t="e">
        <f t="shared" si="351"/>
        <v>#VALUE!</v>
      </c>
      <c r="U700">
        <f t="shared" si="352"/>
        <v>5.0546225567071803E-3</v>
      </c>
      <c r="V700">
        <f t="shared" si="353"/>
        <v>4.2582015317955055E-5</v>
      </c>
      <c r="W700">
        <f t="shared" si="354"/>
        <v>1.6740578955036711E-7</v>
      </c>
      <c r="X700" t="e">
        <f t="shared" si="355"/>
        <v>#VALUE!</v>
      </c>
      <c r="Y700" t="e">
        <f t="shared" si="356"/>
        <v>#VALUE!</v>
      </c>
      <c r="Z700" t="e">
        <f t="shared" si="357"/>
        <v>#VALUE!</v>
      </c>
      <c r="AA700" t="e">
        <f t="shared" si="358"/>
        <v>#VALUE!</v>
      </c>
      <c r="AB700" t="e">
        <f t="shared" si="359"/>
        <v>#VALUE!</v>
      </c>
      <c r="AC700" t="e">
        <f t="shared" si="360"/>
        <v>#VALUE!</v>
      </c>
      <c r="AD700" t="e">
        <f t="shared" si="361"/>
        <v>#VALUE!</v>
      </c>
      <c r="AE700" t="e">
        <f t="shared" si="362"/>
        <v>#VALUE!</v>
      </c>
      <c r="AF700" t="e">
        <f t="shared" si="363"/>
        <v>#VALUE!</v>
      </c>
      <c r="AG700" s="10" t="e">
        <f t="shared" si="364"/>
        <v>#VALUE!</v>
      </c>
      <c r="AH700" s="10" t="e">
        <f t="shared" si="365"/>
        <v>#VALUE!</v>
      </c>
      <c r="AI700" s="17" t="e">
        <f t="shared" si="366"/>
        <v>#VALUE!</v>
      </c>
      <c r="AJ700" s="18" t="e">
        <f t="shared" si="367"/>
        <v>#VALUE!</v>
      </c>
      <c r="AK700" s="19" t="e">
        <f t="shared" si="368"/>
        <v>#VALUE!</v>
      </c>
      <c r="AL700" s="17" t="e">
        <f t="shared" si="369"/>
        <v>#VALUE!</v>
      </c>
      <c r="AM700" s="18" t="e">
        <f t="shared" si="370"/>
        <v>#VALUE!</v>
      </c>
      <c r="AN700" s="19" t="e">
        <f t="shared" si="371"/>
        <v>#VALUE!</v>
      </c>
      <c r="AO700" s="20" t="e">
        <f t="shared" si="372"/>
        <v>#VALUE!</v>
      </c>
      <c r="AP700" s="20" t="e">
        <f t="shared" si="373"/>
        <v>#VALUE!</v>
      </c>
      <c r="AQ700" s="22"/>
      <c r="AR700" s="22"/>
    </row>
    <row r="701" spans="1:44" x14ac:dyDescent="0.3">
      <c r="A701" s="15">
        <v>1746</v>
      </c>
      <c r="B701" s="15" t="s">
        <v>1400</v>
      </c>
      <c r="C701" s="15" t="s">
        <v>419</v>
      </c>
      <c r="D701" s="16" t="s">
        <v>953</v>
      </c>
      <c r="E701" s="16">
        <v>323591.93</v>
      </c>
      <c r="F701" s="16">
        <v>6298233.8200000003</v>
      </c>
      <c r="G701" s="16" t="s">
        <v>323</v>
      </c>
      <c r="H701" t="str">
        <f t="shared" si="341"/>
        <v>19</v>
      </c>
      <c r="I701" t="str">
        <f t="shared" si="340"/>
        <v>H</v>
      </c>
      <c r="J701" t="s">
        <v>324</v>
      </c>
      <c r="K701">
        <f t="shared" si="342"/>
        <v>-69</v>
      </c>
      <c r="L701">
        <f t="shared" si="343"/>
        <v>-3701766.1799999997</v>
      </c>
      <c r="M701">
        <f t="shared" si="344"/>
        <v>-0.58170475369162378</v>
      </c>
      <c r="N701">
        <f t="shared" si="345"/>
        <v>6382038.0412115399</v>
      </c>
      <c r="O701">
        <f t="shared" si="346"/>
        <v>-2.7641337901914389E-2</v>
      </c>
      <c r="P701">
        <f t="shared" si="347"/>
        <v>-0.9181593284137588</v>
      </c>
      <c r="Q701">
        <f t="shared" si="348"/>
        <v>-0.64097224570192091</v>
      </c>
      <c r="R701">
        <f t="shared" si="349"/>
        <v>-1.0407844178985033</v>
      </c>
      <c r="S701">
        <f t="shared" si="350"/>
        <v>-0.94083137484935775</v>
      </c>
      <c r="T701">
        <f t="shared" si="351"/>
        <v>-1.7172077473537115</v>
      </c>
      <c r="U701">
        <f t="shared" si="352"/>
        <v>5.0546225567071803E-3</v>
      </c>
      <c r="V701">
        <f t="shared" si="353"/>
        <v>4.2582015317955055E-5</v>
      </c>
      <c r="W701">
        <f t="shared" si="354"/>
        <v>1.6740578955036711E-7</v>
      </c>
      <c r="X701">
        <f t="shared" si="355"/>
        <v>-3687786.0676010037</v>
      </c>
      <c r="Y701">
        <f t="shared" si="356"/>
        <v>-2.190540436882462E-3</v>
      </c>
      <c r="Z701">
        <f t="shared" si="357"/>
        <v>1.7973670094272153E-6</v>
      </c>
      <c r="AA701">
        <f t="shared" si="358"/>
        <v>-2.7641321341371441E-2</v>
      </c>
      <c r="AB701">
        <f t="shared" si="359"/>
        <v>-0.58389529019130115</v>
      </c>
      <c r="AC701">
        <f t="shared" si="360"/>
        <v>-2.764484133388706E-2</v>
      </c>
      <c r="AD701">
        <f t="shared" si="361"/>
        <v>-3.3122396728715711E-2</v>
      </c>
      <c r="AE701">
        <f t="shared" si="362"/>
        <v>-0.58364297094788231</v>
      </c>
      <c r="AF701">
        <f t="shared" si="363"/>
        <v>-0.58365207259480012</v>
      </c>
      <c r="AG701" s="10">
        <f t="shared" si="364"/>
        <v>-33.440800463745184</v>
      </c>
      <c r="AH701" s="10">
        <f t="shared" si="365"/>
        <v>-70.897773539913331</v>
      </c>
      <c r="AI701" s="17">
        <f t="shared" si="366"/>
        <v>-70</v>
      </c>
      <c r="AJ701" s="18">
        <f t="shared" si="367"/>
        <v>-53</v>
      </c>
      <c r="AK701" s="19">
        <f t="shared" si="368"/>
        <v>-51.984999999999999</v>
      </c>
      <c r="AL701" s="17">
        <f t="shared" si="369"/>
        <v>-33</v>
      </c>
      <c r="AM701" s="18">
        <f t="shared" si="370"/>
        <v>-26</v>
      </c>
      <c r="AN701" s="19">
        <f t="shared" si="371"/>
        <v>-26.882000000000001</v>
      </c>
      <c r="AO701" s="20" t="str">
        <f t="shared" si="372"/>
        <v>33°26 ' 26,882 "S</v>
      </c>
      <c r="AP701" s="20" t="str">
        <f t="shared" si="373"/>
        <v xml:space="preserve">70°53 ' 51,985 " </v>
      </c>
      <c r="AQ701" s="22"/>
      <c r="AR701" s="22"/>
    </row>
    <row r="702" spans="1:44" x14ac:dyDescent="0.3">
      <c r="A702" s="15">
        <v>1747</v>
      </c>
      <c r="B702" s="15" t="s">
        <v>1401</v>
      </c>
      <c r="C702" s="15" t="s">
        <v>1402</v>
      </c>
      <c r="D702" s="16" t="s">
        <v>490</v>
      </c>
      <c r="E702" s="16">
        <v>277077.04682142602</v>
      </c>
      <c r="F702" s="16">
        <v>5839266.0618358599</v>
      </c>
      <c r="G702" s="16" t="s">
        <v>323</v>
      </c>
      <c r="H702" t="str">
        <f t="shared" si="341"/>
        <v>19</v>
      </c>
      <c r="I702" t="str">
        <f t="shared" si="340"/>
        <v>H</v>
      </c>
      <c r="J702" t="s">
        <v>324</v>
      </c>
      <c r="K702">
        <f t="shared" si="342"/>
        <v>-69</v>
      </c>
      <c r="L702">
        <f t="shared" si="343"/>
        <v>-4160733.9381641401</v>
      </c>
      <c r="M702">
        <f t="shared" si="344"/>
        <v>-0.65382808988658259</v>
      </c>
      <c r="N702">
        <f t="shared" si="345"/>
        <v>6383495.1338120978</v>
      </c>
      <c r="O702">
        <f t="shared" si="346"/>
        <v>-3.4921770676662016E-2</v>
      </c>
      <c r="P702">
        <f t="shared" si="347"/>
        <v>-0.96557794418028686</v>
      </c>
      <c r="Q702">
        <f t="shared" si="348"/>
        <v>-0.60836908775938314</v>
      </c>
      <c r="R702">
        <f t="shared" si="349"/>
        <v>-1.136617061976726</v>
      </c>
      <c r="S702">
        <f t="shared" si="350"/>
        <v>-1.0045550684223903</v>
      </c>
      <c r="T702">
        <f t="shared" si="351"/>
        <v>-1.8020275032581707</v>
      </c>
      <c r="U702">
        <f t="shared" si="352"/>
        <v>5.0546225567071803E-3</v>
      </c>
      <c r="V702">
        <f t="shared" si="353"/>
        <v>4.2582015317955055E-5</v>
      </c>
      <c r="W702">
        <f t="shared" si="354"/>
        <v>1.6740578955036711E-7</v>
      </c>
      <c r="X702">
        <f t="shared" si="355"/>
        <v>-4146080.0441986942</v>
      </c>
      <c r="Y702">
        <f t="shared" si="356"/>
        <v>-2.2955909980767711E-3</v>
      </c>
      <c r="Z702">
        <f t="shared" si="357"/>
        <v>2.5892249660977614E-6</v>
      </c>
      <c r="AA702">
        <f t="shared" si="358"/>
        <v>-3.4921740536555182E-2</v>
      </c>
      <c r="AB702">
        <f t="shared" si="359"/>
        <v>-0.65612367494085788</v>
      </c>
      <c r="AC702">
        <f t="shared" si="360"/>
        <v>-3.4928838975890164E-2</v>
      </c>
      <c r="AD702">
        <f t="shared" si="361"/>
        <v>-4.4053348871529931E-2</v>
      </c>
      <c r="AE702">
        <f t="shared" si="362"/>
        <v>-0.6556545332794308</v>
      </c>
      <c r="AF702">
        <f t="shared" si="363"/>
        <v>-0.65566227256393816</v>
      </c>
      <c r="AG702" s="10">
        <f t="shared" si="364"/>
        <v>-37.566681003869888</v>
      </c>
      <c r="AH702" s="10">
        <f t="shared" si="365"/>
        <v>-71.524070963756074</v>
      </c>
      <c r="AI702" s="17">
        <f t="shared" si="366"/>
        <v>-71</v>
      </c>
      <c r="AJ702" s="18">
        <f t="shared" si="367"/>
        <v>-31</v>
      </c>
      <c r="AK702" s="19">
        <f t="shared" si="368"/>
        <v>-26.655000000000001</v>
      </c>
      <c r="AL702" s="17">
        <f t="shared" si="369"/>
        <v>-37</v>
      </c>
      <c r="AM702" s="18">
        <f t="shared" si="370"/>
        <v>-34</v>
      </c>
      <c r="AN702" s="19">
        <f t="shared" si="371"/>
        <v>-5.1999999999999998E-2</v>
      </c>
      <c r="AO702" s="20" t="str">
        <f t="shared" si="372"/>
        <v>37°34 ' 0,052 "S</v>
      </c>
      <c r="AP702" s="20" t="str">
        <f t="shared" si="373"/>
        <v xml:space="preserve">71°31 ' 26,655 " </v>
      </c>
      <c r="AQ702" s="22"/>
      <c r="AR702" s="22"/>
    </row>
    <row r="703" spans="1:44" x14ac:dyDescent="0.3">
      <c r="A703" s="15">
        <v>1748</v>
      </c>
      <c r="B703" s="15" t="s">
        <v>1403</v>
      </c>
      <c r="C703" s="15" t="s">
        <v>1404</v>
      </c>
      <c r="D703" s="16" t="s">
        <v>1405</v>
      </c>
      <c r="E703" s="16">
        <v>281317.32</v>
      </c>
      <c r="F703" s="16">
        <v>5693164.8799999999</v>
      </c>
      <c r="G703" s="16" t="s">
        <v>323</v>
      </c>
      <c r="H703" t="str">
        <f t="shared" si="341"/>
        <v>19</v>
      </c>
      <c r="I703" t="str">
        <f t="shared" si="340"/>
        <v>H</v>
      </c>
      <c r="J703" t="s">
        <v>324</v>
      </c>
      <c r="K703">
        <f t="shared" si="342"/>
        <v>-69</v>
      </c>
      <c r="L703">
        <f t="shared" si="343"/>
        <v>-4306835.12</v>
      </c>
      <c r="M703">
        <f t="shared" si="344"/>
        <v>-0.67678679334361291</v>
      </c>
      <c r="N703">
        <f t="shared" si="345"/>
        <v>6383972.8003336322</v>
      </c>
      <c r="O703">
        <f t="shared" si="346"/>
        <v>-3.4254951711036652E-2</v>
      </c>
      <c r="P703">
        <f t="shared" si="347"/>
        <v>-0.97649976530070259</v>
      </c>
      <c r="Q703">
        <f t="shared" si="348"/>
        <v>-0.59347674745576351</v>
      </c>
      <c r="R703">
        <f t="shared" si="349"/>
        <v>-1.1650366759939641</v>
      </c>
      <c r="S703">
        <f t="shared" si="350"/>
        <v>-1.0221466938594139</v>
      </c>
      <c r="T703">
        <f t="shared" si="351"/>
        <v>-1.8238081471900249</v>
      </c>
      <c r="U703">
        <f t="shared" si="352"/>
        <v>5.0546225567071803E-3</v>
      </c>
      <c r="V703">
        <f t="shared" si="353"/>
        <v>4.2582015317955055E-5</v>
      </c>
      <c r="W703">
        <f t="shared" si="354"/>
        <v>1.6740578955036711E-7</v>
      </c>
      <c r="X703">
        <f t="shared" si="355"/>
        <v>-4292033.4779544901</v>
      </c>
      <c r="Y703">
        <f t="shared" si="356"/>
        <v>-2.3185628304582461E-3</v>
      </c>
      <c r="Z703">
        <f t="shared" si="357"/>
        <v>2.4031216493905715E-6</v>
      </c>
      <c r="AA703">
        <f t="shared" si="358"/>
        <v>-3.42549242714313E-2</v>
      </c>
      <c r="AB703">
        <f t="shared" si="359"/>
        <v>-0.67910535060228261</v>
      </c>
      <c r="AC703">
        <f t="shared" si="360"/>
        <v>-3.4261623784904827E-2</v>
      </c>
      <c r="AD703">
        <f t="shared" si="361"/>
        <v>-4.4002018460664982E-2</v>
      </c>
      <c r="AE703">
        <f t="shared" si="362"/>
        <v>-0.67863209834783389</v>
      </c>
      <c r="AF703">
        <f t="shared" si="363"/>
        <v>-0.67863963989392539</v>
      </c>
      <c r="AG703" s="10">
        <f t="shared" si="364"/>
        <v>-38.883187176199932</v>
      </c>
      <c r="AH703" s="10">
        <f t="shared" si="365"/>
        <v>-71.521129947852842</v>
      </c>
      <c r="AI703" s="17">
        <f t="shared" si="366"/>
        <v>-71</v>
      </c>
      <c r="AJ703" s="18">
        <f t="shared" si="367"/>
        <v>-31</v>
      </c>
      <c r="AK703" s="19">
        <f t="shared" si="368"/>
        <v>-16.068000000000001</v>
      </c>
      <c r="AL703" s="17">
        <f t="shared" si="369"/>
        <v>-38</v>
      </c>
      <c r="AM703" s="18">
        <f t="shared" si="370"/>
        <v>-52</v>
      </c>
      <c r="AN703" s="19">
        <f t="shared" si="371"/>
        <v>-59.473999999999997</v>
      </c>
      <c r="AO703" s="20" t="str">
        <f t="shared" si="372"/>
        <v>38°52 ' 59,474 "S</v>
      </c>
      <c r="AP703" s="20" t="str">
        <f t="shared" si="373"/>
        <v xml:space="preserve">71°31 ' 16,068 " </v>
      </c>
      <c r="AQ703" s="22"/>
      <c r="AR703" s="22"/>
    </row>
    <row r="704" spans="1:44" x14ac:dyDescent="0.3">
      <c r="A704" s="15">
        <v>1749</v>
      </c>
      <c r="B704" s="15" t="s">
        <v>1406</v>
      </c>
      <c r="C704" s="15" t="s">
        <v>1407</v>
      </c>
      <c r="D704" s="16" t="s">
        <v>1405</v>
      </c>
      <c r="E704" s="16">
        <v>268549.94</v>
      </c>
      <c r="F704" s="16">
        <v>5696777.1200000001</v>
      </c>
      <c r="G704" s="16" t="s">
        <v>323</v>
      </c>
      <c r="H704" t="str">
        <f t="shared" si="341"/>
        <v>19</v>
      </c>
      <c r="I704" t="str">
        <f t="shared" si="340"/>
        <v>H</v>
      </c>
      <c r="J704" t="s">
        <v>324</v>
      </c>
      <c r="K704">
        <f t="shared" si="342"/>
        <v>-69</v>
      </c>
      <c r="L704">
        <f t="shared" si="343"/>
        <v>-4303222.88</v>
      </c>
      <c r="M704">
        <f t="shared" si="344"/>
        <v>-0.67621915695673684</v>
      </c>
      <c r="N704">
        <f t="shared" si="345"/>
        <v>6383960.9262550119</v>
      </c>
      <c r="O704">
        <f t="shared" si="346"/>
        <v>-3.625493054760507E-2</v>
      </c>
      <c r="P704">
        <f t="shared" si="347"/>
        <v>-0.976254463830731</v>
      </c>
      <c r="Q704">
        <f t="shared" si="348"/>
        <v>-0.59386873003691587</v>
      </c>
      <c r="R704">
        <f t="shared" si="349"/>
        <v>-1.1643463888721024</v>
      </c>
      <c r="S704">
        <f t="shared" si="350"/>
        <v>-1.0217269741633057</v>
      </c>
      <c r="T704">
        <f t="shared" si="351"/>
        <v>-1.8232977374491535</v>
      </c>
      <c r="U704">
        <f t="shared" si="352"/>
        <v>5.0546225567071803E-3</v>
      </c>
      <c r="V704">
        <f t="shared" si="353"/>
        <v>4.2582015317955055E-5</v>
      </c>
      <c r="W704">
        <f t="shared" si="354"/>
        <v>1.6740578955036711E-7</v>
      </c>
      <c r="X704">
        <f t="shared" si="355"/>
        <v>-4288424.495175669</v>
      </c>
      <c r="Y704">
        <f t="shared" si="356"/>
        <v>-2.318056923479952E-3</v>
      </c>
      <c r="Z704">
        <f t="shared" si="357"/>
        <v>2.6943812812410416E-6</v>
      </c>
      <c r="AA704">
        <f t="shared" si="358"/>
        <v>-3.6254897986069665E-2</v>
      </c>
      <c r="AB704">
        <f t="shared" si="359"/>
        <v>-0.67853720763448766</v>
      </c>
      <c r="AC704">
        <f t="shared" si="360"/>
        <v>-3.6262840854232925E-2</v>
      </c>
      <c r="AD704">
        <f t="shared" si="361"/>
        <v>-4.6547250803279497E-2</v>
      </c>
      <c r="AE704">
        <f t="shared" si="362"/>
        <v>-0.67800773942591108</v>
      </c>
      <c r="AF704">
        <f t="shared" si="363"/>
        <v>-0.67801505633908243</v>
      </c>
      <c r="AG704" s="10">
        <f t="shared" si="364"/>
        <v>-38.847401174554157</v>
      </c>
      <c r="AH704" s="10">
        <f t="shared" si="365"/>
        <v>-71.666961018964841</v>
      </c>
      <c r="AI704" s="17">
        <f t="shared" si="366"/>
        <v>-71</v>
      </c>
      <c r="AJ704" s="18">
        <f t="shared" si="367"/>
        <v>-40</v>
      </c>
      <c r="AK704" s="19">
        <f t="shared" si="368"/>
        <v>-1.06</v>
      </c>
      <c r="AL704" s="17">
        <f t="shared" si="369"/>
        <v>-38</v>
      </c>
      <c r="AM704" s="18">
        <f t="shared" si="370"/>
        <v>-50</v>
      </c>
      <c r="AN704" s="19">
        <f t="shared" si="371"/>
        <v>-50.643999999999998</v>
      </c>
      <c r="AO704" s="20" t="str">
        <f t="shared" si="372"/>
        <v>38°50 ' 50,644 "S</v>
      </c>
      <c r="AP704" s="20" t="str">
        <f t="shared" si="373"/>
        <v xml:space="preserve">71°40 ' 1,06 " </v>
      </c>
      <c r="AQ704" s="22"/>
      <c r="AR704" s="22"/>
    </row>
    <row r="705" spans="1:46" x14ac:dyDescent="0.3">
      <c r="A705" s="15">
        <v>1750</v>
      </c>
      <c r="B705" s="15" t="s">
        <v>1408</v>
      </c>
      <c r="C705" s="15" t="s">
        <v>1407</v>
      </c>
      <c r="D705" s="16" t="s">
        <v>693</v>
      </c>
      <c r="E705" s="16">
        <v>703935.09</v>
      </c>
      <c r="F705" s="16">
        <v>5683109.0199999996</v>
      </c>
      <c r="G705" s="16" t="s">
        <v>339</v>
      </c>
      <c r="H705" t="str">
        <f t="shared" si="341"/>
        <v>18</v>
      </c>
      <c r="I705" t="str">
        <f t="shared" si="340"/>
        <v>H</v>
      </c>
      <c r="J705" t="s">
        <v>324</v>
      </c>
      <c r="K705">
        <f t="shared" si="342"/>
        <v>-75</v>
      </c>
      <c r="L705">
        <f t="shared" si="343"/>
        <v>-4316890.9800000004</v>
      </c>
      <c r="M705">
        <f t="shared" si="344"/>
        <v>-0.67836699621975938</v>
      </c>
      <c r="N705">
        <f t="shared" si="345"/>
        <v>6384005.8717159117</v>
      </c>
      <c r="O705">
        <f t="shared" si="346"/>
        <v>3.1944690230240297E-2</v>
      </c>
      <c r="P705">
        <f t="shared" si="347"/>
        <v>-0.97717601324440628</v>
      </c>
      <c r="Q705">
        <f t="shared" si="348"/>
        <v>-0.59237937124162343</v>
      </c>
      <c r="R705">
        <f t="shared" si="349"/>
        <v>-1.1669550028419624</v>
      </c>
      <c r="S705">
        <f t="shared" si="350"/>
        <v>-1.0233110949418776</v>
      </c>
      <c r="T705">
        <f t="shared" si="351"/>
        <v>-1.8252217025629802</v>
      </c>
      <c r="U705">
        <f t="shared" si="352"/>
        <v>5.0546225567071803E-3</v>
      </c>
      <c r="V705">
        <f t="shared" si="353"/>
        <v>4.2582015317955055E-5</v>
      </c>
      <c r="W705">
        <f t="shared" si="354"/>
        <v>1.6740578955036711E-7</v>
      </c>
      <c r="X705">
        <f t="shared" si="355"/>
        <v>-4302080.3764984412</v>
      </c>
      <c r="Y705">
        <f t="shared" si="356"/>
        <v>-2.3199545550509335E-3</v>
      </c>
      <c r="Z705">
        <f t="shared" si="357"/>
        <v>2.0845963014982899E-6</v>
      </c>
      <c r="AA705">
        <f t="shared" si="358"/>
        <v>3.1944668032979261E-2</v>
      </c>
      <c r="AB705">
        <f t="shared" si="359"/>
        <v>-0.68068694593864165</v>
      </c>
      <c r="AC705">
        <f t="shared" si="360"/>
        <v>3.1950101362521077E-2</v>
      </c>
      <c r="AD705">
        <f t="shared" si="361"/>
        <v>4.1089243159855141E-2</v>
      </c>
      <c r="AE705">
        <f t="shared" si="362"/>
        <v>-0.68027400652450165</v>
      </c>
      <c r="AF705">
        <f t="shared" si="363"/>
        <v>-0.68028177982087046</v>
      </c>
      <c r="AG705" s="10">
        <f t="shared" si="364"/>
        <v>-38.977274863383812</v>
      </c>
      <c r="AH705" s="10">
        <f t="shared" si="365"/>
        <v>-72.645759783553515</v>
      </c>
      <c r="AI705" s="17">
        <f t="shared" si="366"/>
        <v>-72</v>
      </c>
      <c r="AJ705" s="18">
        <f t="shared" si="367"/>
        <v>-38</v>
      </c>
      <c r="AK705" s="19">
        <f t="shared" si="368"/>
        <v>-44.734999999999999</v>
      </c>
      <c r="AL705" s="17">
        <f t="shared" si="369"/>
        <v>-38</v>
      </c>
      <c r="AM705" s="18">
        <f t="shared" si="370"/>
        <v>-58</v>
      </c>
      <c r="AN705" s="19">
        <f t="shared" si="371"/>
        <v>-38.19</v>
      </c>
      <c r="AO705" s="20" t="str">
        <f t="shared" si="372"/>
        <v>38°58 ' 38,19 "S</v>
      </c>
      <c r="AP705" s="20" t="str">
        <f t="shared" si="373"/>
        <v xml:space="preserve">72°38 ' 44,735 " </v>
      </c>
      <c r="AQ705" s="21">
        <v>-38.977567437799998</v>
      </c>
      <c r="AR705" s="21">
        <v>-72.645866636400001</v>
      </c>
      <c r="AS705" t="s">
        <v>325</v>
      </c>
      <c r="AT705" t="s">
        <v>232</v>
      </c>
    </row>
    <row r="706" spans="1:46" x14ac:dyDescent="0.3">
      <c r="A706" s="15">
        <v>1751</v>
      </c>
      <c r="B706" s="15" t="s">
        <v>1409</v>
      </c>
      <c r="C706" s="15" t="s">
        <v>1123</v>
      </c>
      <c r="D706" s="16" t="s">
        <v>478</v>
      </c>
      <c r="E706" s="16" t="s">
        <v>272</v>
      </c>
      <c r="F706" s="16" t="s">
        <v>272</v>
      </c>
      <c r="G706" s="16">
        <v>19</v>
      </c>
      <c r="H706" t="str">
        <f t="shared" si="341"/>
        <v>1</v>
      </c>
      <c r="I706" t="str">
        <f t="shared" si="340"/>
        <v/>
      </c>
      <c r="J706" t="s">
        <v>324</v>
      </c>
      <c r="K706">
        <f t="shared" si="342"/>
        <v>-177</v>
      </c>
      <c r="L706" t="e">
        <f t="shared" si="343"/>
        <v>#VALUE!</v>
      </c>
      <c r="M706" t="e">
        <f t="shared" si="344"/>
        <v>#VALUE!</v>
      </c>
      <c r="N706" t="e">
        <f t="shared" si="345"/>
        <v>#VALUE!</v>
      </c>
      <c r="O706" t="e">
        <f t="shared" si="346"/>
        <v>#VALUE!</v>
      </c>
      <c r="P706" t="e">
        <f t="shared" si="347"/>
        <v>#VALUE!</v>
      </c>
      <c r="Q706" t="e">
        <f t="shared" si="348"/>
        <v>#VALUE!</v>
      </c>
      <c r="R706" t="e">
        <f t="shared" si="349"/>
        <v>#VALUE!</v>
      </c>
      <c r="S706" t="e">
        <f t="shared" si="350"/>
        <v>#VALUE!</v>
      </c>
      <c r="T706" t="e">
        <f t="shared" si="351"/>
        <v>#VALUE!</v>
      </c>
      <c r="U706">
        <f t="shared" si="352"/>
        <v>5.0546225567071803E-3</v>
      </c>
      <c r="V706">
        <f t="shared" si="353"/>
        <v>4.2582015317955055E-5</v>
      </c>
      <c r="W706">
        <f t="shared" si="354"/>
        <v>1.6740578955036711E-7</v>
      </c>
      <c r="X706" t="e">
        <f t="shared" si="355"/>
        <v>#VALUE!</v>
      </c>
      <c r="Y706" t="e">
        <f t="shared" si="356"/>
        <v>#VALUE!</v>
      </c>
      <c r="Z706" t="e">
        <f t="shared" si="357"/>
        <v>#VALUE!</v>
      </c>
      <c r="AA706" t="e">
        <f t="shared" si="358"/>
        <v>#VALUE!</v>
      </c>
      <c r="AB706" t="e">
        <f t="shared" si="359"/>
        <v>#VALUE!</v>
      </c>
      <c r="AC706" t="e">
        <f t="shared" si="360"/>
        <v>#VALUE!</v>
      </c>
      <c r="AD706" t="e">
        <f t="shared" si="361"/>
        <v>#VALUE!</v>
      </c>
      <c r="AE706" t="e">
        <f t="shared" si="362"/>
        <v>#VALUE!</v>
      </c>
      <c r="AF706" t="e">
        <f t="shared" si="363"/>
        <v>#VALUE!</v>
      </c>
      <c r="AG706" s="10" t="e">
        <f t="shared" si="364"/>
        <v>#VALUE!</v>
      </c>
      <c r="AH706" s="10" t="e">
        <f t="shared" si="365"/>
        <v>#VALUE!</v>
      </c>
      <c r="AI706" s="17" t="e">
        <f t="shared" si="366"/>
        <v>#VALUE!</v>
      </c>
      <c r="AJ706" s="18" t="e">
        <f t="shared" si="367"/>
        <v>#VALUE!</v>
      </c>
      <c r="AK706" s="19" t="e">
        <f t="shared" si="368"/>
        <v>#VALUE!</v>
      </c>
      <c r="AL706" s="17" t="e">
        <f t="shared" si="369"/>
        <v>#VALUE!</v>
      </c>
      <c r="AM706" s="18" t="e">
        <f t="shared" si="370"/>
        <v>#VALUE!</v>
      </c>
      <c r="AN706" s="19" t="e">
        <f t="shared" si="371"/>
        <v>#VALUE!</v>
      </c>
      <c r="AO706" s="20" t="e">
        <f t="shared" si="372"/>
        <v>#VALUE!</v>
      </c>
      <c r="AP706" s="20" t="e">
        <f t="shared" si="373"/>
        <v>#VALUE!</v>
      </c>
      <c r="AQ706" s="22"/>
      <c r="AR706" s="22"/>
    </row>
    <row r="707" spans="1:46" x14ac:dyDescent="0.3">
      <c r="A707" s="15">
        <v>1752</v>
      </c>
      <c r="B707" s="15" t="s">
        <v>1410</v>
      </c>
      <c r="C707" s="15" t="s">
        <v>1123</v>
      </c>
      <c r="D707" s="16" t="s">
        <v>478</v>
      </c>
      <c r="E707" s="16" t="s">
        <v>272</v>
      </c>
      <c r="F707" s="16" t="s">
        <v>272</v>
      </c>
      <c r="G707" s="16">
        <v>19</v>
      </c>
      <c r="H707" t="str">
        <f t="shared" si="341"/>
        <v>1</v>
      </c>
      <c r="I707" t="str">
        <f t="shared" si="340"/>
        <v/>
      </c>
      <c r="J707" t="s">
        <v>324</v>
      </c>
      <c r="K707">
        <f t="shared" si="342"/>
        <v>-177</v>
      </c>
      <c r="L707" t="e">
        <f t="shared" si="343"/>
        <v>#VALUE!</v>
      </c>
      <c r="M707" t="e">
        <f t="shared" si="344"/>
        <v>#VALUE!</v>
      </c>
      <c r="N707" t="e">
        <f t="shared" si="345"/>
        <v>#VALUE!</v>
      </c>
      <c r="O707" t="e">
        <f t="shared" si="346"/>
        <v>#VALUE!</v>
      </c>
      <c r="P707" t="e">
        <f t="shared" si="347"/>
        <v>#VALUE!</v>
      </c>
      <c r="Q707" t="e">
        <f t="shared" si="348"/>
        <v>#VALUE!</v>
      </c>
      <c r="R707" t="e">
        <f t="shared" si="349"/>
        <v>#VALUE!</v>
      </c>
      <c r="S707" t="e">
        <f t="shared" si="350"/>
        <v>#VALUE!</v>
      </c>
      <c r="T707" t="e">
        <f t="shared" si="351"/>
        <v>#VALUE!</v>
      </c>
      <c r="U707">
        <f t="shared" si="352"/>
        <v>5.0546225567071803E-3</v>
      </c>
      <c r="V707">
        <f t="shared" si="353"/>
        <v>4.2582015317955055E-5</v>
      </c>
      <c r="W707">
        <f t="shared" si="354"/>
        <v>1.6740578955036711E-7</v>
      </c>
      <c r="X707" t="e">
        <f t="shared" si="355"/>
        <v>#VALUE!</v>
      </c>
      <c r="Y707" t="e">
        <f t="shared" si="356"/>
        <v>#VALUE!</v>
      </c>
      <c r="Z707" t="e">
        <f t="shared" si="357"/>
        <v>#VALUE!</v>
      </c>
      <c r="AA707" t="e">
        <f t="shared" si="358"/>
        <v>#VALUE!</v>
      </c>
      <c r="AB707" t="e">
        <f t="shared" si="359"/>
        <v>#VALUE!</v>
      </c>
      <c r="AC707" t="e">
        <f t="shared" si="360"/>
        <v>#VALUE!</v>
      </c>
      <c r="AD707" t="e">
        <f t="shared" si="361"/>
        <v>#VALUE!</v>
      </c>
      <c r="AE707" t="e">
        <f t="shared" si="362"/>
        <v>#VALUE!</v>
      </c>
      <c r="AF707" t="e">
        <f t="shared" si="363"/>
        <v>#VALUE!</v>
      </c>
      <c r="AG707" s="10" t="e">
        <f t="shared" si="364"/>
        <v>#VALUE!</v>
      </c>
      <c r="AH707" s="10" t="e">
        <f t="shared" si="365"/>
        <v>#VALUE!</v>
      </c>
      <c r="AI707" s="17" t="e">
        <f t="shared" si="366"/>
        <v>#VALUE!</v>
      </c>
      <c r="AJ707" s="18" t="e">
        <f t="shared" si="367"/>
        <v>#VALUE!</v>
      </c>
      <c r="AK707" s="19" t="e">
        <f t="shared" si="368"/>
        <v>#VALUE!</v>
      </c>
      <c r="AL707" s="17" t="e">
        <f t="shared" si="369"/>
        <v>#VALUE!</v>
      </c>
      <c r="AM707" s="18" t="e">
        <f t="shared" si="370"/>
        <v>#VALUE!</v>
      </c>
      <c r="AN707" s="19" t="e">
        <f t="shared" si="371"/>
        <v>#VALUE!</v>
      </c>
      <c r="AO707" s="20" t="e">
        <f t="shared" si="372"/>
        <v>#VALUE!</v>
      </c>
      <c r="AP707" s="20" t="e">
        <f t="shared" si="373"/>
        <v>#VALUE!</v>
      </c>
      <c r="AQ707" s="22"/>
      <c r="AR707" s="22"/>
    </row>
    <row r="708" spans="1:46" x14ac:dyDescent="0.3">
      <c r="A708" s="15">
        <v>1753</v>
      </c>
      <c r="B708" s="15" t="s">
        <v>1411</v>
      </c>
      <c r="C708" s="15" t="s">
        <v>1412</v>
      </c>
      <c r="D708" s="16" t="s">
        <v>496</v>
      </c>
      <c r="E708" s="16">
        <v>370341.73</v>
      </c>
      <c r="F708" s="16">
        <v>6129965.25</v>
      </c>
      <c r="G708" s="16" t="s">
        <v>323</v>
      </c>
      <c r="H708" t="str">
        <f t="shared" si="341"/>
        <v>19</v>
      </c>
      <c r="I708" t="str">
        <f t="shared" si="340"/>
        <v>H</v>
      </c>
      <c r="J708" t="s">
        <v>324</v>
      </c>
      <c r="K708">
        <f t="shared" si="342"/>
        <v>-69</v>
      </c>
      <c r="L708">
        <f t="shared" si="343"/>
        <v>-3870034.75</v>
      </c>
      <c r="M708">
        <f t="shared" si="344"/>
        <v>-0.60814689571418989</v>
      </c>
      <c r="N708">
        <f t="shared" si="345"/>
        <v>6382563.468734744</v>
      </c>
      <c r="O708">
        <f t="shared" si="346"/>
        <v>-2.031445055503741E-2</v>
      </c>
      <c r="P708">
        <f t="shared" si="347"/>
        <v>-0.93781928670567816</v>
      </c>
      <c r="Q708">
        <f t="shared" si="348"/>
        <v>-0.63167937637800886</v>
      </c>
      <c r="R708">
        <f t="shared" si="349"/>
        <v>-1.077056539067029</v>
      </c>
      <c r="S708">
        <f t="shared" si="350"/>
        <v>-0.96571224839477399</v>
      </c>
      <c r="T708">
        <f t="shared" si="351"/>
        <v>-1.7513454756699147</v>
      </c>
      <c r="U708">
        <f t="shared" si="352"/>
        <v>5.0546225567071803E-3</v>
      </c>
      <c r="V708">
        <f t="shared" si="353"/>
        <v>4.2582015317955055E-5</v>
      </c>
      <c r="W708">
        <f t="shared" si="354"/>
        <v>1.6740578955036711E-7</v>
      </c>
      <c r="X708">
        <f t="shared" si="355"/>
        <v>-3855771.2402984542</v>
      </c>
      <c r="Y708">
        <f t="shared" si="356"/>
        <v>-2.2347619058417857E-3</v>
      </c>
      <c r="Z708">
        <f t="shared" si="357"/>
        <v>9.3666689467004133E-7</v>
      </c>
      <c r="AA708">
        <f t="shared" si="358"/>
        <v>-2.031444421241297E-2</v>
      </c>
      <c r="AB708">
        <f t="shared" si="359"/>
        <v>-0.61038165552680423</v>
      </c>
      <c r="AC708">
        <f t="shared" si="360"/>
        <v>-2.0315841457352379E-2</v>
      </c>
      <c r="AD708">
        <f t="shared" si="361"/>
        <v>-2.478759294556717E-2</v>
      </c>
      <c r="AE708">
        <f t="shared" si="362"/>
        <v>-0.61023735662701739</v>
      </c>
      <c r="AF708">
        <f t="shared" si="363"/>
        <v>-0.61024682549311959</v>
      </c>
      <c r="AG708" s="10">
        <f t="shared" si="364"/>
        <v>-34.964567562012206</v>
      </c>
      <c r="AH708" s="10">
        <f t="shared" si="365"/>
        <v>-70.42022446006925</v>
      </c>
      <c r="AI708" s="17">
        <f t="shared" si="366"/>
        <v>-70</v>
      </c>
      <c r="AJ708" s="18">
        <f t="shared" si="367"/>
        <v>-25</v>
      </c>
      <c r="AK708" s="19">
        <f t="shared" si="368"/>
        <v>-12.808</v>
      </c>
      <c r="AL708" s="17">
        <f t="shared" si="369"/>
        <v>-34</v>
      </c>
      <c r="AM708" s="18">
        <f t="shared" si="370"/>
        <v>-57</v>
      </c>
      <c r="AN708" s="19">
        <f t="shared" si="371"/>
        <v>-52.442999999999998</v>
      </c>
      <c r="AO708" s="20" t="str">
        <f t="shared" si="372"/>
        <v>34°57 ' 52,443 "S</v>
      </c>
      <c r="AP708" s="20" t="str">
        <f t="shared" si="373"/>
        <v xml:space="preserve">70°25 ' 12,808 " </v>
      </c>
      <c r="AQ708" s="22"/>
      <c r="AR708" s="22"/>
    </row>
    <row r="709" spans="1:46" x14ac:dyDescent="0.3">
      <c r="A709" s="15">
        <v>1754</v>
      </c>
      <c r="B709" s="15" t="s">
        <v>1413</v>
      </c>
      <c r="C709" s="15" t="s">
        <v>411</v>
      </c>
      <c r="D709" s="16" t="s">
        <v>1414</v>
      </c>
      <c r="E709" s="16">
        <v>742232</v>
      </c>
      <c r="F709" s="16">
        <v>5902100</v>
      </c>
      <c r="G709" s="16" t="s">
        <v>339</v>
      </c>
      <c r="H709" t="str">
        <f t="shared" si="341"/>
        <v>18</v>
      </c>
      <c r="I709" t="str">
        <f t="shared" si="340"/>
        <v>H</v>
      </c>
      <c r="J709" t="s">
        <v>324</v>
      </c>
      <c r="K709">
        <f t="shared" si="342"/>
        <v>-75</v>
      </c>
      <c r="L709">
        <f t="shared" si="343"/>
        <v>-4097900</v>
      </c>
      <c r="M709">
        <f t="shared" si="344"/>
        <v>-0.64395420840786477</v>
      </c>
      <c r="N709">
        <f t="shared" si="345"/>
        <v>6383291.4834153457</v>
      </c>
      <c r="O709">
        <f t="shared" si="346"/>
        <v>3.7947820592143015E-2</v>
      </c>
      <c r="P709">
        <f t="shared" si="347"/>
        <v>-0.96025334157488351</v>
      </c>
      <c r="Q709">
        <f t="shared" si="348"/>
        <v>-0.61414439666388376</v>
      </c>
      <c r="R709">
        <f t="shared" si="349"/>
        <v>-1.1240808791953065</v>
      </c>
      <c r="S709">
        <f t="shared" si="350"/>
        <v>-0.99659675856245089</v>
      </c>
      <c r="T709">
        <f t="shared" si="351"/>
        <v>-1.791923011188169</v>
      </c>
      <c r="U709">
        <f t="shared" si="352"/>
        <v>5.0546225567071803E-3</v>
      </c>
      <c r="V709">
        <f t="shared" si="353"/>
        <v>4.2582015317955055E-5</v>
      </c>
      <c r="W709">
        <f t="shared" si="354"/>
        <v>1.6740578955036711E-7</v>
      </c>
      <c r="X709">
        <f t="shared" si="355"/>
        <v>-4083319.6860925797</v>
      </c>
      <c r="Y709">
        <f t="shared" si="356"/>
        <v>-2.284137258231414E-3</v>
      </c>
      <c r="Z709">
        <f t="shared" si="357"/>
        <v>3.1035290584633238E-6</v>
      </c>
      <c r="AA709">
        <f t="shared" si="358"/>
        <v>3.7947781334755043E-2</v>
      </c>
      <c r="AB709">
        <f t="shared" si="359"/>
        <v>-0.6462383385772098</v>
      </c>
      <c r="AC709">
        <f t="shared" si="360"/>
        <v>3.7956889673788519E-2</v>
      </c>
      <c r="AD709">
        <f t="shared" si="361"/>
        <v>4.7508119422990533E-2</v>
      </c>
      <c r="AE709">
        <f t="shared" si="362"/>
        <v>-0.64569567669883232</v>
      </c>
      <c r="AF709">
        <f t="shared" si="363"/>
        <v>-0.64570316830980545</v>
      </c>
      <c r="AG709" s="10">
        <f t="shared" si="364"/>
        <v>-36.996066362377299</v>
      </c>
      <c r="AH709" s="10">
        <f t="shared" si="365"/>
        <v>-72.277985264459147</v>
      </c>
      <c r="AI709" s="17">
        <f t="shared" si="366"/>
        <v>-72</v>
      </c>
      <c r="AJ709" s="18">
        <f t="shared" si="367"/>
        <v>-16</v>
      </c>
      <c r="AK709" s="19">
        <f t="shared" si="368"/>
        <v>-40.747</v>
      </c>
      <c r="AL709" s="17">
        <f t="shared" si="369"/>
        <v>-36</v>
      </c>
      <c r="AM709" s="18">
        <f t="shared" si="370"/>
        <v>-59</v>
      </c>
      <c r="AN709" s="19">
        <f t="shared" si="371"/>
        <v>-45.838999999999999</v>
      </c>
      <c r="AO709" s="20" t="str">
        <f t="shared" si="372"/>
        <v>36°59 ' 45,839 "S</v>
      </c>
      <c r="AP709" s="20" t="str">
        <f t="shared" si="373"/>
        <v xml:space="preserve">72°16 ' 40,747 " </v>
      </c>
      <c r="AQ709" s="22"/>
      <c r="AR709" s="22"/>
    </row>
    <row r="710" spans="1:46" x14ac:dyDescent="0.3">
      <c r="A710" s="15">
        <v>1755</v>
      </c>
      <c r="B710" s="15" t="s">
        <v>1415</v>
      </c>
      <c r="C710" s="15" t="s">
        <v>411</v>
      </c>
      <c r="D710" s="16" t="s">
        <v>516</v>
      </c>
      <c r="E710" s="16">
        <v>750759.41</v>
      </c>
      <c r="F710" s="16">
        <v>5896019.9400000004</v>
      </c>
      <c r="G710" s="16" t="s">
        <v>339</v>
      </c>
      <c r="H710" t="str">
        <f t="shared" si="341"/>
        <v>18</v>
      </c>
      <c r="I710" t="str">
        <f t="shared" si="340"/>
        <v>H</v>
      </c>
      <c r="J710" t="s">
        <v>324</v>
      </c>
      <c r="K710">
        <f t="shared" si="342"/>
        <v>-75</v>
      </c>
      <c r="L710">
        <f t="shared" si="343"/>
        <v>-4103980.0599999996</v>
      </c>
      <c r="M710">
        <f t="shared" si="344"/>
        <v>-0.64490964417359165</v>
      </c>
      <c r="N710">
        <f t="shared" si="345"/>
        <v>6383311.1389053343</v>
      </c>
      <c r="O710">
        <f t="shared" si="346"/>
        <v>3.9283595072102724E-2</v>
      </c>
      <c r="P710">
        <f t="shared" si="347"/>
        <v>-0.96078496954613191</v>
      </c>
      <c r="Q710">
        <f t="shared" si="348"/>
        <v>-0.61360268086293235</v>
      </c>
      <c r="R710">
        <f t="shared" si="349"/>
        <v>-1.1253021289466576</v>
      </c>
      <c r="S710">
        <f t="shared" si="350"/>
        <v>-0.99737726692572637</v>
      </c>
      <c r="T710">
        <f t="shared" si="351"/>
        <v>-1.7929206669242606</v>
      </c>
      <c r="U710">
        <f t="shared" si="352"/>
        <v>5.0546225567071803E-3</v>
      </c>
      <c r="V710">
        <f t="shared" si="353"/>
        <v>4.2582015317955055E-5</v>
      </c>
      <c r="W710">
        <f t="shared" si="354"/>
        <v>1.6740578955036711E-7</v>
      </c>
      <c r="X710">
        <f t="shared" si="355"/>
        <v>-4089392.3638979178</v>
      </c>
      <c r="Y710">
        <f t="shared" si="356"/>
        <v>-2.2852867085190248E-3</v>
      </c>
      <c r="Z710">
        <f t="shared" si="357"/>
        <v>3.3210924981615372E-6</v>
      </c>
      <c r="AA710">
        <f t="shared" si="358"/>
        <v>3.9283551583951762E-2</v>
      </c>
      <c r="AB710">
        <f t="shared" si="359"/>
        <v>-0.64719492329246209</v>
      </c>
      <c r="AC710">
        <f t="shared" si="360"/>
        <v>3.929365607619012E-2</v>
      </c>
      <c r="AD710">
        <f t="shared" si="361"/>
        <v>4.921408562546109E-2</v>
      </c>
      <c r="AE710">
        <f t="shared" si="362"/>
        <v>-0.64661226151751705</v>
      </c>
      <c r="AF710">
        <f t="shared" si="363"/>
        <v>-0.646619575778555</v>
      </c>
      <c r="AG710" s="10">
        <f t="shared" si="364"/>
        <v>-37.048572642650917</v>
      </c>
      <c r="AH710" s="10">
        <f t="shared" si="365"/>
        <v>-72.180240601065634</v>
      </c>
      <c r="AI710" s="17">
        <f t="shared" si="366"/>
        <v>-72</v>
      </c>
      <c r="AJ710" s="18">
        <f t="shared" si="367"/>
        <v>-10</v>
      </c>
      <c r="AK710" s="19">
        <f t="shared" si="368"/>
        <v>-48.866</v>
      </c>
      <c r="AL710" s="17">
        <f t="shared" si="369"/>
        <v>-37</v>
      </c>
      <c r="AM710" s="18">
        <f t="shared" si="370"/>
        <v>-2</v>
      </c>
      <c r="AN710" s="19">
        <f t="shared" si="371"/>
        <v>-54.862000000000002</v>
      </c>
      <c r="AO710" s="20" t="str">
        <f t="shared" si="372"/>
        <v>37°2 ' 54,862 "S</v>
      </c>
      <c r="AP710" s="20" t="str">
        <f t="shared" si="373"/>
        <v xml:space="preserve">72°10 ' 48,866 " </v>
      </c>
      <c r="AQ710" s="22"/>
      <c r="AR710" s="22"/>
    </row>
    <row r="711" spans="1:46" x14ac:dyDescent="0.3">
      <c r="A711" s="15">
        <v>1756</v>
      </c>
      <c r="B711" s="15" t="s">
        <v>1416</v>
      </c>
      <c r="C711" s="15" t="s">
        <v>744</v>
      </c>
      <c r="D711" s="16" t="s">
        <v>532</v>
      </c>
      <c r="E711" s="16">
        <v>668501.09</v>
      </c>
      <c r="F711" s="16">
        <v>5492018.5999999996</v>
      </c>
      <c r="G711" s="16" t="s">
        <v>374</v>
      </c>
      <c r="H711" t="str">
        <f t="shared" si="341"/>
        <v>18</v>
      </c>
      <c r="I711" t="str">
        <f t="shared" si="340"/>
        <v>G</v>
      </c>
      <c r="J711" t="s">
        <v>324</v>
      </c>
      <c r="K711">
        <f t="shared" si="342"/>
        <v>-75</v>
      </c>
      <c r="L711">
        <f t="shared" si="343"/>
        <v>-4507981.4000000004</v>
      </c>
      <c r="M711">
        <f t="shared" si="344"/>
        <v>-0.70839542057014038</v>
      </c>
      <c r="N711">
        <f t="shared" si="345"/>
        <v>6384638.3643743088</v>
      </c>
      <c r="O711">
        <f t="shared" si="346"/>
        <v>2.6391641998115424E-2</v>
      </c>
      <c r="P711">
        <f t="shared" si="347"/>
        <v>-0.98816457537161695</v>
      </c>
      <c r="Q711">
        <f t="shared" si="348"/>
        <v>-0.56987324155008512</v>
      </c>
      <c r="R711">
        <f t="shared" si="349"/>
        <v>-1.2024777082559488</v>
      </c>
      <c r="S711">
        <f t="shared" si="350"/>
        <v>-1.0443265915794828</v>
      </c>
      <c r="T711">
        <f t="shared" si="351"/>
        <v>-1.8500927081433991</v>
      </c>
      <c r="U711">
        <f t="shared" si="352"/>
        <v>5.0546225567071803E-3</v>
      </c>
      <c r="V711">
        <f t="shared" si="353"/>
        <v>4.2582015317955055E-5</v>
      </c>
      <c r="W711">
        <f t="shared" si="354"/>
        <v>1.6740578955036711E-7</v>
      </c>
      <c r="X711">
        <f t="shared" si="355"/>
        <v>-4493030.3074739752</v>
      </c>
      <c r="Y711">
        <f t="shared" si="356"/>
        <v>-2.3417289551512974E-3</v>
      </c>
      <c r="Z711">
        <f t="shared" si="357"/>
        <v>1.3535655082921782E-6</v>
      </c>
      <c r="AA711">
        <f t="shared" si="358"/>
        <v>2.6391630090509984E-2</v>
      </c>
      <c r="AB711">
        <f t="shared" si="359"/>
        <v>-0.71073714635560814</v>
      </c>
      <c r="AC711">
        <f t="shared" si="360"/>
        <v>2.6394693905386735E-2</v>
      </c>
      <c r="AD711">
        <f t="shared" si="361"/>
        <v>3.4812885025202071E-2</v>
      </c>
      <c r="AE711">
        <f t="shared" si="362"/>
        <v>-0.71043748666304829</v>
      </c>
      <c r="AF711">
        <f t="shared" si="363"/>
        <v>-0.71044540264936262</v>
      </c>
      <c r="AG711" s="10">
        <f t="shared" si="364"/>
        <v>-40.705523146280875</v>
      </c>
      <c r="AH711" s="10">
        <f t="shared" si="365"/>
        <v>-73.005368615381741</v>
      </c>
      <c r="AI711" s="17">
        <f t="shared" si="366"/>
        <v>-73</v>
      </c>
      <c r="AJ711" s="18">
        <f t="shared" si="367"/>
        <v>0</v>
      </c>
      <c r="AK711" s="19">
        <f t="shared" si="368"/>
        <v>-19.327000000000002</v>
      </c>
      <c r="AL711" s="17">
        <f t="shared" si="369"/>
        <v>-40</v>
      </c>
      <c r="AM711" s="18">
        <f t="shared" si="370"/>
        <v>-42</v>
      </c>
      <c r="AN711" s="19">
        <f t="shared" si="371"/>
        <v>-19.882999999999999</v>
      </c>
      <c r="AO711" s="20" t="str">
        <f t="shared" si="372"/>
        <v>40°42 ' 19,883 "S</v>
      </c>
      <c r="AP711" s="20" t="str">
        <f t="shared" si="373"/>
        <v xml:space="preserve">73°0 ' 19,327 " </v>
      </c>
      <c r="AQ711" s="22"/>
      <c r="AR711" s="22"/>
    </row>
    <row r="712" spans="1:46" x14ac:dyDescent="0.3">
      <c r="A712" s="15">
        <v>1757</v>
      </c>
      <c r="B712" s="15" t="s">
        <v>1417</v>
      </c>
      <c r="C712" s="15" t="s">
        <v>995</v>
      </c>
      <c r="D712" s="16" t="s">
        <v>1277</v>
      </c>
      <c r="E712" s="16">
        <v>282618.28000000003</v>
      </c>
      <c r="F712" s="16">
        <v>6341028.04</v>
      </c>
      <c r="G712" s="16" t="s">
        <v>323</v>
      </c>
      <c r="H712" t="str">
        <f t="shared" si="341"/>
        <v>19</v>
      </c>
      <c r="I712" t="str">
        <f t="shared" ref="I712:I775" si="374">RIGHT(G712,LEN(G712)-2)</f>
        <v>H</v>
      </c>
      <c r="J712" t="s">
        <v>324</v>
      </c>
      <c r="K712">
        <f t="shared" si="342"/>
        <v>-69</v>
      </c>
      <c r="L712">
        <f t="shared" si="343"/>
        <v>-3658971.96</v>
      </c>
      <c r="M712">
        <f t="shared" si="344"/>
        <v>-0.57497996341745128</v>
      </c>
      <c r="N712">
        <f t="shared" si="345"/>
        <v>6381906.2682051742</v>
      </c>
      <c r="O712">
        <f t="shared" si="346"/>
        <v>-3.4062192527490015E-2</v>
      </c>
      <c r="P712">
        <f t="shared" si="347"/>
        <v>-0.9127475701429818</v>
      </c>
      <c r="Q712">
        <f t="shared" si="348"/>
        <v>-0.64281343741140862</v>
      </c>
      <c r="R712">
        <f t="shared" si="349"/>
        <v>-1.0313537484889421</v>
      </c>
      <c r="S712">
        <f t="shared" si="350"/>
        <v>-0.93421867071955877</v>
      </c>
      <c r="T712">
        <f t="shared" si="351"/>
        <v>-1.7079341454693324</v>
      </c>
      <c r="U712">
        <f t="shared" si="352"/>
        <v>5.0546225567071803E-3</v>
      </c>
      <c r="V712">
        <f t="shared" si="353"/>
        <v>4.2582015317955055E-5</v>
      </c>
      <c r="W712">
        <f t="shared" si="354"/>
        <v>1.6740578955036711E-7</v>
      </c>
      <c r="X712">
        <f t="shared" si="355"/>
        <v>-3645070.502478533</v>
      </c>
      <c r="Y712">
        <f t="shared" si="356"/>
        <v>-2.1782609987120046E-3</v>
      </c>
      <c r="Z712">
        <f t="shared" si="357"/>
        <v>2.7534483355400427E-6</v>
      </c>
      <c r="AA712">
        <f t="shared" si="358"/>
        <v>-3.4062161264660905E-2</v>
      </c>
      <c r="AB712">
        <f t="shared" si="359"/>
        <v>-0.57715821841843418</v>
      </c>
      <c r="AC712">
        <f t="shared" si="360"/>
        <v>-3.4068748308379859E-2</v>
      </c>
      <c r="AD712">
        <f t="shared" si="361"/>
        <v>-4.0631649127510862E-2</v>
      </c>
      <c r="AE712">
        <f t="shared" si="362"/>
        <v>-0.57678072582736439</v>
      </c>
      <c r="AF712">
        <f t="shared" si="363"/>
        <v>-0.57678925795406055</v>
      </c>
      <c r="AG712" s="10">
        <f t="shared" si="364"/>
        <v>-33.047590149250219</v>
      </c>
      <c r="AH712" s="10">
        <f t="shared" si="365"/>
        <v>-71.328022009662789</v>
      </c>
      <c r="AI712" s="17">
        <f t="shared" si="366"/>
        <v>-71</v>
      </c>
      <c r="AJ712" s="18">
        <f t="shared" si="367"/>
        <v>-19</v>
      </c>
      <c r="AK712" s="19">
        <f t="shared" si="368"/>
        <v>-40.878999999999998</v>
      </c>
      <c r="AL712" s="17">
        <f t="shared" si="369"/>
        <v>-33</v>
      </c>
      <c r="AM712" s="18">
        <f t="shared" si="370"/>
        <v>-2</v>
      </c>
      <c r="AN712" s="19">
        <f t="shared" si="371"/>
        <v>-51.325000000000003</v>
      </c>
      <c r="AO712" s="20" t="str">
        <f t="shared" si="372"/>
        <v>33°2 ' 51,325 "S</v>
      </c>
      <c r="AP712" s="20" t="str">
        <f t="shared" si="373"/>
        <v xml:space="preserve">71°19 ' 40,879 " </v>
      </c>
      <c r="AQ712" s="22"/>
      <c r="AR712" s="22"/>
    </row>
    <row r="713" spans="1:46" x14ac:dyDescent="0.3">
      <c r="A713" s="15">
        <v>1758</v>
      </c>
      <c r="B713" s="15" t="s">
        <v>1418</v>
      </c>
      <c r="C713" s="15" t="s">
        <v>406</v>
      </c>
      <c r="D713" s="16" t="s">
        <v>436</v>
      </c>
      <c r="E713" s="16">
        <v>368062.99999183201</v>
      </c>
      <c r="F713" s="16">
        <v>7174096.0116609996</v>
      </c>
      <c r="G713" s="16" t="s">
        <v>351</v>
      </c>
      <c r="H713" t="str">
        <f t="shared" ref="H713:H776" si="375">LEFT(G713,LEN(G713)-1)</f>
        <v>19</v>
      </c>
      <c r="I713" t="str">
        <f t="shared" si="374"/>
        <v>J</v>
      </c>
      <c r="J713" t="s">
        <v>324</v>
      </c>
      <c r="K713">
        <f t="shared" ref="K713:K776" si="376">6*H713-183</f>
        <v>-69</v>
      </c>
      <c r="L713">
        <f t="shared" ref="L713:L776" si="377">IF(J713="S",F713-10000000,F713)</f>
        <v>-2825903.9883390004</v>
      </c>
      <c r="M713">
        <f t="shared" ref="M713:M776" si="378">L713/(6366197.724*0.9996)</f>
        <v>-0.44406958828850601</v>
      </c>
      <c r="N713">
        <f t="shared" ref="N713:N776" si="379">($F$4/(1+$F$3*(COS(M713))^2)^(1/2))*0.9996</f>
        <v>6379528.2103836471</v>
      </c>
      <c r="O713">
        <f t="shared" ref="O713:O776" si="380">(E713-500000)/N713</f>
        <v>-2.0681309911510473E-2</v>
      </c>
      <c r="P713">
        <f t="shared" ref="P713:P776" si="381">SIN(2*M713)</f>
        <v>-0.77589917819226994</v>
      </c>
      <c r="Q713">
        <f t="shared" ref="Q713:Q776" si="382">P713*(COS(M713))^2</f>
        <v>-0.6326902756071997</v>
      </c>
      <c r="R713">
        <f t="shared" ref="R713:R776" si="383">M713+(P713/2)</f>
        <v>-0.83201917738464104</v>
      </c>
      <c r="S713">
        <f t="shared" ref="S713:S776" si="384">(3*R713+Q713)/4</f>
        <v>-0.78218695194028065</v>
      </c>
      <c r="T713">
        <f t="shared" ref="T713:T776" si="385">(5*S713+Q713*(COS(M713))^2)/3</f>
        <v>-1.4756161399158254</v>
      </c>
      <c r="U713">
        <f t="shared" ref="U713:U776" si="386">(3/4)*$F$3</f>
        <v>5.0546225567071803E-3</v>
      </c>
      <c r="V713">
        <f t="shared" ref="V713:V776" si="387">(5/3)*(U713)^2</f>
        <v>4.2582015317955055E-5</v>
      </c>
      <c r="W713">
        <f t="shared" ref="W713:W776" si="388">(35/27)*U713^3</f>
        <v>1.6740578955036711E-7</v>
      </c>
      <c r="X713">
        <f t="shared" ref="X713:X776" si="389">0.9996*$F$4*(M713-(U713*R713)+(V713*S713)-(W713*T713))</f>
        <v>-2814036.6469871993</v>
      </c>
      <c r="Y713">
        <f t="shared" ref="Y713:Y776" si="390">(L713-X713)/N713</f>
        <v>-1.8602224115076677E-3</v>
      </c>
      <c r="Z713">
        <f t="shared" ref="Z713:Z776" si="391">(($F$3*O713^2)/2)*(COS(M713))^2</f>
        <v>1.1752748017381468E-6</v>
      </c>
      <c r="AA713">
        <f t="shared" ref="AA713:AA776" si="392">O713*(1-(Z713/3))</f>
        <v>-2.0681301809436337E-2</v>
      </c>
      <c r="AB713">
        <f t="shared" ref="AB713:AB776" si="393">Y713*(1-Z713)+M713</f>
        <v>-0.44592980851374114</v>
      </c>
      <c r="AC713">
        <f t="shared" ref="AC713:AC776" si="394">(EXP(AA713)-EXP(-AA713))/2</f>
        <v>-2.0682776129089142E-2</v>
      </c>
      <c r="AD713">
        <f t="shared" ref="AD713:AD776" si="395">ATAN(AC713/COS(AB713))</f>
        <v>-2.2920554372312177E-2</v>
      </c>
      <c r="AE713">
        <f t="shared" ref="AE713:AE776" si="396">ATAN(COS(AD713)*TAN(AB713))</f>
        <v>-0.44582759543191863</v>
      </c>
      <c r="AF713">
        <f t="shared" ref="AF713:AF776" si="397">M713+(1+$F$3*(COS(M713))^2-(3/2)*$F$3*SIN(M713)*COS(M713)*(AE713-M713))*(AE713-M713)</f>
        <v>-0.4458372445754758</v>
      </c>
      <c r="AG713" s="10">
        <f t="shared" ref="AG713:AG776" si="398">+(AF713/PI())*180</f>
        <v>-25.544592463916619</v>
      </c>
      <c r="AH713" s="10">
        <f t="shared" ref="AH713:AH776" si="399">+(AD713/PI())*180+K713</f>
        <v>-70.313251029633619</v>
      </c>
      <c r="AI713" s="17">
        <f t="shared" ref="AI713:AI776" si="400">TRUNC(AH713,0)</f>
        <v>-70</v>
      </c>
      <c r="AJ713" s="18">
        <f t="shared" ref="AJ713:AJ776" si="401">TRUNC((AH713-AI713)*60,0)</f>
        <v>-18</v>
      </c>
      <c r="AK713" s="19">
        <f t="shared" ref="AK713:AK776" si="402">ROUND((((AH713-AI713)*60)-AJ713)*60,3)</f>
        <v>-47.704000000000001</v>
      </c>
      <c r="AL713" s="17">
        <f t="shared" ref="AL713:AL776" si="403">TRUNC(AG713,0)</f>
        <v>-25</v>
      </c>
      <c r="AM713" s="18">
        <f t="shared" ref="AM713:AM776" si="404">TRUNC((AG713-AL713)*60,0)</f>
        <v>-32</v>
      </c>
      <c r="AN713" s="19">
        <f t="shared" ref="AN713:AN776" si="405">ROUND((((AG713-AL713)*60)-AM713)*60,3)</f>
        <v>-40.533000000000001</v>
      </c>
      <c r="AO713" s="20" t="str">
        <f t="shared" ref="AO713:AO776" si="406">CONCATENATE(-AL713,"°",-AM713," ' ",-AN713," ""S")</f>
        <v>25°32 ' 40,533 "S</v>
      </c>
      <c r="AP713" s="20" t="str">
        <f t="shared" ref="AP713:AP776" si="407">CONCATENATE(-AI713,"°",-AJ713," ' ",-AK713," "" ")</f>
        <v xml:space="preserve">70°18 ' 47,704 " </v>
      </c>
      <c r="AQ713" s="22"/>
      <c r="AR713" s="22"/>
    </row>
    <row r="714" spans="1:46" x14ac:dyDescent="0.3">
      <c r="A714" s="15">
        <v>1759</v>
      </c>
      <c r="B714" s="15" t="s">
        <v>1419</v>
      </c>
      <c r="C714" s="15" t="s">
        <v>406</v>
      </c>
      <c r="D714" s="16" t="s">
        <v>436</v>
      </c>
      <c r="E714" s="16">
        <v>379877.2</v>
      </c>
      <c r="F714" s="16">
        <v>7174679.9900000002</v>
      </c>
      <c r="G714" s="16" t="s">
        <v>351</v>
      </c>
      <c r="H714" t="str">
        <f t="shared" si="375"/>
        <v>19</v>
      </c>
      <c r="I714" t="str">
        <f t="shared" si="374"/>
        <v>J</v>
      </c>
      <c r="J714" t="s">
        <v>324</v>
      </c>
      <c r="K714">
        <f t="shared" si="376"/>
        <v>-69</v>
      </c>
      <c r="L714">
        <f t="shared" si="377"/>
        <v>-2825320.01</v>
      </c>
      <c r="M714">
        <f t="shared" si="378"/>
        <v>-0.44397782047840367</v>
      </c>
      <c r="N714">
        <f t="shared" si="379"/>
        <v>6379526.6881932905</v>
      </c>
      <c r="O714">
        <f t="shared" si="380"/>
        <v>-1.8829421972998955E-2</v>
      </c>
      <c r="P714">
        <f t="shared" si="381"/>
        <v>-0.77578338040692785</v>
      </c>
      <c r="Q714">
        <f t="shared" si="382"/>
        <v>-0.63265108444434748</v>
      </c>
      <c r="R714">
        <f t="shared" si="383"/>
        <v>-0.83186951068186765</v>
      </c>
      <c r="S714">
        <f t="shared" si="384"/>
        <v>-0.78206490412248764</v>
      </c>
      <c r="T714">
        <f t="shared" si="385"/>
        <v>-1.4754170886965297</v>
      </c>
      <c r="U714">
        <f t="shared" si="386"/>
        <v>5.0546225567071803E-3</v>
      </c>
      <c r="V714">
        <f t="shared" si="387"/>
        <v>4.2582015317955055E-5</v>
      </c>
      <c r="W714">
        <f t="shared" si="388"/>
        <v>1.6740578955036711E-7</v>
      </c>
      <c r="X714">
        <f t="shared" si="389"/>
        <v>-2813454.411584469</v>
      </c>
      <c r="Y714">
        <f t="shared" si="390"/>
        <v>-1.8599496475954303E-3</v>
      </c>
      <c r="Z714">
        <f t="shared" si="391"/>
        <v>9.7430567869334029E-7</v>
      </c>
      <c r="AA714">
        <f t="shared" si="392"/>
        <v>-1.8829415857794702E-2</v>
      </c>
      <c r="AB714">
        <f t="shared" si="393"/>
        <v>-0.44583776831383959</v>
      </c>
      <c r="AC714">
        <f t="shared" si="394"/>
        <v>-1.8830528529361013E-2</v>
      </c>
      <c r="AD714">
        <f t="shared" si="395"/>
        <v>-2.0867609751782971E-2</v>
      </c>
      <c r="AE714">
        <f t="shared" si="396"/>
        <v>-0.44575305790918751</v>
      </c>
      <c r="AF714">
        <f t="shared" si="397"/>
        <v>-0.44576280235802795</v>
      </c>
      <c r="AG714" s="10">
        <f t="shared" si="398"/>
        <v>-25.540327239039264</v>
      </c>
      <c r="AH714" s="10">
        <f t="shared" si="399"/>
        <v>-70.195625967303201</v>
      </c>
      <c r="AI714" s="17">
        <f t="shared" si="400"/>
        <v>-70</v>
      </c>
      <c r="AJ714" s="18">
        <f t="shared" si="401"/>
        <v>-11</v>
      </c>
      <c r="AK714" s="19">
        <f t="shared" si="402"/>
        <v>-44.253</v>
      </c>
      <c r="AL714" s="17">
        <f t="shared" si="403"/>
        <v>-25</v>
      </c>
      <c r="AM714" s="18">
        <f t="shared" si="404"/>
        <v>-32</v>
      </c>
      <c r="AN714" s="19">
        <f t="shared" si="405"/>
        <v>-25.178000000000001</v>
      </c>
      <c r="AO714" s="20" t="str">
        <f t="shared" si="406"/>
        <v>25°32 ' 25,178 "S</v>
      </c>
      <c r="AP714" s="20" t="str">
        <f t="shared" si="407"/>
        <v xml:space="preserve">70°11 ' 44,253 " </v>
      </c>
      <c r="AQ714" s="22"/>
      <c r="AR714" s="22"/>
    </row>
    <row r="715" spans="1:46" x14ac:dyDescent="0.3">
      <c r="A715" s="15">
        <v>1761</v>
      </c>
      <c r="B715" s="15" t="s">
        <v>1420</v>
      </c>
      <c r="C715" s="15" t="s">
        <v>744</v>
      </c>
      <c r="D715" s="16" t="s">
        <v>404</v>
      </c>
      <c r="E715" s="16">
        <v>720260.51</v>
      </c>
      <c r="F715" s="16">
        <v>5478867.1200000001</v>
      </c>
      <c r="G715" s="16" t="s">
        <v>374</v>
      </c>
      <c r="H715" t="str">
        <f t="shared" si="375"/>
        <v>18</v>
      </c>
      <c r="I715" t="str">
        <f t="shared" si="374"/>
        <v>G</v>
      </c>
      <c r="J715" t="s">
        <v>324</v>
      </c>
      <c r="K715">
        <f t="shared" si="376"/>
        <v>-75</v>
      </c>
      <c r="L715">
        <f t="shared" si="377"/>
        <v>-4521132.88</v>
      </c>
      <c r="M715">
        <f t="shared" si="378"/>
        <v>-0.71046207688015073</v>
      </c>
      <c r="N715">
        <f t="shared" si="379"/>
        <v>6384682.1457263315</v>
      </c>
      <c r="O715">
        <f t="shared" si="380"/>
        <v>3.4498273363135892E-2</v>
      </c>
      <c r="P715">
        <f t="shared" si="381"/>
        <v>-0.9887901720808524</v>
      </c>
      <c r="Q715">
        <f t="shared" si="382"/>
        <v>-0.56821407640989285</v>
      </c>
      <c r="R715">
        <f t="shared" si="383"/>
        <v>-1.2048571629205769</v>
      </c>
      <c r="S715">
        <f t="shared" si="384"/>
        <v>-1.0456963912929058</v>
      </c>
      <c r="T715">
        <f t="shared" si="385"/>
        <v>-1.8516698369299076</v>
      </c>
      <c r="U715">
        <f t="shared" si="386"/>
        <v>5.0546225567071803E-3</v>
      </c>
      <c r="V715">
        <f t="shared" si="387"/>
        <v>4.2582015317955055E-5</v>
      </c>
      <c r="W715">
        <f t="shared" si="388"/>
        <v>1.6740578955036711E-7</v>
      </c>
      <c r="X715">
        <f t="shared" si="389"/>
        <v>-4506174.2104664398</v>
      </c>
      <c r="Y715">
        <f t="shared" si="390"/>
        <v>-2.3428996451409613E-3</v>
      </c>
      <c r="Z715">
        <f t="shared" si="391"/>
        <v>2.3046237737865659E-6</v>
      </c>
      <c r="AA715">
        <f t="shared" si="392"/>
        <v>3.4498246861288911E-2</v>
      </c>
      <c r="AB715">
        <f t="shared" si="393"/>
        <v>-0.71280497112578944</v>
      </c>
      <c r="AC715">
        <f t="shared" si="394"/>
        <v>3.4505090162713137E-2</v>
      </c>
      <c r="AD715">
        <f t="shared" si="395"/>
        <v>4.5578060336271577E-2</v>
      </c>
      <c r="AE715">
        <f t="shared" si="396"/>
        <v>-0.71229095593694181</v>
      </c>
      <c r="AF715">
        <f t="shared" si="397"/>
        <v>-0.71229802226967076</v>
      </c>
      <c r="AG715" s="10">
        <f t="shared" si="398"/>
        <v>-40.811670431567656</v>
      </c>
      <c r="AH715" s="10">
        <f t="shared" si="399"/>
        <v>-72.388569504339017</v>
      </c>
      <c r="AI715" s="17">
        <f t="shared" si="400"/>
        <v>-72</v>
      </c>
      <c r="AJ715" s="18">
        <f t="shared" si="401"/>
        <v>-23</v>
      </c>
      <c r="AK715" s="19">
        <f t="shared" si="402"/>
        <v>-18.850000000000001</v>
      </c>
      <c r="AL715" s="17">
        <f t="shared" si="403"/>
        <v>-40</v>
      </c>
      <c r="AM715" s="18">
        <f t="shared" si="404"/>
        <v>-48</v>
      </c>
      <c r="AN715" s="19">
        <f t="shared" si="405"/>
        <v>-42.014000000000003</v>
      </c>
      <c r="AO715" s="20" t="str">
        <f t="shared" si="406"/>
        <v>40°48 ' 42,014 "S</v>
      </c>
      <c r="AP715" s="20" t="str">
        <f t="shared" si="407"/>
        <v xml:space="preserve">72°23 ' 18,85 " </v>
      </c>
      <c r="AQ715" s="22"/>
      <c r="AR715" s="22"/>
    </row>
    <row r="716" spans="1:46" x14ac:dyDescent="0.3">
      <c r="A716" s="15">
        <v>1762</v>
      </c>
      <c r="B716" s="15" t="s">
        <v>1421</v>
      </c>
      <c r="C716" s="15" t="s">
        <v>553</v>
      </c>
      <c r="D716" s="16" t="s">
        <v>272</v>
      </c>
      <c r="E716" s="16">
        <v>298537</v>
      </c>
      <c r="F716" s="16">
        <v>6653491</v>
      </c>
      <c r="G716" s="16" t="s">
        <v>351</v>
      </c>
      <c r="H716" t="str">
        <f t="shared" si="375"/>
        <v>19</v>
      </c>
      <c r="I716" t="str">
        <f t="shared" si="374"/>
        <v>J</v>
      </c>
      <c r="J716" t="s">
        <v>324</v>
      </c>
      <c r="K716">
        <f t="shared" si="376"/>
        <v>-69</v>
      </c>
      <c r="L716">
        <f t="shared" si="377"/>
        <v>-3346509</v>
      </c>
      <c r="M716">
        <f t="shared" si="378"/>
        <v>-0.52587875595421929</v>
      </c>
      <c r="N716">
        <f t="shared" si="379"/>
        <v>6380969.8240674566</v>
      </c>
      <c r="O716">
        <f t="shared" si="380"/>
        <v>-3.157247339426851E-2</v>
      </c>
      <c r="P716">
        <f t="shared" si="381"/>
        <v>-0.86829637251683811</v>
      </c>
      <c r="Q716">
        <f t="shared" si="382"/>
        <v>-0.64950555915386909</v>
      </c>
      <c r="R716">
        <f t="shared" si="383"/>
        <v>-0.9600269422126384</v>
      </c>
      <c r="S716">
        <f t="shared" si="384"/>
        <v>-0.88239659644794599</v>
      </c>
      <c r="T716">
        <f t="shared" si="385"/>
        <v>-1.6326093351933582</v>
      </c>
      <c r="U716">
        <f t="shared" si="386"/>
        <v>5.0546225567071803E-3</v>
      </c>
      <c r="V716">
        <f t="shared" si="387"/>
        <v>4.2582015317955055E-5</v>
      </c>
      <c r="W716">
        <f t="shared" si="388"/>
        <v>1.6740578955036711E-7</v>
      </c>
      <c r="X716">
        <f t="shared" si="389"/>
        <v>-3333260.7068233043</v>
      </c>
      <c r="Y716">
        <f t="shared" si="390"/>
        <v>-2.0762193744791558E-3</v>
      </c>
      <c r="Z716">
        <f t="shared" si="391"/>
        <v>2.5126359536002149E-6</v>
      </c>
      <c r="AA716">
        <f t="shared" si="392"/>
        <v>-3.1572446950891245E-2</v>
      </c>
      <c r="AB716">
        <f t="shared" si="393"/>
        <v>-0.52795497011191495</v>
      </c>
      <c r="AC716">
        <f t="shared" si="394"/>
        <v>-3.157769255030185E-2</v>
      </c>
      <c r="AD716">
        <f t="shared" si="395"/>
        <v>-3.6538793485686914E-2</v>
      </c>
      <c r="AE716">
        <f t="shared" si="396"/>
        <v>-0.52766445620442159</v>
      </c>
      <c r="AF716">
        <f t="shared" si="397"/>
        <v>-0.52767344445614972</v>
      </c>
      <c r="AG716" s="10">
        <f t="shared" si="398"/>
        <v>-30.233461328468248</v>
      </c>
      <c r="AH716" s="10">
        <f t="shared" si="399"/>
        <v>-71.093518655229971</v>
      </c>
      <c r="AI716" s="17">
        <f t="shared" si="400"/>
        <v>-71</v>
      </c>
      <c r="AJ716" s="18">
        <f t="shared" si="401"/>
        <v>-5</v>
      </c>
      <c r="AK716" s="19">
        <f t="shared" si="402"/>
        <v>-36.667000000000002</v>
      </c>
      <c r="AL716" s="17">
        <f t="shared" si="403"/>
        <v>-30</v>
      </c>
      <c r="AM716" s="18">
        <f t="shared" si="404"/>
        <v>-14</v>
      </c>
      <c r="AN716" s="19">
        <f t="shared" si="405"/>
        <v>-0.46100000000000002</v>
      </c>
      <c r="AO716" s="20" t="str">
        <f t="shared" si="406"/>
        <v>30°14 ' 0,461 "S</v>
      </c>
      <c r="AP716" s="20" t="str">
        <f t="shared" si="407"/>
        <v xml:space="preserve">71°5 ' 36,667 " </v>
      </c>
      <c r="AQ716" s="22"/>
      <c r="AR716" s="22"/>
    </row>
    <row r="717" spans="1:46" x14ac:dyDescent="0.3">
      <c r="A717" s="15">
        <v>1763</v>
      </c>
      <c r="B717" s="15" t="s">
        <v>1422</v>
      </c>
      <c r="C717" s="15" t="s">
        <v>1141</v>
      </c>
      <c r="D717" s="16" t="s">
        <v>399</v>
      </c>
      <c r="E717" s="16">
        <v>372367.2</v>
      </c>
      <c r="F717" s="16">
        <v>6227368.8300000001</v>
      </c>
      <c r="G717" s="16" t="s">
        <v>323</v>
      </c>
      <c r="H717" t="str">
        <f t="shared" si="375"/>
        <v>19</v>
      </c>
      <c r="I717" t="str">
        <f t="shared" si="374"/>
        <v>H</v>
      </c>
      <c r="J717" t="s">
        <v>324</v>
      </c>
      <c r="K717">
        <f t="shared" si="376"/>
        <v>-69</v>
      </c>
      <c r="L717">
        <f t="shared" si="377"/>
        <v>-3772631.17</v>
      </c>
      <c r="M717">
        <f t="shared" si="378"/>
        <v>-0.59284065465047631</v>
      </c>
      <c r="N717">
        <f t="shared" si="379"/>
        <v>6382257.9438140262</v>
      </c>
      <c r="O717">
        <f t="shared" si="380"/>
        <v>-1.9998063557382147E-2</v>
      </c>
      <c r="P717">
        <f t="shared" si="381"/>
        <v>-0.92675523067222421</v>
      </c>
      <c r="Q717">
        <f t="shared" si="382"/>
        <v>-0.63745270653103947</v>
      </c>
      <c r="R717">
        <f t="shared" si="383"/>
        <v>-1.0562182699865885</v>
      </c>
      <c r="S717">
        <f t="shared" si="384"/>
        <v>-0.95152687912270129</v>
      </c>
      <c r="T717">
        <f t="shared" si="385"/>
        <v>-1.732031772593543</v>
      </c>
      <c r="U717">
        <f t="shared" si="386"/>
        <v>5.0546225567071803E-3</v>
      </c>
      <c r="V717">
        <f t="shared" si="387"/>
        <v>4.2582015317955055E-5</v>
      </c>
      <c r="W717">
        <f t="shared" si="388"/>
        <v>1.6740578955036711E-7</v>
      </c>
      <c r="X717">
        <f t="shared" si="389"/>
        <v>-3758526.6525640916</v>
      </c>
      <c r="Y717">
        <f t="shared" si="390"/>
        <v>-2.2099572847222599E-3</v>
      </c>
      <c r="Z717">
        <f t="shared" si="391"/>
        <v>9.2694994751634789E-7</v>
      </c>
      <c r="AA717">
        <f t="shared" si="392"/>
        <v>-1.9998057378314161E-2</v>
      </c>
      <c r="AB717">
        <f t="shared" si="393"/>
        <v>-0.59505060988667879</v>
      </c>
      <c r="AC717">
        <f t="shared" si="394"/>
        <v>-1.9999390349814794E-2</v>
      </c>
      <c r="AD717">
        <f t="shared" si="395"/>
        <v>-2.4145655720280285E-2</v>
      </c>
      <c r="AE717">
        <f t="shared" si="396"/>
        <v>-0.59491528586244868</v>
      </c>
      <c r="AF717">
        <f t="shared" si="397"/>
        <v>-0.59492488295905877</v>
      </c>
      <c r="AG717" s="10">
        <f t="shared" si="398"/>
        <v>-34.086684920868542</v>
      </c>
      <c r="AH717" s="10">
        <f t="shared" si="399"/>
        <v>-70.383444166347971</v>
      </c>
      <c r="AI717" s="17">
        <f t="shared" si="400"/>
        <v>-70</v>
      </c>
      <c r="AJ717" s="18">
        <f t="shared" si="401"/>
        <v>-23</v>
      </c>
      <c r="AK717" s="19">
        <f t="shared" si="402"/>
        <v>-0.39900000000000002</v>
      </c>
      <c r="AL717" s="17">
        <f t="shared" si="403"/>
        <v>-34</v>
      </c>
      <c r="AM717" s="18">
        <f t="shared" si="404"/>
        <v>-5</v>
      </c>
      <c r="AN717" s="19">
        <f t="shared" si="405"/>
        <v>-12.066000000000001</v>
      </c>
      <c r="AO717" s="20" t="str">
        <f t="shared" si="406"/>
        <v>34°5 ' 12,066 "S</v>
      </c>
      <c r="AP717" s="20" t="str">
        <f t="shared" si="407"/>
        <v xml:space="preserve">70°23 ' 0,399 " </v>
      </c>
      <c r="AQ717" s="22"/>
      <c r="AR717" s="22"/>
    </row>
    <row r="718" spans="1:46" x14ac:dyDescent="0.3">
      <c r="A718" s="15">
        <v>1764</v>
      </c>
      <c r="B718" s="15" t="s">
        <v>1423</v>
      </c>
      <c r="C718" s="15" t="s">
        <v>553</v>
      </c>
      <c r="D718" s="16" t="s">
        <v>356</v>
      </c>
      <c r="E718" s="16">
        <v>363392.39</v>
      </c>
      <c r="F718" s="16">
        <v>6983984.29</v>
      </c>
      <c r="G718" s="16" t="s">
        <v>351</v>
      </c>
      <c r="H718" t="str">
        <f t="shared" si="375"/>
        <v>19</v>
      </c>
      <c r="I718" t="str">
        <f t="shared" si="374"/>
        <v>J</v>
      </c>
      <c r="J718" t="s">
        <v>324</v>
      </c>
      <c r="K718">
        <f t="shared" si="376"/>
        <v>-69</v>
      </c>
      <c r="L718">
        <f t="shared" si="377"/>
        <v>-3016015.71</v>
      </c>
      <c r="M718">
        <f t="shared" si="378"/>
        <v>-0.47394421754526322</v>
      </c>
      <c r="N718">
        <f t="shared" si="379"/>
        <v>6380035.5900657037</v>
      </c>
      <c r="O718">
        <f t="shared" si="380"/>
        <v>-2.1411731654398681E-2</v>
      </c>
      <c r="P718">
        <f t="shared" si="381"/>
        <v>-0.81218543071219917</v>
      </c>
      <c r="Q718">
        <f t="shared" si="382"/>
        <v>-0.64300695008189646</v>
      </c>
      <c r="R718">
        <f t="shared" si="383"/>
        <v>-0.88003693290136287</v>
      </c>
      <c r="S718">
        <f t="shared" si="384"/>
        <v>-0.82077943719649626</v>
      </c>
      <c r="T718">
        <f t="shared" si="385"/>
        <v>-1.5376551953839883</v>
      </c>
      <c r="U718">
        <f t="shared" si="386"/>
        <v>5.0546225567071803E-3</v>
      </c>
      <c r="V718">
        <f t="shared" si="387"/>
        <v>4.2582015317955055E-5</v>
      </c>
      <c r="W718">
        <f t="shared" si="388"/>
        <v>1.6740578955036711E-7</v>
      </c>
      <c r="X718">
        <f t="shared" si="389"/>
        <v>-3003603.4713578676</v>
      </c>
      <c r="Y718">
        <f t="shared" si="390"/>
        <v>-1.9454810975442459E-3</v>
      </c>
      <c r="Z718">
        <f t="shared" si="391"/>
        <v>1.2230987667197488E-6</v>
      </c>
      <c r="AA718">
        <f t="shared" si="392"/>
        <v>-2.1411722924844487E-2</v>
      </c>
      <c r="AB718">
        <f t="shared" si="393"/>
        <v>-0.47588969626329192</v>
      </c>
      <c r="AC718">
        <f t="shared" si="394"/>
        <v>-2.1413359038801538E-2</v>
      </c>
      <c r="AD718">
        <f t="shared" si="395"/>
        <v>-2.4085462891483854E-2</v>
      </c>
      <c r="AE718">
        <f t="shared" si="396"/>
        <v>-0.47577157734065495</v>
      </c>
      <c r="AF718">
        <f t="shared" si="397"/>
        <v>-0.47578131379799676</v>
      </c>
      <c r="AG718" s="10">
        <f t="shared" si="398"/>
        <v>-27.260261251814654</v>
      </c>
      <c r="AH718" s="10">
        <f t="shared" si="399"/>
        <v>-70.379995371300978</v>
      </c>
      <c r="AI718" s="17">
        <f t="shared" si="400"/>
        <v>-70</v>
      </c>
      <c r="AJ718" s="18">
        <f t="shared" si="401"/>
        <v>-22</v>
      </c>
      <c r="AK718" s="19">
        <f t="shared" si="402"/>
        <v>-47.982999999999997</v>
      </c>
      <c r="AL718" s="17">
        <f t="shared" si="403"/>
        <v>-27</v>
      </c>
      <c r="AM718" s="18">
        <f t="shared" si="404"/>
        <v>-15</v>
      </c>
      <c r="AN718" s="19">
        <f t="shared" si="405"/>
        <v>-36.941000000000003</v>
      </c>
      <c r="AO718" s="20" t="str">
        <f t="shared" si="406"/>
        <v>27°15 ' 36,941 "S</v>
      </c>
      <c r="AP718" s="20" t="str">
        <f t="shared" si="407"/>
        <v xml:space="preserve">70°22 ' 47,983 " </v>
      </c>
      <c r="AQ718" s="22"/>
      <c r="AR718" s="22"/>
    </row>
    <row r="719" spans="1:46" x14ac:dyDescent="0.3">
      <c r="A719" s="15">
        <v>1765</v>
      </c>
      <c r="B719" s="15" t="s">
        <v>1424</v>
      </c>
      <c r="C719" s="15" t="s">
        <v>553</v>
      </c>
      <c r="D719" s="16" t="s">
        <v>356</v>
      </c>
      <c r="E719" s="16">
        <v>363531.58</v>
      </c>
      <c r="F719" s="16">
        <v>6959179.8600000003</v>
      </c>
      <c r="G719" s="16" t="s">
        <v>351</v>
      </c>
      <c r="H719" t="str">
        <f t="shared" si="375"/>
        <v>19</v>
      </c>
      <c r="I719" t="str">
        <f t="shared" si="374"/>
        <v>J</v>
      </c>
      <c r="J719" t="s">
        <v>324</v>
      </c>
      <c r="K719">
        <f t="shared" si="376"/>
        <v>-69</v>
      </c>
      <c r="L719">
        <f t="shared" si="377"/>
        <v>-3040820.1399999997</v>
      </c>
      <c r="M719">
        <f t="shared" si="378"/>
        <v>-0.47784204743024289</v>
      </c>
      <c r="N719">
        <f t="shared" si="379"/>
        <v>6380103.4798391033</v>
      </c>
      <c r="O719">
        <f t="shared" si="380"/>
        <v>-2.1389687554635321E-2</v>
      </c>
      <c r="P719">
        <f t="shared" si="381"/>
        <v>-0.81670868858588586</v>
      </c>
      <c r="Q719">
        <f t="shared" si="382"/>
        <v>-0.64399529491324614</v>
      </c>
      <c r="R719">
        <f t="shared" si="383"/>
        <v>-0.88619639172318587</v>
      </c>
      <c r="S719">
        <f t="shared" si="384"/>
        <v>-0.82564611752070094</v>
      </c>
      <c r="T719">
        <f t="shared" si="385"/>
        <v>-1.5453456792156348</v>
      </c>
      <c r="U719">
        <f t="shared" si="386"/>
        <v>5.0546225567071803E-3</v>
      </c>
      <c r="V719">
        <f t="shared" si="387"/>
        <v>4.2582015317955055E-5</v>
      </c>
      <c r="W719">
        <f t="shared" si="388"/>
        <v>1.6740578955036711E-7</v>
      </c>
      <c r="X719">
        <f t="shared" si="389"/>
        <v>-3028340.1746907537</v>
      </c>
      <c r="Y719">
        <f t="shared" si="390"/>
        <v>-1.9560756888477148E-3</v>
      </c>
      <c r="Z719">
        <f t="shared" si="391"/>
        <v>1.2156872784994852E-6</v>
      </c>
      <c r="AA719">
        <f t="shared" si="392"/>
        <v>-2.1389678886911637E-2</v>
      </c>
      <c r="AB719">
        <f t="shared" si="393"/>
        <v>-0.47979812074111428</v>
      </c>
      <c r="AC719">
        <f t="shared" si="394"/>
        <v>-2.1391309952701165E-2</v>
      </c>
      <c r="AD719">
        <f t="shared" si="395"/>
        <v>-2.4109402941573248E-2</v>
      </c>
      <c r="AE719">
        <f t="shared" si="396"/>
        <v>-0.47967911129557433</v>
      </c>
      <c r="AF719">
        <f t="shared" si="397"/>
        <v>-0.47968886000310296</v>
      </c>
      <c r="AG719" s="10">
        <f t="shared" si="398"/>
        <v>-27.484147157619603</v>
      </c>
      <c r="AH719" s="10">
        <f t="shared" si="399"/>
        <v>-70.381367035132442</v>
      </c>
      <c r="AI719" s="17">
        <f t="shared" si="400"/>
        <v>-70</v>
      </c>
      <c r="AJ719" s="18">
        <f t="shared" si="401"/>
        <v>-22</v>
      </c>
      <c r="AK719" s="19">
        <f t="shared" si="402"/>
        <v>-52.920999999999999</v>
      </c>
      <c r="AL719" s="17">
        <f t="shared" si="403"/>
        <v>-27</v>
      </c>
      <c r="AM719" s="18">
        <f t="shared" si="404"/>
        <v>-29</v>
      </c>
      <c r="AN719" s="19">
        <f t="shared" si="405"/>
        <v>-2.93</v>
      </c>
      <c r="AO719" s="20" t="str">
        <f t="shared" si="406"/>
        <v>27°29 ' 2,93 "S</v>
      </c>
      <c r="AP719" s="20" t="str">
        <f t="shared" si="407"/>
        <v xml:space="preserve">70°22 ' 52,921 " </v>
      </c>
      <c r="AQ719" s="22"/>
      <c r="AR719" s="22"/>
    </row>
    <row r="720" spans="1:46" x14ac:dyDescent="0.3">
      <c r="A720" s="15">
        <v>1766</v>
      </c>
      <c r="B720" s="15" t="s">
        <v>1425</v>
      </c>
      <c r="C720" s="15" t="s">
        <v>1426</v>
      </c>
      <c r="D720" s="16" t="s">
        <v>463</v>
      </c>
      <c r="E720" s="16">
        <v>395899.23</v>
      </c>
      <c r="F720" s="16">
        <v>7078952.6100000003</v>
      </c>
      <c r="G720" s="16" t="s">
        <v>351</v>
      </c>
      <c r="H720" t="str">
        <f t="shared" si="375"/>
        <v>19</v>
      </c>
      <c r="I720" t="str">
        <f t="shared" si="374"/>
        <v>J</v>
      </c>
      <c r="J720" t="s">
        <v>324</v>
      </c>
      <c r="K720">
        <f t="shared" si="376"/>
        <v>-69</v>
      </c>
      <c r="L720">
        <f t="shared" si="377"/>
        <v>-2921047.3899999997</v>
      </c>
      <c r="M720">
        <f t="shared" si="378"/>
        <v>-0.45902065930093688</v>
      </c>
      <c r="N720">
        <f t="shared" si="379"/>
        <v>6379779.221123701</v>
      </c>
      <c r="O720">
        <f t="shared" si="380"/>
        <v>-1.6317299767258129E-2</v>
      </c>
      <c r="P720">
        <f t="shared" si="381"/>
        <v>-0.79441348598806727</v>
      </c>
      <c r="Q720">
        <f t="shared" si="382"/>
        <v>-0.63846111148819162</v>
      </c>
      <c r="R720">
        <f t="shared" si="383"/>
        <v>-0.85622740229497052</v>
      </c>
      <c r="S720">
        <f t="shared" si="384"/>
        <v>-0.80178582959327582</v>
      </c>
      <c r="T720">
        <f t="shared" si="385"/>
        <v>-1.5073510347615293</v>
      </c>
      <c r="U720">
        <f t="shared" si="386"/>
        <v>5.0546225567071803E-3</v>
      </c>
      <c r="V720">
        <f t="shared" si="387"/>
        <v>4.2582015317955055E-5</v>
      </c>
      <c r="W720">
        <f t="shared" si="388"/>
        <v>1.6740578955036711E-7</v>
      </c>
      <c r="X720">
        <f t="shared" si="389"/>
        <v>-2908901.6950887055</v>
      </c>
      <c r="Y720">
        <f t="shared" si="390"/>
        <v>-1.903779815934582E-3</v>
      </c>
      <c r="Z720">
        <f t="shared" si="391"/>
        <v>7.2107742258065582E-7</v>
      </c>
      <c r="AA720">
        <f t="shared" si="392"/>
        <v>-1.6317295845245976E-2</v>
      </c>
      <c r="AB720">
        <f t="shared" si="393"/>
        <v>-0.4609244377440988</v>
      </c>
      <c r="AC720">
        <f t="shared" si="394"/>
        <v>-1.6318019946157836E-2</v>
      </c>
      <c r="AD720">
        <f t="shared" si="395"/>
        <v>-1.8217345752024685E-2</v>
      </c>
      <c r="AE720">
        <f t="shared" si="396"/>
        <v>-0.46085833517130398</v>
      </c>
      <c r="AF720">
        <f t="shared" si="397"/>
        <v>-0.46086827530343216</v>
      </c>
      <c r="AG720" s="10">
        <f t="shared" si="398"/>
        <v>-26.405807086359971</v>
      </c>
      <c r="AH720" s="10">
        <f t="shared" si="399"/>
        <v>-70.043777025521592</v>
      </c>
      <c r="AI720" s="17">
        <f t="shared" si="400"/>
        <v>-70</v>
      </c>
      <c r="AJ720" s="18">
        <f t="shared" si="401"/>
        <v>-2</v>
      </c>
      <c r="AK720" s="19">
        <f t="shared" si="402"/>
        <v>-37.597000000000001</v>
      </c>
      <c r="AL720" s="17">
        <f t="shared" si="403"/>
        <v>-26</v>
      </c>
      <c r="AM720" s="18">
        <f t="shared" si="404"/>
        <v>-24</v>
      </c>
      <c r="AN720" s="19">
        <f t="shared" si="405"/>
        <v>-20.905999999999999</v>
      </c>
      <c r="AO720" s="20" t="str">
        <f t="shared" si="406"/>
        <v>26°24 ' 20,906 "S</v>
      </c>
      <c r="AP720" s="20" t="str">
        <f t="shared" si="407"/>
        <v xml:space="preserve">70°2 ' 37,597 " </v>
      </c>
      <c r="AQ720" s="22"/>
      <c r="AR720" s="22"/>
    </row>
    <row r="721" spans="1:44" x14ac:dyDescent="0.3">
      <c r="A721" s="15">
        <v>1767</v>
      </c>
      <c r="B721" s="15" t="s">
        <v>1427</v>
      </c>
      <c r="C721" s="15" t="s">
        <v>406</v>
      </c>
      <c r="D721" s="16" t="s">
        <v>356</v>
      </c>
      <c r="E721" s="16">
        <v>413071.76</v>
      </c>
      <c r="F721" s="16">
        <v>7013154.3399999999</v>
      </c>
      <c r="G721" s="16" t="s">
        <v>351</v>
      </c>
      <c r="H721" t="str">
        <f t="shared" si="375"/>
        <v>19</v>
      </c>
      <c r="I721" t="str">
        <f t="shared" si="374"/>
        <v>J</v>
      </c>
      <c r="J721" t="s">
        <v>324</v>
      </c>
      <c r="K721">
        <f t="shared" si="376"/>
        <v>-69</v>
      </c>
      <c r="L721">
        <f t="shared" si="377"/>
        <v>-2986845.66</v>
      </c>
      <c r="M721">
        <f t="shared" si="378"/>
        <v>-0.46936036326454195</v>
      </c>
      <c r="N721">
        <f t="shared" si="379"/>
        <v>6379956.2396944482</v>
      </c>
      <c r="O721">
        <f t="shared" si="380"/>
        <v>-1.3625209442527963E-2</v>
      </c>
      <c r="P721">
        <f t="shared" si="381"/>
        <v>-0.80680293963629868</v>
      </c>
      <c r="Q721">
        <f t="shared" si="382"/>
        <v>-0.6417393802773157</v>
      </c>
      <c r="R721">
        <f t="shared" si="383"/>
        <v>-0.87276183308269129</v>
      </c>
      <c r="S721">
        <f t="shared" si="384"/>
        <v>-0.81500621988134736</v>
      </c>
      <c r="T721">
        <f t="shared" si="385"/>
        <v>-1.5284924073186739</v>
      </c>
      <c r="U721">
        <f t="shared" si="386"/>
        <v>5.0546225567071803E-3</v>
      </c>
      <c r="V721">
        <f t="shared" si="387"/>
        <v>4.2582015317955055E-5</v>
      </c>
      <c r="W721">
        <f t="shared" si="388"/>
        <v>1.6740578955036711E-7</v>
      </c>
      <c r="X721">
        <f t="shared" si="389"/>
        <v>-2974514.0752187609</v>
      </c>
      <c r="Y721">
        <f t="shared" si="390"/>
        <v>-1.9328635366674342E-3</v>
      </c>
      <c r="Z721">
        <f t="shared" si="391"/>
        <v>4.9759391909196552E-7</v>
      </c>
      <c r="AA721">
        <f t="shared" si="392"/>
        <v>-1.3625207182587508E-2</v>
      </c>
      <c r="AB721">
        <f t="shared" si="393"/>
        <v>-0.47129322583942823</v>
      </c>
      <c r="AC721">
        <f t="shared" si="394"/>
        <v>-1.3625628764651065E-2</v>
      </c>
      <c r="AD721">
        <f t="shared" si="395"/>
        <v>-1.5291632003437351E-2</v>
      </c>
      <c r="AE721">
        <f t="shared" si="396"/>
        <v>-0.47124592796603371</v>
      </c>
      <c r="AF721">
        <f t="shared" si="397"/>
        <v>-0.471256021348126</v>
      </c>
      <c r="AG721" s="10">
        <f t="shared" si="398"/>
        <v>-27.000981093374644</v>
      </c>
      <c r="AH721" s="10">
        <f t="shared" si="399"/>
        <v>-69.876145975664144</v>
      </c>
      <c r="AI721" s="17">
        <f t="shared" si="400"/>
        <v>-69</v>
      </c>
      <c r="AJ721" s="18">
        <f t="shared" si="401"/>
        <v>-52</v>
      </c>
      <c r="AK721" s="19">
        <f t="shared" si="402"/>
        <v>-34.125999999999998</v>
      </c>
      <c r="AL721" s="17">
        <f t="shared" si="403"/>
        <v>-27</v>
      </c>
      <c r="AM721" s="18">
        <f t="shared" si="404"/>
        <v>0</v>
      </c>
      <c r="AN721" s="19">
        <f t="shared" si="405"/>
        <v>-3.532</v>
      </c>
      <c r="AO721" s="20" t="str">
        <f t="shared" si="406"/>
        <v>27°0 ' 3,532 "S</v>
      </c>
      <c r="AP721" s="20" t="str">
        <f t="shared" si="407"/>
        <v xml:space="preserve">69°52 ' 34,126 " </v>
      </c>
      <c r="AQ721" s="22"/>
      <c r="AR721" s="22"/>
    </row>
    <row r="722" spans="1:44" x14ac:dyDescent="0.3">
      <c r="A722" s="15">
        <v>1768</v>
      </c>
      <c r="B722" s="15" t="s">
        <v>1428</v>
      </c>
      <c r="C722" s="15" t="s">
        <v>1109</v>
      </c>
      <c r="D722" s="16" t="s">
        <v>475</v>
      </c>
      <c r="E722" s="16">
        <v>280124</v>
      </c>
      <c r="F722" s="16">
        <v>6847628</v>
      </c>
      <c r="G722" s="16" t="s">
        <v>351</v>
      </c>
      <c r="H722" t="str">
        <f t="shared" si="375"/>
        <v>19</v>
      </c>
      <c r="I722" t="str">
        <f t="shared" si="374"/>
        <v>J</v>
      </c>
      <c r="J722" t="s">
        <v>324</v>
      </c>
      <c r="K722">
        <f t="shared" si="376"/>
        <v>-69</v>
      </c>
      <c r="L722">
        <f t="shared" si="377"/>
        <v>-3152372</v>
      </c>
      <c r="M722">
        <f t="shared" si="378"/>
        <v>-0.49537158443766743</v>
      </c>
      <c r="N722">
        <f t="shared" si="379"/>
        <v>6380413.400225848</v>
      </c>
      <c r="O722">
        <f t="shared" si="380"/>
        <v>-3.4461089933799122E-2</v>
      </c>
      <c r="P722">
        <f t="shared" si="381"/>
        <v>-0.83643351692102752</v>
      </c>
      <c r="Q722">
        <f t="shared" si="382"/>
        <v>-0.64742814838739182</v>
      </c>
      <c r="R722">
        <f t="shared" si="383"/>
        <v>-0.91358834289818125</v>
      </c>
      <c r="S722">
        <f t="shared" si="384"/>
        <v>-0.84704829427048389</v>
      </c>
      <c r="T722">
        <f t="shared" si="385"/>
        <v>-1.5787910001504883</v>
      </c>
      <c r="U722">
        <f t="shared" si="386"/>
        <v>5.0546225567071803E-3</v>
      </c>
      <c r="V722">
        <f t="shared" si="387"/>
        <v>4.2582015317955055E-5</v>
      </c>
      <c r="W722">
        <f t="shared" si="388"/>
        <v>1.6740578955036711E-7</v>
      </c>
      <c r="X722">
        <f t="shared" si="389"/>
        <v>-3139597.3017811519</v>
      </c>
      <c r="Y722">
        <f t="shared" si="390"/>
        <v>-2.0021740626392491E-3</v>
      </c>
      <c r="Z722">
        <f t="shared" si="391"/>
        <v>3.0975308511018402E-6</v>
      </c>
      <c r="AA722">
        <f t="shared" si="392"/>
        <v>-3.4461054352369375E-2</v>
      </c>
      <c r="AB722">
        <f t="shared" si="393"/>
        <v>-0.49737375229851077</v>
      </c>
      <c r="AC722">
        <f t="shared" si="394"/>
        <v>-3.4467875543512716E-2</v>
      </c>
      <c r="AD722">
        <f t="shared" si="395"/>
        <v>-3.9199709867436476E-2</v>
      </c>
      <c r="AE722">
        <f t="shared" si="396"/>
        <v>-0.49705157717018983</v>
      </c>
      <c r="AF722">
        <f t="shared" si="397"/>
        <v>-0.49706032908931358</v>
      </c>
      <c r="AG722" s="10">
        <f t="shared" si="398"/>
        <v>-28.47945902020145</v>
      </c>
      <c r="AH722" s="10">
        <f t="shared" si="399"/>
        <v>-71.24597793354144</v>
      </c>
      <c r="AI722" s="17">
        <f t="shared" si="400"/>
        <v>-71</v>
      </c>
      <c r="AJ722" s="18">
        <f t="shared" si="401"/>
        <v>-14</v>
      </c>
      <c r="AK722" s="19">
        <f t="shared" si="402"/>
        <v>-45.521000000000001</v>
      </c>
      <c r="AL722" s="17">
        <f t="shared" si="403"/>
        <v>-28</v>
      </c>
      <c r="AM722" s="18">
        <f t="shared" si="404"/>
        <v>-28</v>
      </c>
      <c r="AN722" s="19">
        <f t="shared" si="405"/>
        <v>-46.052</v>
      </c>
      <c r="AO722" s="20" t="str">
        <f t="shared" si="406"/>
        <v>28°28 ' 46,052 "S</v>
      </c>
      <c r="AP722" s="20" t="str">
        <f t="shared" si="407"/>
        <v xml:space="preserve">71°14 ' 45,521 " </v>
      </c>
      <c r="AQ722" s="22"/>
      <c r="AR722" s="22"/>
    </row>
    <row r="723" spans="1:44" x14ac:dyDescent="0.3">
      <c r="A723" s="15">
        <v>1769</v>
      </c>
      <c r="B723" s="15" t="s">
        <v>1429</v>
      </c>
      <c r="C723" s="15" t="s">
        <v>500</v>
      </c>
      <c r="D723" s="16" t="s">
        <v>1322</v>
      </c>
      <c r="E723" s="16">
        <v>727500</v>
      </c>
      <c r="F723" s="16">
        <v>5811693</v>
      </c>
      <c r="G723" s="16" t="s">
        <v>339</v>
      </c>
      <c r="H723" t="str">
        <f t="shared" si="375"/>
        <v>18</v>
      </c>
      <c r="I723" t="str">
        <f t="shared" si="374"/>
        <v>H</v>
      </c>
      <c r="J723" t="s">
        <v>324</v>
      </c>
      <c r="K723">
        <f t="shared" si="376"/>
        <v>-75</v>
      </c>
      <c r="L723">
        <f t="shared" si="377"/>
        <v>-4188307</v>
      </c>
      <c r="M723">
        <f t="shared" si="378"/>
        <v>-0.65816098947122159</v>
      </c>
      <c r="N723">
        <f t="shared" si="379"/>
        <v>6383584.8543950468</v>
      </c>
      <c r="O723">
        <f t="shared" si="380"/>
        <v>3.5638282436767185E-2</v>
      </c>
      <c r="P723">
        <f t="shared" si="381"/>
        <v>-0.96779575533562012</v>
      </c>
      <c r="Q723">
        <f t="shared" si="382"/>
        <v>-0.60571274197427338</v>
      </c>
      <c r="R723">
        <f t="shared" si="383"/>
        <v>-1.1420588671390317</v>
      </c>
      <c r="S723">
        <f t="shared" si="384"/>
        <v>-1.0079723358478421</v>
      </c>
      <c r="T723">
        <f t="shared" si="385"/>
        <v>-1.8063193731813934</v>
      </c>
      <c r="U723">
        <f t="shared" si="386"/>
        <v>5.0546225567071803E-3</v>
      </c>
      <c r="V723">
        <f t="shared" si="387"/>
        <v>4.2582015317955055E-5</v>
      </c>
      <c r="W723">
        <f t="shared" si="388"/>
        <v>1.6740578955036711E-7</v>
      </c>
      <c r="X723">
        <f t="shared" si="389"/>
        <v>-4173622.7169598811</v>
      </c>
      <c r="Y723">
        <f t="shared" si="390"/>
        <v>-2.3003192367700505E-3</v>
      </c>
      <c r="Z723">
        <f t="shared" si="391"/>
        <v>2.6786378388373402E-6</v>
      </c>
      <c r="AA723">
        <f t="shared" si="392"/>
        <v>3.5638250616083236E-2</v>
      </c>
      <c r="AB723">
        <f t="shared" si="393"/>
        <v>-0.66046130254626945</v>
      </c>
      <c r="AC723">
        <f t="shared" si="394"/>
        <v>3.5645795029205951E-2</v>
      </c>
      <c r="AD723">
        <f t="shared" si="395"/>
        <v>4.5107250641945387E-2</v>
      </c>
      <c r="AE723">
        <f t="shared" si="396"/>
        <v>-0.65996832872187017</v>
      </c>
      <c r="AF723">
        <f t="shared" si="397"/>
        <v>-0.65997593616801442</v>
      </c>
      <c r="AG723" s="10">
        <f t="shared" si="398"/>
        <v>-37.813835722622649</v>
      </c>
      <c r="AH723" s="10">
        <f t="shared" si="399"/>
        <v>-72.415544912777762</v>
      </c>
      <c r="AI723" s="17">
        <f t="shared" si="400"/>
        <v>-72</v>
      </c>
      <c r="AJ723" s="18">
        <f t="shared" si="401"/>
        <v>-24</v>
      </c>
      <c r="AK723" s="19">
        <f t="shared" si="402"/>
        <v>-55.962000000000003</v>
      </c>
      <c r="AL723" s="17">
        <f t="shared" si="403"/>
        <v>-37</v>
      </c>
      <c r="AM723" s="18">
        <f t="shared" si="404"/>
        <v>-48</v>
      </c>
      <c r="AN723" s="19">
        <f t="shared" si="405"/>
        <v>-49.808999999999997</v>
      </c>
      <c r="AO723" s="20" t="str">
        <f t="shared" si="406"/>
        <v>37°48 ' 49,809 "S</v>
      </c>
      <c r="AP723" s="20" t="str">
        <f t="shared" si="407"/>
        <v xml:space="preserve">72°24 ' 55,962 " </v>
      </c>
      <c r="AQ723" s="22"/>
      <c r="AR723" s="22"/>
    </row>
    <row r="724" spans="1:44" x14ac:dyDescent="0.3">
      <c r="A724" s="15">
        <v>1770</v>
      </c>
      <c r="B724" s="15" t="s">
        <v>1430</v>
      </c>
      <c r="C724" s="15" t="s">
        <v>500</v>
      </c>
      <c r="D724" s="16" t="s">
        <v>1322</v>
      </c>
      <c r="E724" s="16">
        <v>728594</v>
      </c>
      <c r="F724" s="16">
        <v>5813182</v>
      </c>
      <c r="G724" s="16" t="s">
        <v>339</v>
      </c>
      <c r="H724" t="str">
        <f t="shared" si="375"/>
        <v>18</v>
      </c>
      <c r="I724" t="str">
        <f t="shared" si="374"/>
        <v>H</v>
      </c>
      <c r="J724" t="s">
        <v>324</v>
      </c>
      <c r="K724">
        <f t="shared" si="376"/>
        <v>-75</v>
      </c>
      <c r="L724">
        <f t="shared" si="377"/>
        <v>-4186818</v>
      </c>
      <c r="M724">
        <f t="shared" si="378"/>
        <v>-0.65792700430410689</v>
      </c>
      <c r="N724">
        <f t="shared" si="379"/>
        <v>6383580.0039768331</v>
      </c>
      <c r="O724">
        <f t="shared" si="380"/>
        <v>3.5809686705201606E-2</v>
      </c>
      <c r="P724">
        <f t="shared" si="381"/>
        <v>-0.96767784405133783</v>
      </c>
      <c r="Q724">
        <f t="shared" si="382"/>
        <v>-0.60585806219144012</v>
      </c>
      <c r="R724">
        <f t="shared" si="383"/>
        <v>-1.1417659263297759</v>
      </c>
      <c r="S724">
        <f t="shared" si="384"/>
        <v>-1.0077889602951919</v>
      </c>
      <c r="T724">
        <f t="shared" si="385"/>
        <v>-1.8060897937399911</v>
      </c>
      <c r="U724">
        <f t="shared" si="386"/>
        <v>5.0546225567071803E-3</v>
      </c>
      <c r="V724">
        <f t="shared" si="387"/>
        <v>4.2582015317955055E-5</v>
      </c>
      <c r="W724">
        <f t="shared" si="388"/>
        <v>1.6740578955036711E-7</v>
      </c>
      <c r="X724">
        <f t="shared" si="389"/>
        <v>-4172135.3283558367</v>
      </c>
      <c r="Y724">
        <f t="shared" si="390"/>
        <v>-2.3000685563612155E-3</v>
      </c>
      <c r="Z724">
        <f t="shared" si="391"/>
        <v>2.705444373277346E-6</v>
      </c>
      <c r="AA724">
        <f t="shared" si="392"/>
        <v>3.5809654411496472E-2</v>
      </c>
      <c r="AB724">
        <f t="shared" si="393"/>
        <v>-0.66022706663776054</v>
      </c>
      <c r="AC724">
        <f t="shared" si="394"/>
        <v>3.5817308209290466E-2</v>
      </c>
      <c r="AD724">
        <f t="shared" si="395"/>
        <v>4.531575877842333E-2</v>
      </c>
      <c r="AE724">
        <f t="shared" si="396"/>
        <v>-0.65972958341226229</v>
      </c>
      <c r="AF724">
        <f t="shared" si="397"/>
        <v>-0.6597371736167954</v>
      </c>
      <c r="AG724" s="10">
        <f t="shared" si="398"/>
        <v>-37.800155636132018</v>
      </c>
      <c r="AH724" s="10">
        <f t="shared" si="399"/>
        <v>-72.403598276563429</v>
      </c>
      <c r="AI724" s="17">
        <f t="shared" si="400"/>
        <v>-72</v>
      </c>
      <c r="AJ724" s="18">
        <f t="shared" si="401"/>
        <v>-24</v>
      </c>
      <c r="AK724" s="19">
        <f t="shared" si="402"/>
        <v>-12.954000000000001</v>
      </c>
      <c r="AL724" s="17">
        <f t="shared" si="403"/>
        <v>-37</v>
      </c>
      <c r="AM724" s="18">
        <f t="shared" si="404"/>
        <v>-48</v>
      </c>
      <c r="AN724" s="19">
        <f t="shared" si="405"/>
        <v>-0.56000000000000005</v>
      </c>
      <c r="AO724" s="20" t="str">
        <f t="shared" si="406"/>
        <v>37°48 ' 0,56 "S</v>
      </c>
      <c r="AP724" s="20" t="str">
        <f t="shared" si="407"/>
        <v xml:space="preserve">72°24 ' 12,954 " </v>
      </c>
      <c r="AQ724" s="22"/>
      <c r="AR724" s="22"/>
    </row>
    <row r="725" spans="1:44" x14ac:dyDescent="0.3">
      <c r="A725" s="15">
        <v>1771</v>
      </c>
      <c r="B725" s="15" t="s">
        <v>1431</v>
      </c>
      <c r="C725" s="15" t="s">
        <v>744</v>
      </c>
      <c r="D725" s="16" t="s">
        <v>1173</v>
      </c>
      <c r="E725" s="16">
        <v>712489.05</v>
      </c>
      <c r="F725" s="16">
        <v>5825133.0999999996</v>
      </c>
      <c r="G725" s="16" t="s">
        <v>339</v>
      </c>
      <c r="H725" t="str">
        <f t="shared" si="375"/>
        <v>18</v>
      </c>
      <c r="I725" t="str">
        <f t="shared" si="374"/>
        <v>H</v>
      </c>
      <c r="J725" t="s">
        <v>324</v>
      </c>
      <c r="K725">
        <f t="shared" si="376"/>
        <v>-75</v>
      </c>
      <c r="L725">
        <f t="shared" si="377"/>
        <v>-4174866.9000000004</v>
      </c>
      <c r="M725">
        <f t="shared" si="378"/>
        <v>-0.65604897869584333</v>
      </c>
      <c r="N725">
        <f t="shared" si="379"/>
        <v>6383541.0951798698</v>
      </c>
      <c r="O725">
        <f t="shared" si="380"/>
        <v>3.3287018416854525E-2</v>
      </c>
      <c r="P725">
        <f t="shared" si="381"/>
        <v>-0.96672378330297593</v>
      </c>
      <c r="Q725">
        <f t="shared" si="382"/>
        <v>-0.60701671583456063</v>
      </c>
      <c r="R725">
        <f t="shared" si="383"/>
        <v>-1.1394108703473314</v>
      </c>
      <c r="S725">
        <f t="shared" si="384"/>
        <v>-1.0063123317191387</v>
      </c>
      <c r="T725">
        <f t="shared" si="385"/>
        <v>-1.8042380895827819</v>
      </c>
      <c r="U725">
        <f t="shared" si="386"/>
        <v>5.0546225567071803E-3</v>
      </c>
      <c r="V725">
        <f t="shared" si="387"/>
        <v>4.2582015317955055E-5</v>
      </c>
      <c r="W725">
        <f t="shared" si="388"/>
        <v>1.6740578955036711E-7</v>
      </c>
      <c r="X725">
        <f t="shared" si="389"/>
        <v>-4160197.2846085541</v>
      </c>
      <c r="Y725">
        <f t="shared" si="390"/>
        <v>-2.2980372762890361E-3</v>
      </c>
      <c r="Z725">
        <f t="shared" si="391"/>
        <v>2.344474492944465E-6</v>
      </c>
      <c r="AA725">
        <f t="shared" si="392"/>
        <v>3.3286992403332653E-2</v>
      </c>
      <c r="AB725">
        <f t="shared" si="393"/>
        <v>-0.65834701058444256</v>
      </c>
      <c r="AC725">
        <f t="shared" si="394"/>
        <v>3.329313987421989E-2</v>
      </c>
      <c r="AD725">
        <f t="shared" si="395"/>
        <v>4.206486223431509E-2</v>
      </c>
      <c r="AE725">
        <f t="shared" si="396"/>
        <v>-0.65791877335722271</v>
      </c>
      <c r="AF725">
        <f t="shared" si="397"/>
        <v>-0.6579266688812726</v>
      </c>
      <c r="AG725" s="10">
        <f t="shared" si="398"/>
        <v>-37.696421355998112</v>
      </c>
      <c r="AH725" s="10">
        <f t="shared" si="399"/>
        <v>-72.589860928174502</v>
      </c>
      <c r="AI725" s="17">
        <f t="shared" si="400"/>
        <v>-72</v>
      </c>
      <c r="AJ725" s="18">
        <f t="shared" si="401"/>
        <v>-35</v>
      </c>
      <c r="AK725" s="19">
        <f t="shared" si="402"/>
        <v>-23.498999999999999</v>
      </c>
      <c r="AL725" s="17">
        <f t="shared" si="403"/>
        <v>-37</v>
      </c>
      <c r="AM725" s="18">
        <f t="shared" si="404"/>
        <v>-41</v>
      </c>
      <c r="AN725" s="19">
        <f t="shared" si="405"/>
        <v>-47.116999999999997</v>
      </c>
      <c r="AO725" s="20" t="str">
        <f t="shared" si="406"/>
        <v>37°41 ' 47,117 "S</v>
      </c>
      <c r="AP725" s="20" t="str">
        <f t="shared" si="407"/>
        <v xml:space="preserve">72°35 ' 23,499 " </v>
      </c>
      <c r="AQ725" s="22"/>
      <c r="AR725" s="22"/>
    </row>
    <row r="726" spans="1:44" x14ac:dyDescent="0.3">
      <c r="A726" s="15">
        <v>1772</v>
      </c>
      <c r="B726" s="15" t="s">
        <v>1432</v>
      </c>
      <c r="C726" s="15" t="s">
        <v>744</v>
      </c>
      <c r="D726" s="16" t="s">
        <v>1358</v>
      </c>
      <c r="E726" s="16">
        <v>605557.32999999996</v>
      </c>
      <c r="F726" s="16">
        <v>5309505.9000000004</v>
      </c>
      <c r="G726" s="16" t="s">
        <v>374</v>
      </c>
      <c r="H726" t="str">
        <f t="shared" si="375"/>
        <v>18</v>
      </c>
      <c r="I726" t="str">
        <f t="shared" si="374"/>
        <v>G</v>
      </c>
      <c r="J726" t="s">
        <v>324</v>
      </c>
      <c r="K726">
        <f t="shared" si="376"/>
        <v>-75</v>
      </c>
      <c r="L726">
        <f t="shared" si="377"/>
        <v>-4690494.0999999996</v>
      </c>
      <c r="M726">
        <f t="shared" si="378"/>
        <v>-0.73707592064405181</v>
      </c>
      <c r="N726">
        <f t="shared" si="379"/>
        <v>6385248.208625963</v>
      </c>
      <c r="O726">
        <f t="shared" si="380"/>
        <v>1.6531437236441394E-2</v>
      </c>
      <c r="P726">
        <f t="shared" si="381"/>
        <v>-0.99533355551759406</v>
      </c>
      <c r="Q726">
        <f t="shared" si="382"/>
        <v>-0.54568869054491664</v>
      </c>
      <c r="R726">
        <f t="shared" si="383"/>
        <v>-1.2347426984028489</v>
      </c>
      <c r="S726">
        <f t="shared" si="384"/>
        <v>-1.0624791964383657</v>
      </c>
      <c r="T726">
        <f t="shared" si="385"/>
        <v>-1.870522733241416</v>
      </c>
      <c r="U726">
        <f t="shared" si="386"/>
        <v>5.0546225567071803E-3</v>
      </c>
      <c r="V726">
        <f t="shared" si="387"/>
        <v>4.2582015317955055E-5</v>
      </c>
      <c r="W726">
        <f t="shared" si="388"/>
        <v>1.6740578955036711E-7</v>
      </c>
      <c r="X726">
        <f t="shared" si="389"/>
        <v>-4675462.0831086896</v>
      </c>
      <c r="Y726">
        <f t="shared" si="390"/>
        <v>-2.3541789449943278E-3</v>
      </c>
      <c r="Z726">
        <f t="shared" si="391"/>
        <v>5.0488794891390052E-7</v>
      </c>
      <c r="AA726">
        <f t="shared" si="392"/>
        <v>1.6531434454266913E-2</v>
      </c>
      <c r="AB726">
        <f t="shared" si="393"/>
        <v>-0.7394300984004496</v>
      </c>
      <c r="AC726">
        <f t="shared" si="394"/>
        <v>1.6532187439228185E-2</v>
      </c>
      <c r="AD726">
        <f t="shared" si="395"/>
        <v>2.2371751342643038E-2</v>
      </c>
      <c r="AE726">
        <f t="shared" si="396"/>
        <v>-0.73930549404071955</v>
      </c>
      <c r="AF726">
        <f t="shared" si="397"/>
        <v>-0.73931370710280175</v>
      </c>
      <c r="AG726" s="10">
        <f t="shared" si="398"/>
        <v>-42.359555153161658</v>
      </c>
      <c r="AH726" s="10">
        <f t="shared" si="399"/>
        <v>-73.71819306775042</v>
      </c>
      <c r="AI726" s="17">
        <f t="shared" si="400"/>
        <v>-73</v>
      </c>
      <c r="AJ726" s="18">
        <f t="shared" si="401"/>
        <v>-43</v>
      </c>
      <c r="AK726" s="19">
        <f t="shared" si="402"/>
        <v>-5.4950000000000001</v>
      </c>
      <c r="AL726" s="17">
        <f t="shared" si="403"/>
        <v>-42</v>
      </c>
      <c r="AM726" s="18">
        <f t="shared" si="404"/>
        <v>-21</v>
      </c>
      <c r="AN726" s="19">
        <f t="shared" si="405"/>
        <v>-34.399000000000001</v>
      </c>
      <c r="AO726" s="20" t="str">
        <f t="shared" si="406"/>
        <v>42°21 ' 34,399 "S</v>
      </c>
      <c r="AP726" s="20" t="str">
        <f t="shared" si="407"/>
        <v xml:space="preserve">73°43 ' 5,495 " </v>
      </c>
      <c r="AQ726" s="22"/>
      <c r="AR726" s="22"/>
    </row>
    <row r="727" spans="1:44" x14ac:dyDescent="0.3">
      <c r="A727" s="15">
        <v>1773</v>
      </c>
      <c r="B727" s="15" t="s">
        <v>1433</v>
      </c>
      <c r="C727" s="15" t="s">
        <v>406</v>
      </c>
      <c r="D727" s="16" t="s">
        <v>1322</v>
      </c>
      <c r="E727" s="16">
        <v>740396.72</v>
      </c>
      <c r="F727" s="16">
        <v>5821199.2000000002</v>
      </c>
      <c r="G727" s="16" t="s">
        <v>339</v>
      </c>
      <c r="H727" t="str">
        <f t="shared" si="375"/>
        <v>18</v>
      </c>
      <c r="I727" t="str">
        <f t="shared" si="374"/>
        <v>H</v>
      </c>
      <c r="J727" t="s">
        <v>324</v>
      </c>
      <c r="K727">
        <f t="shared" si="376"/>
        <v>-75</v>
      </c>
      <c r="L727">
        <f t="shared" si="377"/>
        <v>-4178800.8</v>
      </c>
      <c r="M727">
        <f t="shared" si="378"/>
        <v>-0.65666716153594573</v>
      </c>
      <c r="N727">
        <f t="shared" si="379"/>
        <v>6383553.8983271969</v>
      </c>
      <c r="O727">
        <f t="shared" si="380"/>
        <v>3.7658759341406306E-2</v>
      </c>
      <c r="P727">
        <f t="shared" si="381"/>
        <v>-0.96703933445497026</v>
      </c>
      <c r="Q727">
        <f t="shared" si="382"/>
        <v>-0.60663684518931626</v>
      </c>
      <c r="R727">
        <f t="shared" si="383"/>
        <v>-1.1401868287634309</v>
      </c>
      <c r="S727">
        <f t="shared" si="384"/>
        <v>-1.0067993328699023</v>
      </c>
      <c r="T727">
        <f t="shared" si="385"/>
        <v>-1.8048493855848611</v>
      </c>
      <c r="U727">
        <f t="shared" si="386"/>
        <v>5.0546225567071803E-3</v>
      </c>
      <c r="V727">
        <f t="shared" si="387"/>
        <v>4.2582015317955055E-5</v>
      </c>
      <c r="W727">
        <f t="shared" si="388"/>
        <v>1.6740578955036711E-7</v>
      </c>
      <c r="X727">
        <f t="shared" si="389"/>
        <v>-4164126.8628295939</v>
      </c>
      <c r="Y727">
        <f t="shared" si="390"/>
        <v>-2.2987096849375957E-3</v>
      </c>
      <c r="Z727">
        <f t="shared" si="391"/>
        <v>2.9978792313835444E-6</v>
      </c>
      <c r="AA727">
        <f t="shared" si="392"/>
        <v>3.7658721709268803E-2</v>
      </c>
      <c r="AB727">
        <f t="shared" si="393"/>
        <v>-0.65896586432962934</v>
      </c>
      <c r="AC727">
        <f t="shared" si="394"/>
        <v>3.7667623477189716E-2</v>
      </c>
      <c r="AD727">
        <f t="shared" si="395"/>
        <v>4.7606794313621442E-2</v>
      </c>
      <c r="AE727">
        <f t="shared" si="396"/>
        <v>-0.65841715127841094</v>
      </c>
      <c r="AF727">
        <f t="shared" si="397"/>
        <v>-0.65842453487610997</v>
      </c>
      <c r="AG727" s="10">
        <f t="shared" si="398"/>
        <v>-37.724946976265379</v>
      </c>
      <c r="AH727" s="10">
        <f t="shared" si="399"/>
        <v>-72.272331609682084</v>
      </c>
      <c r="AI727" s="17">
        <f t="shared" si="400"/>
        <v>-72</v>
      </c>
      <c r="AJ727" s="18">
        <f t="shared" si="401"/>
        <v>-16</v>
      </c>
      <c r="AK727" s="19">
        <f t="shared" si="402"/>
        <v>-20.393999999999998</v>
      </c>
      <c r="AL727" s="17">
        <f t="shared" si="403"/>
        <v>-37</v>
      </c>
      <c r="AM727" s="18">
        <f t="shared" si="404"/>
        <v>-43</v>
      </c>
      <c r="AN727" s="19">
        <f t="shared" si="405"/>
        <v>-29.809000000000001</v>
      </c>
      <c r="AO727" s="20" t="str">
        <f t="shared" si="406"/>
        <v>37°43 ' 29,809 "S</v>
      </c>
      <c r="AP727" s="20" t="str">
        <f t="shared" si="407"/>
        <v xml:space="preserve">72°16 ' 20,394 " </v>
      </c>
      <c r="AQ727" s="22"/>
      <c r="AR727" s="22"/>
    </row>
    <row r="728" spans="1:44" x14ac:dyDescent="0.3">
      <c r="A728" s="15">
        <v>1774</v>
      </c>
      <c r="B728" s="15" t="s">
        <v>1434</v>
      </c>
      <c r="C728" s="15" t="s">
        <v>406</v>
      </c>
      <c r="D728" s="16" t="s">
        <v>1173</v>
      </c>
      <c r="E728" s="16">
        <v>713507.36</v>
      </c>
      <c r="F728" s="16">
        <v>5821835.1799999997</v>
      </c>
      <c r="G728" s="16" t="s">
        <v>339</v>
      </c>
      <c r="H728" t="str">
        <f t="shared" si="375"/>
        <v>18</v>
      </c>
      <c r="I728" t="str">
        <f t="shared" si="374"/>
        <v>H</v>
      </c>
      <c r="J728" t="s">
        <v>324</v>
      </c>
      <c r="K728">
        <f t="shared" si="376"/>
        <v>-75</v>
      </c>
      <c r="L728">
        <f t="shared" si="377"/>
        <v>-4178164.8200000003</v>
      </c>
      <c r="M728">
        <f t="shared" si="378"/>
        <v>-0.65656722205536711</v>
      </c>
      <c r="N728">
        <f t="shared" si="379"/>
        <v>6383551.8281984488</v>
      </c>
      <c r="O728">
        <f t="shared" si="380"/>
        <v>3.3446483360072526E-2</v>
      </c>
      <c r="P728">
        <f t="shared" si="381"/>
        <v>-0.96698842055121137</v>
      </c>
      <c r="Q728">
        <f t="shared" si="382"/>
        <v>-0.60669835874066347</v>
      </c>
      <c r="R728">
        <f t="shared" si="383"/>
        <v>-1.1400614323309728</v>
      </c>
      <c r="S728">
        <f t="shared" si="384"/>
        <v>-1.0067206639333954</v>
      </c>
      <c r="T728">
        <f t="shared" si="385"/>
        <v>-1.8047506778072624</v>
      </c>
      <c r="U728">
        <f t="shared" si="386"/>
        <v>5.0546225567071803E-3</v>
      </c>
      <c r="V728">
        <f t="shared" si="387"/>
        <v>4.2582015317955055E-5</v>
      </c>
      <c r="W728">
        <f t="shared" si="388"/>
        <v>1.6740578955036711E-7</v>
      </c>
      <c r="X728">
        <f t="shared" si="389"/>
        <v>-4163491.579914338</v>
      </c>
      <c r="Y728">
        <f t="shared" si="390"/>
        <v>-2.298601230250118E-3</v>
      </c>
      <c r="Z728">
        <f t="shared" si="391"/>
        <v>2.3651023639102108E-6</v>
      </c>
      <c r="AA728">
        <f t="shared" si="392"/>
        <v>3.3446456991953574E-2</v>
      </c>
      <c r="AB728">
        <f t="shared" si="393"/>
        <v>-0.65886581784919007</v>
      </c>
      <c r="AC728">
        <f t="shared" si="394"/>
        <v>3.3452693240264286E-2</v>
      </c>
      <c r="AD728">
        <f t="shared" si="395"/>
        <v>4.228316631489952E-2</v>
      </c>
      <c r="AE728">
        <f t="shared" si="396"/>
        <v>-0.65843300684855954</v>
      </c>
      <c r="AF728">
        <f t="shared" si="397"/>
        <v>-0.65844087917152505</v>
      </c>
      <c r="AG728" s="10">
        <f t="shared" si="398"/>
        <v>-37.725883435411774</v>
      </c>
      <c r="AH728" s="10">
        <f t="shared" si="399"/>
        <v>-72.577353025706529</v>
      </c>
      <c r="AI728" s="17">
        <f t="shared" si="400"/>
        <v>-72</v>
      </c>
      <c r="AJ728" s="18">
        <f t="shared" si="401"/>
        <v>-34</v>
      </c>
      <c r="AK728" s="19">
        <f t="shared" si="402"/>
        <v>-38.470999999999997</v>
      </c>
      <c r="AL728" s="17">
        <f t="shared" si="403"/>
        <v>-37</v>
      </c>
      <c r="AM728" s="18">
        <f t="shared" si="404"/>
        <v>-43</v>
      </c>
      <c r="AN728" s="19">
        <f t="shared" si="405"/>
        <v>-33.18</v>
      </c>
      <c r="AO728" s="20" t="str">
        <f t="shared" si="406"/>
        <v>37°43 ' 33,18 "S</v>
      </c>
      <c r="AP728" s="20" t="str">
        <f t="shared" si="407"/>
        <v xml:space="preserve">72°34 ' 38,471 " </v>
      </c>
      <c r="AQ728" s="22"/>
      <c r="AR728" s="22"/>
    </row>
    <row r="729" spans="1:44" x14ac:dyDescent="0.3">
      <c r="A729" s="15">
        <v>1775</v>
      </c>
      <c r="B729" s="15" t="s">
        <v>1435</v>
      </c>
      <c r="C729" s="15" t="s">
        <v>406</v>
      </c>
      <c r="D729" s="16" t="s">
        <v>434</v>
      </c>
      <c r="E729" s="16">
        <v>719777.86</v>
      </c>
      <c r="F729" s="16">
        <v>5841094.3499999996</v>
      </c>
      <c r="G729" s="16" t="s">
        <v>339</v>
      </c>
      <c r="H729" t="str">
        <f t="shared" si="375"/>
        <v>18</v>
      </c>
      <c r="I729" t="str">
        <f t="shared" si="374"/>
        <v>H</v>
      </c>
      <c r="J729" t="s">
        <v>324</v>
      </c>
      <c r="K729">
        <f t="shared" si="376"/>
        <v>-75</v>
      </c>
      <c r="L729">
        <f t="shared" si="377"/>
        <v>-4158905.6500000004</v>
      </c>
      <c r="M729">
        <f t="shared" si="378"/>
        <v>-0.65354078813264027</v>
      </c>
      <c r="N729">
        <f t="shared" si="379"/>
        <v>6383489.1921609677</v>
      </c>
      <c r="O729">
        <f t="shared" si="380"/>
        <v>3.4429111318914879E-2</v>
      </c>
      <c r="P729">
        <f t="shared" si="381"/>
        <v>-0.96542832243510135</v>
      </c>
      <c r="Q729">
        <f t="shared" si="382"/>
        <v>-0.608542618427658</v>
      </c>
      <c r="R729">
        <f t="shared" si="383"/>
        <v>-1.136254949350191</v>
      </c>
      <c r="S729">
        <f t="shared" si="384"/>
        <v>-1.0043268666195577</v>
      </c>
      <c r="T729">
        <f t="shared" si="385"/>
        <v>-1.8017398796856092</v>
      </c>
      <c r="U729">
        <f t="shared" si="386"/>
        <v>5.0546225567071803E-3</v>
      </c>
      <c r="V729">
        <f t="shared" si="387"/>
        <v>4.2582015317955055E-5</v>
      </c>
      <c r="W729">
        <f t="shared" si="388"/>
        <v>1.6740578955036711E-7</v>
      </c>
      <c r="X729">
        <f t="shared" si="389"/>
        <v>-4144253.8120812289</v>
      </c>
      <c r="Y729">
        <f t="shared" si="390"/>
        <v>-2.2952710465561897E-3</v>
      </c>
      <c r="Z729">
        <f t="shared" si="391"/>
        <v>2.5177932287439324E-6</v>
      </c>
      <c r="AA729">
        <f t="shared" si="392"/>
        <v>3.4429082423787095E-2</v>
      </c>
      <c r="AB729">
        <f t="shared" si="393"/>
        <v>-0.65583605340017859</v>
      </c>
      <c r="AC729">
        <f t="shared" si="394"/>
        <v>3.4435884646302761E-2</v>
      </c>
      <c r="AD729">
        <f t="shared" si="395"/>
        <v>4.3422804739290624E-2</v>
      </c>
      <c r="AE729">
        <f t="shared" si="396"/>
        <v>-0.65538031757779203</v>
      </c>
      <c r="AF729">
        <f t="shared" si="397"/>
        <v>-0.65538811563654042</v>
      </c>
      <c r="AG729" s="10">
        <f t="shared" si="398"/>
        <v>-37.55097296900572</v>
      </c>
      <c r="AH729" s="10">
        <f t="shared" si="399"/>
        <v>-72.512056553817985</v>
      </c>
      <c r="AI729" s="17">
        <f t="shared" si="400"/>
        <v>-72</v>
      </c>
      <c r="AJ729" s="18">
        <f t="shared" si="401"/>
        <v>-30</v>
      </c>
      <c r="AK729" s="19">
        <f t="shared" si="402"/>
        <v>-43.404000000000003</v>
      </c>
      <c r="AL729" s="17">
        <f t="shared" si="403"/>
        <v>-37</v>
      </c>
      <c r="AM729" s="18">
        <f t="shared" si="404"/>
        <v>-33</v>
      </c>
      <c r="AN729" s="19">
        <f t="shared" si="405"/>
        <v>-3.5030000000000001</v>
      </c>
      <c r="AO729" s="20" t="str">
        <f t="shared" si="406"/>
        <v>37°33 ' 3,503 "S</v>
      </c>
      <c r="AP729" s="20" t="str">
        <f t="shared" si="407"/>
        <v xml:space="preserve">72°30 ' 43,404 " </v>
      </c>
      <c r="AQ729" s="22"/>
      <c r="AR729" s="22"/>
    </row>
    <row r="730" spans="1:44" x14ac:dyDescent="0.3">
      <c r="A730" s="15">
        <v>1776</v>
      </c>
      <c r="B730" s="15" t="s">
        <v>1436</v>
      </c>
      <c r="C730" s="15" t="s">
        <v>406</v>
      </c>
      <c r="D730" s="16" t="s">
        <v>350</v>
      </c>
      <c r="E730" s="16">
        <v>331357</v>
      </c>
      <c r="F730" s="16">
        <v>6756355</v>
      </c>
      <c r="G730" s="16" t="s">
        <v>351</v>
      </c>
      <c r="H730" t="str">
        <f t="shared" si="375"/>
        <v>19</v>
      </c>
      <c r="I730" t="str">
        <f t="shared" si="374"/>
        <v>J</v>
      </c>
      <c r="J730" t="s">
        <v>324</v>
      </c>
      <c r="K730">
        <f t="shared" si="376"/>
        <v>-69</v>
      </c>
      <c r="L730">
        <f t="shared" si="377"/>
        <v>-3243645</v>
      </c>
      <c r="M730">
        <f t="shared" si="378"/>
        <v>-0.50971445089707623</v>
      </c>
      <c r="N730">
        <f t="shared" si="379"/>
        <v>6380672.3906176956</v>
      </c>
      <c r="O730">
        <f t="shared" si="380"/>
        <v>-2.643028660239272E-2</v>
      </c>
      <c r="P730">
        <f t="shared" si="381"/>
        <v>-0.85180898965099039</v>
      </c>
      <c r="Q730">
        <f t="shared" si="382"/>
        <v>-0.64901563058056955</v>
      </c>
      <c r="R730">
        <f t="shared" si="383"/>
        <v>-0.93561894572257143</v>
      </c>
      <c r="S730">
        <f t="shared" si="384"/>
        <v>-0.86396811693707098</v>
      </c>
      <c r="T730">
        <f t="shared" si="385"/>
        <v>-1.604780877112024</v>
      </c>
      <c r="U730">
        <f t="shared" si="386"/>
        <v>5.0546225567071803E-3</v>
      </c>
      <c r="V730">
        <f t="shared" si="387"/>
        <v>4.2582015317955055E-5</v>
      </c>
      <c r="W730">
        <f t="shared" si="388"/>
        <v>1.6740578955036711E-7</v>
      </c>
      <c r="X730">
        <f t="shared" si="389"/>
        <v>-3230641.3337084292</v>
      </c>
      <c r="Y730">
        <f t="shared" si="390"/>
        <v>-2.0379774254969869E-3</v>
      </c>
      <c r="Z730">
        <f t="shared" si="391"/>
        <v>1.7935527501710054E-6</v>
      </c>
      <c r="AA730">
        <f t="shared" si="392"/>
        <v>-2.6430270801021644E-2</v>
      </c>
      <c r="AB730">
        <f t="shared" si="393"/>
        <v>-0.51175242466735316</v>
      </c>
      <c r="AC730">
        <f t="shared" si="394"/>
        <v>-2.6433348093372E-2</v>
      </c>
      <c r="AD730">
        <f t="shared" si="395"/>
        <v>-3.0308094335305628E-2</v>
      </c>
      <c r="AE730">
        <f t="shared" si="396"/>
        <v>-0.51155631557189118</v>
      </c>
      <c r="AF730">
        <f t="shared" si="397"/>
        <v>-0.5115657589395507</v>
      </c>
      <c r="AG730" s="10">
        <f t="shared" si="398"/>
        <v>-29.310558930643118</v>
      </c>
      <c r="AH730" s="10">
        <f t="shared" si="399"/>
        <v>-70.736525890497376</v>
      </c>
      <c r="AI730" s="17">
        <f t="shared" si="400"/>
        <v>-70</v>
      </c>
      <c r="AJ730" s="18">
        <f t="shared" si="401"/>
        <v>-44</v>
      </c>
      <c r="AK730" s="19">
        <f t="shared" si="402"/>
        <v>-11.493</v>
      </c>
      <c r="AL730" s="17">
        <f t="shared" si="403"/>
        <v>-29</v>
      </c>
      <c r="AM730" s="18">
        <f t="shared" si="404"/>
        <v>-18</v>
      </c>
      <c r="AN730" s="19">
        <f t="shared" si="405"/>
        <v>-38.012</v>
      </c>
      <c r="AO730" s="20" t="str">
        <f t="shared" si="406"/>
        <v>29°18 ' 38,012 "S</v>
      </c>
      <c r="AP730" s="20" t="str">
        <f t="shared" si="407"/>
        <v xml:space="preserve">70°44 ' 11,493 " </v>
      </c>
      <c r="AQ730" s="22"/>
      <c r="AR730" s="22"/>
    </row>
    <row r="731" spans="1:44" x14ac:dyDescent="0.3">
      <c r="A731" s="15">
        <v>1777</v>
      </c>
      <c r="B731" s="15" t="s">
        <v>1437</v>
      </c>
      <c r="C731" s="15" t="s">
        <v>540</v>
      </c>
      <c r="D731" s="16" t="s">
        <v>541</v>
      </c>
      <c r="E731" s="16">
        <v>356542.46</v>
      </c>
      <c r="F731" s="16">
        <v>6286941.4299999997</v>
      </c>
      <c r="G731" s="16" t="s">
        <v>323</v>
      </c>
      <c r="H731" t="str">
        <f t="shared" si="375"/>
        <v>19</v>
      </c>
      <c r="I731" t="str">
        <f t="shared" si="374"/>
        <v>H</v>
      </c>
      <c r="J731" t="s">
        <v>324</v>
      </c>
      <c r="K731">
        <f t="shared" si="376"/>
        <v>-69</v>
      </c>
      <c r="L731">
        <f t="shared" si="377"/>
        <v>-3713058.5700000003</v>
      </c>
      <c r="M731">
        <f t="shared" si="378"/>
        <v>-0.58347926797051863</v>
      </c>
      <c r="N731">
        <f t="shared" si="379"/>
        <v>6382072.9432653524</v>
      </c>
      <c r="O731">
        <f t="shared" si="380"/>
        <v>-2.247820438207037E-2</v>
      </c>
      <c r="P731">
        <f t="shared" si="381"/>
        <v>-0.91955970854017188</v>
      </c>
      <c r="Q731">
        <f t="shared" si="382"/>
        <v>-0.64045048837288376</v>
      </c>
      <c r="R731">
        <f t="shared" si="383"/>
        <v>-1.0432591222406047</v>
      </c>
      <c r="S731">
        <f t="shared" si="384"/>
        <v>-0.94255696377367448</v>
      </c>
      <c r="T731">
        <f t="shared" si="385"/>
        <v>-1.7196142235067535</v>
      </c>
      <c r="U731">
        <f t="shared" si="386"/>
        <v>5.0546225567071803E-3</v>
      </c>
      <c r="V731">
        <f t="shared" si="387"/>
        <v>4.2582015317955055E-5</v>
      </c>
      <c r="W731">
        <f t="shared" si="388"/>
        <v>1.6740578955036711E-7</v>
      </c>
      <c r="X731">
        <f t="shared" si="389"/>
        <v>-3699058.1443183776</v>
      </c>
      <c r="Y731">
        <f t="shared" si="390"/>
        <v>-2.1937113232772701E-3</v>
      </c>
      <c r="Z731">
        <f t="shared" si="391"/>
        <v>1.1858406418328092E-6</v>
      </c>
      <c r="AA731">
        <f t="shared" si="392"/>
        <v>-2.2478195496880935E-2</v>
      </c>
      <c r="AB731">
        <f t="shared" si="393"/>
        <v>-0.58567297669240381</v>
      </c>
      <c r="AC731">
        <f t="shared" si="394"/>
        <v>-2.248008846828542E-2</v>
      </c>
      <c r="AD731">
        <f t="shared" si="395"/>
        <v>-2.6969340719542784E-2</v>
      </c>
      <c r="AE731">
        <f t="shared" si="396"/>
        <v>-0.58550544698392759</v>
      </c>
      <c r="AF731">
        <f t="shared" si="397"/>
        <v>-0.58551493856741688</v>
      </c>
      <c r="AG731" s="10">
        <f t="shared" si="398"/>
        <v>-33.547534821774661</v>
      </c>
      <c r="AH731" s="10">
        <f t="shared" si="399"/>
        <v>-70.545229399480121</v>
      </c>
      <c r="AI731" s="17">
        <f t="shared" si="400"/>
        <v>-70</v>
      </c>
      <c r="AJ731" s="18">
        <f t="shared" si="401"/>
        <v>-32</v>
      </c>
      <c r="AK731" s="19">
        <f t="shared" si="402"/>
        <v>-42.826000000000001</v>
      </c>
      <c r="AL731" s="17">
        <f t="shared" si="403"/>
        <v>-33</v>
      </c>
      <c r="AM731" s="18">
        <f t="shared" si="404"/>
        <v>-32</v>
      </c>
      <c r="AN731" s="19">
        <f t="shared" si="405"/>
        <v>-51.125</v>
      </c>
      <c r="AO731" s="20" t="str">
        <f t="shared" si="406"/>
        <v>33°32 ' 51,125 "S</v>
      </c>
      <c r="AP731" s="20" t="str">
        <f t="shared" si="407"/>
        <v xml:space="preserve">70°32 ' 42,826 " </v>
      </c>
      <c r="AQ731" s="22"/>
      <c r="AR731" s="22"/>
    </row>
    <row r="732" spans="1:44" x14ac:dyDescent="0.3">
      <c r="A732" s="15">
        <v>1778</v>
      </c>
      <c r="B732" s="15" t="s">
        <v>1438</v>
      </c>
      <c r="C732" s="15" t="s">
        <v>540</v>
      </c>
      <c r="D732" s="16" t="s">
        <v>541</v>
      </c>
      <c r="E732" s="16">
        <v>356559.28076137701</v>
      </c>
      <c r="F732" s="16">
        <v>6286961.9569622902</v>
      </c>
      <c r="G732" s="16" t="s">
        <v>323</v>
      </c>
      <c r="H732" t="str">
        <f t="shared" si="375"/>
        <v>19</v>
      </c>
      <c r="I732" t="str">
        <f t="shared" si="374"/>
        <v>H</v>
      </c>
      <c r="J732" t="s">
        <v>324</v>
      </c>
      <c r="K732">
        <f t="shared" si="376"/>
        <v>-69</v>
      </c>
      <c r="L732">
        <f t="shared" si="377"/>
        <v>-3713038.0430377098</v>
      </c>
      <c r="M732">
        <f t="shared" si="378"/>
        <v>-0.58347604231255901</v>
      </c>
      <c r="N732">
        <f t="shared" si="379"/>
        <v>6382072.8797727516</v>
      </c>
      <c r="O732">
        <f t="shared" si="380"/>
        <v>-2.2475568979044708E-2</v>
      </c>
      <c r="P732">
        <f t="shared" si="381"/>
        <v>-0.91955717347447619</v>
      </c>
      <c r="Q732">
        <f t="shared" si="382"/>
        <v>-0.64045145033563711</v>
      </c>
      <c r="R732">
        <f t="shared" si="383"/>
        <v>-1.043254629049797</v>
      </c>
      <c r="S732">
        <f t="shared" si="384"/>
        <v>-0.94255383437125695</v>
      </c>
      <c r="T732">
        <f t="shared" si="385"/>
        <v>-1.7196098643954183</v>
      </c>
      <c r="U732">
        <f t="shared" si="386"/>
        <v>5.0546225567071803E-3</v>
      </c>
      <c r="V732">
        <f t="shared" si="387"/>
        <v>4.2582015317955055E-5</v>
      </c>
      <c r="W732">
        <f t="shared" si="388"/>
        <v>1.6740578955036711E-7</v>
      </c>
      <c r="X732">
        <f t="shared" si="389"/>
        <v>-3699037.654113132</v>
      </c>
      <c r="Y732">
        <f t="shared" si="390"/>
        <v>-2.1937055856805342E-3</v>
      </c>
      <c r="Z732">
        <f t="shared" si="391"/>
        <v>1.1855676451931093E-6</v>
      </c>
      <c r="AA732">
        <f t="shared" si="392"/>
        <v>-2.2475560096942244E-2</v>
      </c>
      <c r="AB732">
        <f t="shared" si="393"/>
        <v>-0.58566974529745319</v>
      </c>
      <c r="AC732">
        <f t="shared" si="394"/>
        <v>-2.2477452402603459E-2</v>
      </c>
      <c r="AD732">
        <f t="shared" si="395"/>
        <v>-2.6966121995839309E-2</v>
      </c>
      <c r="AE732">
        <f t="shared" si="396"/>
        <v>-0.5855022560342531</v>
      </c>
      <c r="AF732">
        <f t="shared" si="397"/>
        <v>-0.58551174782056337</v>
      </c>
      <c r="AG732" s="10">
        <f t="shared" si="398"/>
        <v>-33.547352005446463</v>
      </c>
      <c r="AH732" s="10">
        <f t="shared" si="399"/>
        <v>-70.545044980196494</v>
      </c>
      <c r="AI732" s="17">
        <f t="shared" si="400"/>
        <v>-70</v>
      </c>
      <c r="AJ732" s="18">
        <f t="shared" si="401"/>
        <v>-32</v>
      </c>
      <c r="AK732" s="19">
        <f t="shared" si="402"/>
        <v>-42.161999999999999</v>
      </c>
      <c r="AL732" s="17">
        <f t="shared" si="403"/>
        <v>-33</v>
      </c>
      <c r="AM732" s="18">
        <f t="shared" si="404"/>
        <v>-32</v>
      </c>
      <c r="AN732" s="19">
        <f t="shared" si="405"/>
        <v>-50.466999999999999</v>
      </c>
      <c r="AO732" s="20" t="str">
        <f t="shared" si="406"/>
        <v>33°32 ' 50,467 "S</v>
      </c>
      <c r="AP732" s="20" t="str">
        <f t="shared" si="407"/>
        <v xml:space="preserve">70°32 ' 42,162 " </v>
      </c>
      <c r="AQ732" s="22"/>
      <c r="AR732" s="22"/>
    </row>
    <row r="733" spans="1:44" x14ac:dyDescent="0.3">
      <c r="A733" s="15">
        <v>1779</v>
      </c>
      <c r="B733" s="15" t="s">
        <v>1439</v>
      </c>
      <c r="C733" s="15" t="s">
        <v>1440</v>
      </c>
      <c r="D733" s="16" t="s">
        <v>387</v>
      </c>
      <c r="E733" s="16">
        <v>346021.82</v>
      </c>
      <c r="F733" s="16">
        <v>6336105.0300000003</v>
      </c>
      <c r="G733" s="16" t="s">
        <v>323</v>
      </c>
      <c r="H733" t="str">
        <f t="shared" si="375"/>
        <v>19</v>
      </c>
      <c r="I733" t="str">
        <f t="shared" si="374"/>
        <v>H</v>
      </c>
      <c r="J733" t="s">
        <v>324</v>
      </c>
      <c r="K733">
        <f t="shared" si="376"/>
        <v>-69</v>
      </c>
      <c r="L733">
        <f t="shared" si="377"/>
        <v>-3663894.9699999997</v>
      </c>
      <c r="M733">
        <f t="shared" si="378"/>
        <v>-0.57575357746550848</v>
      </c>
      <c r="N733">
        <f t="shared" si="379"/>
        <v>6381921.3870357033</v>
      </c>
      <c r="O733">
        <f t="shared" si="380"/>
        <v>-2.4127244862776398E-2</v>
      </c>
      <c r="P733">
        <f t="shared" si="381"/>
        <v>-0.91337855720948558</v>
      </c>
      <c r="Q733">
        <f t="shared" si="382"/>
        <v>-0.64261264487380121</v>
      </c>
      <c r="R733">
        <f t="shared" si="383"/>
        <v>-1.0324428560702512</v>
      </c>
      <c r="S733">
        <f t="shared" si="384"/>
        <v>-0.93498530327113871</v>
      </c>
      <c r="T733">
        <f t="shared" si="385"/>
        <v>-1.7090134245571782</v>
      </c>
      <c r="U733">
        <f t="shared" si="386"/>
        <v>5.0546225567071803E-3</v>
      </c>
      <c r="V733">
        <f t="shared" si="387"/>
        <v>4.2582015317955055E-5</v>
      </c>
      <c r="W733">
        <f t="shared" si="388"/>
        <v>1.6740578955036711E-7</v>
      </c>
      <c r="X733">
        <f t="shared" si="389"/>
        <v>-3649984.3295083861</v>
      </c>
      <c r="Y733">
        <f t="shared" si="390"/>
        <v>-2.179694742068096E-3</v>
      </c>
      <c r="Z733">
        <f t="shared" si="391"/>
        <v>1.3801026537306306E-6</v>
      </c>
      <c r="AA733">
        <f t="shared" si="392"/>
        <v>-2.4127233763418177E-2</v>
      </c>
      <c r="AB733">
        <f t="shared" si="393"/>
        <v>-0.57793326919937404</v>
      </c>
      <c r="AC733">
        <f t="shared" si="394"/>
        <v>-2.4129574669480292E-2</v>
      </c>
      <c r="AD733">
        <f t="shared" si="395"/>
        <v>-2.8800251430965415E-2</v>
      </c>
      <c r="AE733">
        <f t="shared" si="396"/>
        <v>-0.57774349112783363</v>
      </c>
      <c r="AF733">
        <f t="shared" si="397"/>
        <v>-0.57775290824303216</v>
      </c>
      <c r="AG733" s="10">
        <f t="shared" si="398"/>
        <v>-33.102803243734854</v>
      </c>
      <c r="AH733" s="10">
        <f t="shared" si="399"/>
        <v>-70.650132855909931</v>
      </c>
      <c r="AI733" s="17">
        <f t="shared" si="400"/>
        <v>-70</v>
      </c>
      <c r="AJ733" s="18">
        <f t="shared" si="401"/>
        <v>-39</v>
      </c>
      <c r="AK733" s="19">
        <f t="shared" si="402"/>
        <v>-0.47799999999999998</v>
      </c>
      <c r="AL733" s="17">
        <f t="shared" si="403"/>
        <v>-33</v>
      </c>
      <c r="AM733" s="18">
        <f t="shared" si="404"/>
        <v>-6</v>
      </c>
      <c r="AN733" s="19">
        <f t="shared" si="405"/>
        <v>-10.092000000000001</v>
      </c>
      <c r="AO733" s="20" t="str">
        <f t="shared" si="406"/>
        <v>33°6 ' 10,092 "S</v>
      </c>
      <c r="AP733" s="20" t="str">
        <f t="shared" si="407"/>
        <v xml:space="preserve">70°39 ' 0,478 " </v>
      </c>
      <c r="AQ733" s="22"/>
      <c r="AR733" s="22"/>
    </row>
    <row r="734" spans="1:44" x14ac:dyDescent="0.3">
      <c r="A734" s="15">
        <v>1780</v>
      </c>
      <c r="B734" s="15" t="s">
        <v>1441</v>
      </c>
      <c r="C734" s="15" t="s">
        <v>540</v>
      </c>
      <c r="D734" s="16" t="s">
        <v>541</v>
      </c>
      <c r="E734" s="16">
        <v>356765.98</v>
      </c>
      <c r="F734" s="16">
        <v>6286902.7599999998</v>
      </c>
      <c r="G734" s="16" t="s">
        <v>323</v>
      </c>
      <c r="H734" t="str">
        <f t="shared" si="375"/>
        <v>19</v>
      </c>
      <c r="I734" t="str">
        <f t="shared" si="374"/>
        <v>H</v>
      </c>
      <c r="J734" t="s">
        <v>324</v>
      </c>
      <c r="K734">
        <f t="shared" si="376"/>
        <v>-69</v>
      </c>
      <c r="L734">
        <f t="shared" si="377"/>
        <v>-3713097.24</v>
      </c>
      <c r="M734">
        <f t="shared" si="378"/>
        <v>-0.5834853446705941</v>
      </c>
      <c r="N734">
        <f t="shared" si="379"/>
        <v>6382073.0628772406</v>
      </c>
      <c r="O734">
        <f t="shared" si="380"/>
        <v>-2.2443180858137277E-2</v>
      </c>
      <c r="P734">
        <f t="shared" si="381"/>
        <v>-0.9195644841545596</v>
      </c>
      <c r="Q734">
        <f t="shared" si="382"/>
        <v>-0.64044867603244815</v>
      </c>
      <c r="R734">
        <f t="shared" si="383"/>
        <v>-1.043267586747874</v>
      </c>
      <c r="S734">
        <f t="shared" si="384"/>
        <v>-0.9425628590690176</v>
      </c>
      <c r="T734">
        <f t="shared" si="385"/>
        <v>-1.7196224353272591</v>
      </c>
      <c r="U734">
        <f t="shared" si="386"/>
        <v>5.0546225567071803E-3</v>
      </c>
      <c r="V734">
        <f t="shared" si="387"/>
        <v>4.2582015317955055E-5</v>
      </c>
      <c r="W734">
        <f t="shared" si="388"/>
        <v>1.6740578955036711E-7</v>
      </c>
      <c r="X734">
        <f t="shared" si="389"/>
        <v>-3699096.7450747755</v>
      </c>
      <c r="Y734">
        <f t="shared" si="390"/>
        <v>-2.1937221318667922E-3</v>
      </c>
      <c r="Z734">
        <f t="shared" si="391"/>
        <v>1.1821386949277728E-6</v>
      </c>
      <c r="AA734">
        <f t="shared" si="392"/>
        <v>-2.2443172014486434E-2</v>
      </c>
      <c r="AB734">
        <f t="shared" si="393"/>
        <v>-0.58567906420917704</v>
      </c>
      <c r="AC734">
        <f t="shared" si="394"/>
        <v>-2.2445056151153941E-2</v>
      </c>
      <c r="AD734">
        <f t="shared" si="395"/>
        <v>-2.6927441488911342E-2</v>
      </c>
      <c r="AE734">
        <f t="shared" si="396"/>
        <v>-0.58551205380794979</v>
      </c>
      <c r="AF734">
        <f t="shared" si="397"/>
        <v>-0.58552154779337295</v>
      </c>
      <c r="AG734" s="10">
        <f t="shared" si="398"/>
        <v>-33.547913502527791</v>
      </c>
      <c r="AH734" s="10">
        <f t="shared" si="399"/>
        <v>-70.542828750400091</v>
      </c>
      <c r="AI734" s="17">
        <f t="shared" si="400"/>
        <v>-70</v>
      </c>
      <c r="AJ734" s="18">
        <f t="shared" si="401"/>
        <v>-32</v>
      </c>
      <c r="AK734" s="19">
        <f t="shared" si="402"/>
        <v>-34.183999999999997</v>
      </c>
      <c r="AL734" s="17">
        <f t="shared" si="403"/>
        <v>-33</v>
      </c>
      <c r="AM734" s="18">
        <f t="shared" si="404"/>
        <v>-32</v>
      </c>
      <c r="AN734" s="19">
        <f t="shared" si="405"/>
        <v>-52.488999999999997</v>
      </c>
      <c r="AO734" s="20" t="str">
        <f t="shared" si="406"/>
        <v>33°32 ' 52,489 "S</v>
      </c>
      <c r="AP734" s="20" t="str">
        <f t="shared" si="407"/>
        <v xml:space="preserve">70°32 ' 34,184 " </v>
      </c>
      <c r="AQ734" s="22"/>
      <c r="AR734" s="22"/>
    </row>
    <row r="735" spans="1:44" x14ac:dyDescent="0.3">
      <c r="A735" s="15">
        <v>1781</v>
      </c>
      <c r="B735" s="15" t="s">
        <v>1442</v>
      </c>
      <c r="C735" s="15" t="s">
        <v>1443</v>
      </c>
      <c r="D735" s="16" t="s">
        <v>852</v>
      </c>
      <c r="E735" s="16">
        <v>384913.6</v>
      </c>
      <c r="F735" s="16">
        <v>6918438.1500000004</v>
      </c>
      <c r="G735" s="16" t="s">
        <v>351</v>
      </c>
      <c r="H735" t="str">
        <f t="shared" si="375"/>
        <v>19</v>
      </c>
      <c r="I735" t="str">
        <f t="shared" si="374"/>
        <v>J</v>
      </c>
      <c r="J735" t="s">
        <v>324</v>
      </c>
      <c r="K735">
        <f t="shared" si="376"/>
        <v>-69</v>
      </c>
      <c r="L735">
        <f t="shared" si="377"/>
        <v>-3081561.8499999996</v>
      </c>
      <c r="M735">
        <f t="shared" si="378"/>
        <v>-0.48424430117294837</v>
      </c>
      <c r="N735">
        <f t="shared" si="379"/>
        <v>6380215.8065804346</v>
      </c>
      <c r="O735">
        <f t="shared" si="380"/>
        <v>-1.803801054523925E-2</v>
      </c>
      <c r="P735">
        <f t="shared" si="381"/>
        <v>-0.82403037912600308</v>
      </c>
      <c r="Q735">
        <f t="shared" si="382"/>
        <v>-0.64544058866939014</v>
      </c>
      <c r="R735">
        <f t="shared" si="383"/>
        <v>-0.8962594907359499</v>
      </c>
      <c r="S735">
        <f t="shared" si="384"/>
        <v>-0.83355476521931005</v>
      </c>
      <c r="T735">
        <f t="shared" si="385"/>
        <v>-1.5577766293908313</v>
      </c>
      <c r="U735">
        <f t="shared" si="386"/>
        <v>5.0546225567071803E-3</v>
      </c>
      <c r="V735">
        <f t="shared" si="387"/>
        <v>4.2582015317955055E-5</v>
      </c>
      <c r="W735">
        <f t="shared" si="388"/>
        <v>1.6740578955036711E-7</v>
      </c>
      <c r="X735">
        <f t="shared" si="389"/>
        <v>-3068972.3630027287</v>
      </c>
      <c r="Y735">
        <f t="shared" si="390"/>
        <v>-1.973207079341485E-3</v>
      </c>
      <c r="Z735">
        <f t="shared" si="391"/>
        <v>8.587916135782622E-7</v>
      </c>
      <c r="AA735">
        <f t="shared" si="392"/>
        <v>-1.8038005381608522E-2</v>
      </c>
      <c r="AB735">
        <f t="shared" si="393"/>
        <v>-0.48621750655771617</v>
      </c>
      <c r="AC735">
        <f t="shared" si="394"/>
        <v>-1.8038983567402689E-2</v>
      </c>
      <c r="AD735">
        <f t="shared" si="395"/>
        <v>-2.0400796991325822E-2</v>
      </c>
      <c r="AE735">
        <f t="shared" si="396"/>
        <v>-0.48613153484887445</v>
      </c>
      <c r="AF735">
        <f t="shared" si="397"/>
        <v>-0.48614148246494165</v>
      </c>
      <c r="AG735" s="10">
        <f t="shared" si="398"/>
        <v>-27.853855191474274</v>
      </c>
      <c r="AH735" s="10">
        <f t="shared" si="399"/>
        <v>-70.16887956630616</v>
      </c>
      <c r="AI735" s="17">
        <f t="shared" si="400"/>
        <v>-70</v>
      </c>
      <c r="AJ735" s="18">
        <f t="shared" si="401"/>
        <v>-10</v>
      </c>
      <c r="AK735" s="19">
        <f t="shared" si="402"/>
        <v>-7.9660000000000002</v>
      </c>
      <c r="AL735" s="17">
        <f t="shared" si="403"/>
        <v>-27</v>
      </c>
      <c r="AM735" s="18">
        <f t="shared" si="404"/>
        <v>-51</v>
      </c>
      <c r="AN735" s="19">
        <f t="shared" si="405"/>
        <v>-13.879</v>
      </c>
      <c r="AO735" s="20" t="str">
        <f t="shared" si="406"/>
        <v>27°51 ' 13,879 "S</v>
      </c>
      <c r="AP735" s="20" t="str">
        <f t="shared" si="407"/>
        <v xml:space="preserve">70°10 ' 7,966 " </v>
      </c>
      <c r="AQ735" s="22"/>
      <c r="AR735" s="22"/>
    </row>
    <row r="736" spans="1:44" x14ac:dyDescent="0.3">
      <c r="A736" s="15">
        <v>1782</v>
      </c>
      <c r="B736" s="15" t="s">
        <v>1444</v>
      </c>
      <c r="C736" s="15" t="s">
        <v>403</v>
      </c>
      <c r="D736" s="16" t="s">
        <v>404</v>
      </c>
      <c r="E736" s="16">
        <v>720294.36</v>
      </c>
      <c r="F736" s="16">
        <v>5478849.0999999996</v>
      </c>
      <c r="G736" s="16" t="s">
        <v>374</v>
      </c>
      <c r="H736" t="str">
        <f t="shared" si="375"/>
        <v>18</v>
      </c>
      <c r="I736" t="str">
        <f t="shared" si="374"/>
        <v>G</v>
      </c>
      <c r="J736" t="s">
        <v>324</v>
      </c>
      <c r="K736">
        <f t="shared" si="376"/>
        <v>-75</v>
      </c>
      <c r="L736">
        <f t="shared" si="377"/>
        <v>-4521150.9000000004</v>
      </c>
      <c r="M736">
        <f t="shared" si="378"/>
        <v>-0.71046490858781464</v>
      </c>
      <c r="N736">
        <f t="shared" si="379"/>
        <v>6384682.2057345556</v>
      </c>
      <c r="O736">
        <f t="shared" si="380"/>
        <v>3.4503574790635205E-2</v>
      </c>
      <c r="P736">
        <f t="shared" si="381"/>
        <v>-0.98879101767938993</v>
      </c>
      <c r="Q736">
        <f t="shared" si="382"/>
        <v>-0.56821179375691877</v>
      </c>
      <c r="R736">
        <f t="shared" si="383"/>
        <v>-1.2048604174275095</v>
      </c>
      <c r="S736">
        <f t="shared" si="384"/>
        <v>-1.0456982615098618</v>
      </c>
      <c r="T736">
        <f t="shared" si="385"/>
        <v>-1.8516719863869737</v>
      </c>
      <c r="U736">
        <f t="shared" si="386"/>
        <v>5.0546225567071803E-3</v>
      </c>
      <c r="V736">
        <f t="shared" si="387"/>
        <v>4.2582015317955055E-5</v>
      </c>
      <c r="W736">
        <f t="shared" si="388"/>
        <v>1.6740578955036711E-7</v>
      </c>
      <c r="X736">
        <f t="shared" si="389"/>
        <v>-4506192.2202700358</v>
      </c>
      <c r="Y736">
        <f t="shared" si="390"/>
        <v>-2.3429012201310641E-3</v>
      </c>
      <c r="Z736">
        <f t="shared" si="391"/>
        <v>2.3053209091291383E-6</v>
      </c>
      <c r="AA736">
        <f t="shared" si="392"/>
        <v>3.4503548276697736E-2</v>
      </c>
      <c r="AB736">
        <f t="shared" si="393"/>
        <v>-0.71280780440680658</v>
      </c>
      <c r="AC736">
        <f t="shared" si="394"/>
        <v>3.4510394733604011E-2</v>
      </c>
      <c r="AD736">
        <f t="shared" si="395"/>
        <v>4.5585168975972992E-2</v>
      </c>
      <c r="AE736">
        <f t="shared" si="396"/>
        <v>-0.71229362839643562</v>
      </c>
      <c r="AF736">
        <f t="shared" si="397"/>
        <v>-0.71230069408080199</v>
      </c>
      <c r="AG736" s="10">
        <f t="shared" si="398"/>
        <v>-40.811823515069129</v>
      </c>
      <c r="AH736" s="10">
        <f t="shared" si="399"/>
        <v>-72.388162209286051</v>
      </c>
      <c r="AI736" s="17">
        <f t="shared" si="400"/>
        <v>-72</v>
      </c>
      <c r="AJ736" s="18">
        <f t="shared" si="401"/>
        <v>-23</v>
      </c>
      <c r="AK736" s="19">
        <f t="shared" si="402"/>
        <v>-17.384</v>
      </c>
      <c r="AL736" s="17">
        <f t="shared" si="403"/>
        <v>-40</v>
      </c>
      <c r="AM736" s="18">
        <f t="shared" si="404"/>
        <v>-48</v>
      </c>
      <c r="AN736" s="19">
        <f t="shared" si="405"/>
        <v>-42.564999999999998</v>
      </c>
      <c r="AO736" s="20" t="str">
        <f t="shared" si="406"/>
        <v>40°48 ' 42,565 "S</v>
      </c>
      <c r="AP736" s="20" t="str">
        <f t="shared" si="407"/>
        <v xml:space="preserve">72°23 ' 17,384 " </v>
      </c>
      <c r="AQ736" s="22"/>
      <c r="AR736" s="22"/>
    </row>
    <row r="737" spans="1:46" x14ac:dyDescent="0.3">
      <c r="A737" s="15">
        <v>1783</v>
      </c>
      <c r="B737" s="15" t="s">
        <v>1445</v>
      </c>
      <c r="C737" s="15" t="s">
        <v>1446</v>
      </c>
      <c r="D737" s="16" t="s">
        <v>436</v>
      </c>
      <c r="E737" s="16">
        <v>382590.25</v>
      </c>
      <c r="F737" s="16">
        <v>7177828.1100000003</v>
      </c>
      <c r="G737" s="16" t="s">
        <v>351</v>
      </c>
      <c r="H737" t="str">
        <f t="shared" si="375"/>
        <v>19</v>
      </c>
      <c r="I737" t="str">
        <f t="shared" si="374"/>
        <v>J</v>
      </c>
      <c r="J737" t="s">
        <v>324</v>
      </c>
      <c r="K737">
        <f t="shared" si="376"/>
        <v>-69</v>
      </c>
      <c r="L737">
        <f t="shared" si="377"/>
        <v>-2822171.8899999997</v>
      </c>
      <c r="M737">
        <f t="shared" si="378"/>
        <v>-0.44348311706383203</v>
      </c>
      <c r="N737">
        <f t="shared" si="379"/>
        <v>6379518.4862786662</v>
      </c>
      <c r="O737">
        <f t="shared" si="380"/>
        <v>-1.8404171138077234E-2</v>
      </c>
      <c r="P737">
        <f t="shared" si="381"/>
        <v>-0.77515868575141644</v>
      </c>
      <c r="Q737">
        <f t="shared" si="382"/>
        <v>-0.63243901889473153</v>
      </c>
      <c r="R737">
        <f t="shared" si="383"/>
        <v>-0.8310624599395402</v>
      </c>
      <c r="S737">
        <f t="shared" si="384"/>
        <v>-0.78140659967833814</v>
      </c>
      <c r="T737">
        <f t="shared" si="385"/>
        <v>-1.4743431419755952</v>
      </c>
      <c r="U737">
        <f t="shared" si="386"/>
        <v>5.0546225567071803E-3</v>
      </c>
      <c r="V737">
        <f t="shared" si="387"/>
        <v>4.2582015317955055E-5</v>
      </c>
      <c r="W737">
        <f t="shared" si="388"/>
        <v>1.6740578955036711E-7</v>
      </c>
      <c r="X737">
        <f t="shared" si="389"/>
        <v>-2810315.6946110474</v>
      </c>
      <c r="Y737">
        <f t="shared" si="390"/>
        <v>-1.8584780990059154E-3</v>
      </c>
      <c r="Z737">
        <f t="shared" si="391"/>
        <v>9.3123231193428886E-7</v>
      </c>
      <c r="AA737">
        <f t="shared" si="392"/>
        <v>-1.8404165425224286E-2</v>
      </c>
      <c r="AB737">
        <f t="shared" si="393"/>
        <v>-0.44534159343216312</v>
      </c>
      <c r="AC737">
        <f t="shared" si="394"/>
        <v>-1.8405204398769304E-2</v>
      </c>
      <c r="AD737">
        <f t="shared" si="395"/>
        <v>-2.0391574635087437E-2</v>
      </c>
      <c r="AE737">
        <f t="shared" si="396"/>
        <v>-0.44526076865504399</v>
      </c>
      <c r="AF737">
        <f t="shared" si="397"/>
        <v>-0.44527053094464164</v>
      </c>
      <c r="AG737" s="10">
        <f t="shared" si="398"/>
        <v>-25.512122164677287</v>
      </c>
      <c r="AH737" s="10">
        <f t="shared" si="399"/>
        <v>-70.168351164216531</v>
      </c>
      <c r="AI737" s="17">
        <f t="shared" si="400"/>
        <v>-70</v>
      </c>
      <c r="AJ737" s="18">
        <f t="shared" si="401"/>
        <v>-10</v>
      </c>
      <c r="AK737" s="19">
        <f t="shared" si="402"/>
        <v>-6.0640000000000001</v>
      </c>
      <c r="AL737" s="17">
        <f t="shared" si="403"/>
        <v>-25</v>
      </c>
      <c r="AM737" s="18">
        <f t="shared" si="404"/>
        <v>-30</v>
      </c>
      <c r="AN737" s="19">
        <f t="shared" si="405"/>
        <v>-43.64</v>
      </c>
      <c r="AO737" s="20" t="str">
        <f t="shared" si="406"/>
        <v>25°30 ' 43,64 "S</v>
      </c>
      <c r="AP737" s="20" t="str">
        <f t="shared" si="407"/>
        <v xml:space="preserve">70°10 ' 6,064 " </v>
      </c>
      <c r="AQ737" s="22"/>
      <c r="AR737" s="22"/>
    </row>
    <row r="738" spans="1:46" x14ac:dyDescent="0.3">
      <c r="A738" s="15">
        <v>1784</v>
      </c>
      <c r="B738" s="15" t="s">
        <v>1447</v>
      </c>
      <c r="C738" s="15" t="s">
        <v>1446</v>
      </c>
      <c r="D738" s="16" t="s">
        <v>436</v>
      </c>
      <c r="E738" s="16">
        <v>367988.53</v>
      </c>
      <c r="F738" s="16">
        <v>7174207.9500000002</v>
      </c>
      <c r="G738" s="16" t="s">
        <v>351</v>
      </c>
      <c r="H738" t="str">
        <f t="shared" si="375"/>
        <v>19</v>
      </c>
      <c r="I738" t="str">
        <f t="shared" si="374"/>
        <v>J</v>
      </c>
      <c r="J738" t="s">
        <v>324</v>
      </c>
      <c r="K738">
        <f t="shared" si="376"/>
        <v>-69</v>
      </c>
      <c r="L738">
        <f t="shared" si="377"/>
        <v>-2825792.05</v>
      </c>
      <c r="M738">
        <f t="shared" si="378"/>
        <v>-0.44405199801922624</v>
      </c>
      <c r="N738">
        <f t="shared" si="379"/>
        <v>6379527.918588941</v>
      </c>
      <c r="O738">
        <f t="shared" si="380"/>
        <v>-2.0692984133722388E-2</v>
      </c>
      <c r="P738">
        <f t="shared" si="381"/>
        <v>-0.775876983825593</v>
      </c>
      <c r="Q738">
        <f t="shared" si="382"/>
        <v>-0.63268276692021674</v>
      </c>
      <c r="R738">
        <f t="shared" si="383"/>
        <v>-0.83199048993202274</v>
      </c>
      <c r="S738">
        <f t="shared" si="384"/>
        <v>-0.78216355917907121</v>
      </c>
      <c r="T738">
        <f t="shared" si="385"/>
        <v>-1.4755779893498413</v>
      </c>
      <c r="U738">
        <f t="shared" si="386"/>
        <v>5.0546225567071803E-3</v>
      </c>
      <c r="V738">
        <f t="shared" si="387"/>
        <v>4.2582015317955055E-5</v>
      </c>
      <c r="W738">
        <f t="shared" si="388"/>
        <v>1.6740578955036711E-7</v>
      </c>
      <c r="X738">
        <f t="shared" si="389"/>
        <v>-2813925.0427060272</v>
      </c>
      <c r="Y738">
        <f t="shared" si="390"/>
        <v>-1.8601701325569968E-3</v>
      </c>
      <c r="Z738">
        <f t="shared" si="391"/>
        <v>1.1766217117583388E-6</v>
      </c>
      <c r="AA738">
        <f t="shared" si="392"/>
        <v>-2.0692976017784252E-2</v>
      </c>
      <c r="AB738">
        <f t="shared" si="393"/>
        <v>-0.44591216596306665</v>
      </c>
      <c r="AC738">
        <f t="shared" si="394"/>
        <v>-2.0694452835559984E-2</v>
      </c>
      <c r="AD738">
        <f t="shared" si="395"/>
        <v>-2.2933296561109404E-2</v>
      </c>
      <c r="AE738">
        <f t="shared" si="396"/>
        <v>-0.44580984211660191</v>
      </c>
      <c r="AF738">
        <f t="shared" si="397"/>
        <v>-0.44581949052841041</v>
      </c>
      <c r="AG738" s="10">
        <f t="shared" si="398"/>
        <v>-25.543575231950495</v>
      </c>
      <c r="AH738" s="10">
        <f t="shared" si="399"/>
        <v>-70.313981103273449</v>
      </c>
      <c r="AI738" s="17">
        <f t="shared" si="400"/>
        <v>-70</v>
      </c>
      <c r="AJ738" s="18">
        <f t="shared" si="401"/>
        <v>-18</v>
      </c>
      <c r="AK738" s="19">
        <f t="shared" si="402"/>
        <v>-50.332000000000001</v>
      </c>
      <c r="AL738" s="17">
        <f t="shared" si="403"/>
        <v>-25</v>
      </c>
      <c r="AM738" s="18">
        <f t="shared" si="404"/>
        <v>-32</v>
      </c>
      <c r="AN738" s="19">
        <f t="shared" si="405"/>
        <v>-36.871000000000002</v>
      </c>
      <c r="AO738" s="20" t="str">
        <f t="shared" si="406"/>
        <v>25°32 ' 36,871 "S</v>
      </c>
      <c r="AP738" s="20" t="str">
        <f t="shared" si="407"/>
        <v xml:space="preserve">70°18 ' 50,332 " </v>
      </c>
      <c r="AQ738" s="22"/>
      <c r="AR738" s="22"/>
    </row>
    <row r="739" spans="1:46" x14ac:dyDescent="0.3">
      <c r="A739" s="15">
        <v>1785</v>
      </c>
      <c r="B739" s="15" t="s">
        <v>1448</v>
      </c>
      <c r="C739" s="15" t="s">
        <v>1449</v>
      </c>
      <c r="D739" s="16" t="s">
        <v>438</v>
      </c>
      <c r="E739" s="16">
        <v>258144.17</v>
      </c>
      <c r="F739" s="16">
        <v>6229496.2699999996</v>
      </c>
      <c r="G739" s="16" t="s">
        <v>323</v>
      </c>
      <c r="H739" t="str">
        <f t="shared" si="375"/>
        <v>19</v>
      </c>
      <c r="I739" t="str">
        <f t="shared" si="374"/>
        <v>H</v>
      </c>
      <c r="J739" t="s">
        <v>324</v>
      </c>
      <c r="K739">
        <f t="shared" si="376"/>
        <v>-69</v>
      </c>
      <c r="L739">
        <f t="shared" si="377"/>
        <v>-3770503.7300000004</v>
      </c>
      <c r="M739">
        <f t="shared" si="378"/>
        <v>-0.59250634343225839</v>
      </c>
      <c r="N739">
        <f t="shared" si="379"/>
        <v>6382251.312193458</v>
      </c>
      <c r="O739">
        <f t="shared" si="380"/>
        <v>-3.7895065262931293E-2</v>
      </c>
      <c r="P739">
        <f t="shared" si="381"/>
        <v>-0.92650384499800786</v>
      </c>
      <c r="Q739">
        <f t="shared" si="382"/>
        <v>-0.63756681002892357</v>
      </c>
      <c r="R739">
        <f t="shared" si="383"/>
        <v>-1.0557582659312623</v>
      </c>
      <c r="S739">
        <f t="shared" si="384"/>
        <v>-0.95121040195567763</v>
      </c>
      <c r="T739">
        <f t="shared" si="385"/>
        <v>-1.7315963077415277</v>
      </c>
      <c r="U739">
        <f t="shared" si="386"/>
        <v>5.0546225567071803E-3</v>
      </c>
      <c r="V739">
        <f t="shared" si="387"/>
        <v>4.2582015317955055E-5</v>
      </c>
      <c r="W739">
        <f t="shared" si="388"/>
        <v>1.6740578955036711E-7</v>
      </c>
      <c r="X739">
        <f t="shared" si="389"/>
        <v>-3756402.8407068639</v>
      </c>
      <c r="Y739">
        <f t="shared" si="390"/>
        <v>-2.209391107209524E-3</v>
      </c>
      <c r="Z739">
        <f t="shared" si="391"/>
        <v>3.3299772430666539E-6</v>
      </c>
      <c r="AA739">
        <f t="shared" si="392"/>
        <v>-3.7895023199696315E-2</v>
      </c>
      <c r="AB739">
        <f t="shared" si="393"/>
        <v>-0.59471572718224586</v>
      </c>
      <c r="AC739">
        <f t="shared" si="394"/>
        <v>-3.7904093600214628E-2</v>
      </c>
      <c r="AD739">
        <f t="shared" si="395"/>
        <v>-4.5728977651320384E-2</v>
      </c>
      <c r="AE739">
        <f t="shared" si="396"/>
        <v>-0.59423042583263908</v>
      </c>
      <c r="AF739">
        <f t="shared" si="397"/>
        <v>-0.59423840774976244</v>
      </c>
      <c r="AG739" s="10">
        <f t="shared" si="398"/>
        <v>-34.0473527886355</v>
      </c>
      <c r="AH739" s="10">
        <f t="shared" si="399"/>
        <v>-71.620077420868725</v>
      </c>
      <c r="AI739" s="17">
        <f t="shared" si="400"/>
        <v>-71</v>
      </c>
      <c r="AJ739" s="18">
        <f t="shared" si="401"/>
        <v>-37</v>
      </c>
      <c r="AK739" s="19">
        <f t="shared" si="402"/>
        <v>-12.279</v>
      </c>
      <c r="AL739" s="17">
        <f t="shared" si="403"/>
        <v>-34</v>
      </c>
      <c r="AM739" s="18">
        <f t="shared" si="404"/>
        <v>-2</v>
      </c>
      <c r="AN739" s="19">
        <f t="shared" si="405"/>
        <v>-50.47</v>
      </c>
      <c r="AO739" s="20" t="str">
        <f t="shared" si="406"/>
        <v>34°2 ' 50,47 "S</v>
      </c>
      <c r="AP739" s="20" t="str">
        <f t="shared" si="407"/>
        <v xml:space="preserve">71°37 ' 12,279 " </v>
      </c>
      <c r="AQ739" s="22"/>
      <c r="AR739" s="22"/>
    </row>
    <row r="740" spans="1:46" x14ac:dyDescent="0.3">
      <c r="A740" s="15">
        <v>1786</v>
      </c>
      <c r="B740" s="15" t="s">
        <v>1450</v>
      </c>
      <c r="C740" s="15" t="s">
        <v>406</v>
      </c>
      <c r="D740" s="16" t="s">
        <v>436</v>
      </c>
      <c r="E740" s="16">
        <v>365792.25</v>
      </c>
      <c r="F740" s="16">
        <v>7223383.0899999999</v>
      </c>
      <c r="G740" s="16" t="s">
        <v>351</v>
      </c>
      <c r="H740" t="str">
        <f t="shared" si="375"/>
        <v>19</v>
      </c>
      <c r="I740" t="str">
        <f t="shared" si="374"/>
        <v>J</v>
      </c>
      <c r="J740" t="s">
        <v>324</v>
      </c>
      <c r="K740">
        <f t="shared" si="376"/>
        <v>-69</v>
      </c>
      <c r="L740">
        <f t="shared" si="377"/>
        <v>-2776616.91</v>
      </c>
      <c r="M740">
        <f t="shared" si="378"/>
        <v>-0.43632449408988544</v>
      </c>
      <c r="N740">
        <f t="shared" si="379"/>
        <v>6379400.5477236221</v>
      </c>
      <c r="O740">
        <f t="shared" si="380"/>
        <v>-2.1037674150730306E-2</v>
      </c>
      <c r="P740">
        <f t="shared" si="381"/>
        <v>-0.76603439123005035</v>
      </c>
      <c r="Q740">
        <f t="shared" si="382"/>
        <v>-0.62922049148691039</v>
      </c>
      <c r="R740">
        <f t="shared" si="383"/>
        <v>-0.81934168970491061</v>
      </c>
      <c r="S740">
        <f t="shared" si="384"/>
        <v>-0.77181139015041056</v>
      </c>
      <c r="T740">
        <f t="shared" si="385"/>
        <v>-1.4586328443713417</v>
      </c>
      <c r="U740">
        <f t="shared" si="386"/>
        <v>5.0546225567071803E-3</v>
      </c>
      <c r="V740">
        <f t="shared" si="387"/>
        <v>4.2582015317955055E-5</v>
      </c>
      <c r="W740">
        <f t="shared" si="388"/>
        <v>1.6740578955036711E-7</v>
      </c>
      <c r="X740">
        <f t="shared" si="389"/>
        <v>-2764898.1309866155</v>
      </c>
      <c r="Y740">
        <f t="shared" si="390"/>
        <v>-1.8369718166648496E-3</v>
      </c>
      <c r="Z740">
        <f t="shared" si="391"/>
        <v>1.2250322163841736E-6</v>
      </c>
      <c r="AA740">
        <f t="shared" si="392"/>
        <v>-2.1037665560120777E-2</v>
      </c>
      <c r="AB740">
        <f t="shared" si="393"/>
        <v>-0.43816146365620062</v>
      </c>
      <c r="AC740">
        <f t="shared" si="394"/>
        <v>-2.103921741462278E-2</v>
      </c>
      <c r="AD740">
        <f t="shared" si="395"/>
        <v>-2.3229884811691571E-2</v>
      </c>
      <c r="AE740">
        <f t="shared" si="396"/>
        <v>-0.43805780206956163</v>
      </c>
      <c r="AF740">
        <f t="shared" si="397"/>
        <v>-0.43806738571977594</v>
      </c>
      <c r="AG740" s="10">
        <f t="shared" si="398"/>
        <v>-25.099412344072672</v>
      </c>
      <c r="AH740" s="10">
        <f t="shared" si="399"/>
        <v>-70.330974358284976</v>
      </c>
      <c r="AI740" s="17">
        <f t="shared" si="400"/>
        <v>-70</v>
      </c>
      <c r="AJ740" s="18">
        <f t="shared" si="401"/>
        <v>-19</v>
      </c>
      <c r="AK740" s="19">
        <f t="shared" si="402"/>
        <v>-51.508000000000003</v>
      </c>
      <c r="AL740" s="17">
        <f t="shared" si="403"/>
        <v>-25</v>
      </c>
      <c r="AM740" s="18">
        <f t="shared" si="404"/>
        <v>-5</v>
      </c>
      <c r="AN740" s="19">
        <f t="shared" si="405"/>
        <v>-57.884</v>
      </c>
      <c r="AO740" s="20" t="str">
        <f t="shared" si="406"/>
        <v>25°5 ' 57,884 "S</v>
      </c>
      <c r="AP740" s="20" t="str">
        <f t="shared" si="407"/>
        <v xml:space="preserve">70°19 ' 51,508 " </v>
      </c>
      <c r="AQ740" s="22"/>
      <c r="AR740" s="22"/>
    </row>
    <row r="741" spans="1:46" x14ac:dyDescent="0.3">
      <c r="A741" s="15">
        <v>1788</v>
      </c>
      <c r="B741" s="15" t="s">
        <v>1451</v>
      </c>
      <c r="C741" s="15" t="s">
        <v>1452</v>
      </c>
      <c r="D741" s="16" t="s">
        <v>1058</v>
      </c>
      <c r="E741" s="16">
        <v>717442.84</v>
      </c>
      <c r="F741" s="16">
        <v>5835452.3600000003</v>
      </c>
      <c r="G741" s="16" t="s">
        <v>339</v>
      </c>
      <c r="H741" t="str">
        <f t="shared" si="375"/>
        <v>18</v>
      </c>
      <c r="I741" t="str">
        <f t="shared" si="374"/>
        <v>H</v>
      </c>
      <c r="J741" t="s">
        <v>324</v>
      </c>
      <c r="K741">
        <f t="shared" si="376"/>
        <v>-75</v>
      </c>
      <c r="L741">
        <f t="shared" si="377"/>
        <v>-4164547.6399999997</v>
      </c>
      <c r="M741">
        <f t="shared" si="378"/>
        <v>-0.65442738448791848</v>
      </c>
      <c r="N741">
        <f t="shared" si="379"/>
        <v>6383507.5307592303</v>
      </c>
      <c r="O741">
        <f t="shared" si="380"/>
        <v>3.4063222915026177E-2</v>
      </c>
      <c r="P741">
        <f t="shared" si="381"/>
        <v>-0.96588902021859857</v>
      </c>
      <c r="Q741">
        <f t="shared" si="382"/>
        <v>-0.60800606647984057</v>
      </c>
      <c r="R741">
        <f t="shared" si="383"/>
        <v>-1.1373718945972178</v>
      </c>
      <c r="S741">
        <f t="shared" si="384"/>
        <v>-1.0050304375678736</v>
      </c>
      <c r="T741">
        <f t="shared" si="385"/>
        <v>-1.8026262474943024</v>
      </c>
      <c r="U741">
        <f t="shared" si="386"/>
        <v>5.0546225567071803E-3</v>
      </c>
      <c r="V741">
        <f t="shared" si="387"/>
        <v>4.2582015317955055E-5</v>
      </c>
      <c r="W741">
        <f t="shared" si="388"/>
        <v>1.6740578955036711E-7</v>
      </c>
      <c r="X741">
        <f t="shared" si="389"/>
        <v>-4149889.4736570101</v>
      </c>
      <c r="Y741">
        <f t="shared" si="390"/>
        <v>-2.2962558236766357E-3</v>
      </c>
      <c r="Z741">
        <f t="shared" si="391"/>
        <v>2.4612154272049108E-6</v>
      </c>
      <c r="AA741">
        <f t="shared" si="392"/>
        <v>3.4063194969382933E-2</v>
      </c>
      <c r="AB741">
        <f t="shared" si="393"/>
        <v>-0.65672363466001482</v>
      </c>
      <c r="AC741">
        <f t="shared" si="394"/>
        <v>3.4069782612846211E-2</v>
      </c>
      <c r="AD741">
        <f t="shared" si="395"/>
        <v>4.2991071618956649E-2</v>
      </c>
      <c r="AE741">
        <f t="shared" si="396"/>
        <v>-0.65627670798076221</v>
      </c>
      <c r="AF741">
        <f t="shared" si="397"/>
        <v>-0.65628453679106113</v>
      </c>
      <c r="AG741" s="10">
        <f t="shared" si="398"/>
        <v>-37.602334117826004</v>
      </c>
      <c r="AH741" s="10">
        <f t="shared" si="399"/>
        <v>-72.536793039489126</v>
      </c>
      <c r="AI741" s="17">
        <f t="shared" si="400"/>
        <v>-72</v>
      </c>
      <c r="AJ741" s="18">
        <f t="shared" si="401"/>
        <v>-32</v>
      </c>
      <c r="AK741" s="19">
        <f t="shared" si="402"/>
        <v>-12.455</v>
      </c>
      <c r="AL741" s="17">
        <f t="shared" si="403"/>
        <v>-37</v>
      </c>
      <c r="AM741" s="18">
        <f t="shared" si="404"/>
        <v>-36</v>
      </c>
      <c r="AN741" s="19">
        <f t="shared" si="405"/>
        <v>-8.4030000000000005</v>
      </c>
      <c r="AO741" s="20" t="str">
        <f t="shared" si="406"/>
        <v>37°36 ' 8,403 "S</v>
      </c>
      <c r="AP741" s="20" t="str">
        <f t="shared" si="407"/>
        <v xml:space="preserve">72°32 ' 12,455 " </v>
      </c>
      <c r="AQ741" s="22"/>
      <c r="AR741" s="22"/>
    </row>
    <row r="742" spans="1:46" x14ac:dyDescent="0.3">
      <c r="A742" s="15">
        <v>1789</v>
      </c>
      <c r="B742" s="15" t="s">
        <v>1453</v>
      </c>
      <c r="C742" s="15" t="s">
        <v>355</v>
      </c>
      <c r="D742" s="16" t="s">
        <v>356</v>
      </c>
      <c r="E742" s="16">
        <v>363119.58</v>
      </c>
      <c r="F742" s="16">
        <v>6958747.8799999999</v>
      </c>
      <c r="G742" s="16" t="s">
        <v>351</v>
      </c>
      <c r="H742" t="str">
        <f t="shared" si="375"/>
        <v>19</v>
      </c>
      <c r="I742" t="str">
        <f t="shared" si="374"/>
        <v>J</v>
      </c>
      <c r="J742" t="s">
        <v>324</v>
      </c>
      <c r="K742">
        <f t="shared" si="376"/>
        <v>-69</v>
      </c>
      <c r="L742">
        <f t="shared" si="377"/>
        <v>-3041252.12</v>
      </c>
      <c r="M742">
        <f t="shared" si="378"/>
        <v>-0.47790992984292946</v>
      </c>
      <c r="N742">
        <f t="shared" si="379"/>
        <v>6380104.6655225204</v>
      </c>
      <c r="O742">
        <f t="shared" si="380"/>
        <v>-2.1454259322686159E-2</v>
      </c>
      <c r="P742">
        <f t="shared" si="381"/>
        <v>-0.81678702417665294</v>
      </c>
      <c r="Q742">
        <f t="shared" si="382"/>
        <v>-0.64401177952028466</v>
      </c>
      <c r="R742">
        <f t="shared" si="383"/>
        <v>-0.88630344193125588</v>
      </c>
      <c r="S742">
        <f t="shared" si="384"/>
        <v>-0.82573052632851307</v>
      </c>
      <c r="T742">
        <f t="shared" si="385"/>
        <v>-1.545478791462078</v>
      </c>
      <c r="U742">
        <f t="shared" si="386"/>
        <v>5.0546225567071803E-3</v>
      </c>
      <c r="V742">
        <f t="shared" si="387"/>
        <v>4.2582015317955055E-5</v>
      </c>
      <c r="W742">
        <f t="shared" si="388"/>
        <v>1.6740578955036711E-7</v>
      </c>
      <c r="X742">
        <f t="shared" si="389"/>
        <v>-3028770.9822039078</v>
      </c>
      <c r="Y742">
        <f t="shared" si="390"/>
        <v>-1.9562590976820796E-3</v>
      </c>
      <c r="Z742">
        <f t="shared" si="391"/>
        <v>1.2229522624744113E-6</v>
      </c>
      <c r="AA742">
        <f t="shared" si="392"/>
        <v>-2.1454250576841166E-2</v>
      </c>
      <c r="AB742">
        <f t="shared" si="393"/>
        <v>-0.47986618654820007</v>
      </c>
      <c r="AC742">
        <f t="shared" si="394"/>
        <v>-2.1455896459201262E-2</v>
      </c>
      <c r="AD742">
        <f t="shared" si="395"/>
        <v>-2.4183024063198985E-2</v>
      </c>
      <c r="AE742">
        <f t="shared" si="396"/>
        <v>-0.47974643773978815</v>
      </c>
      <c r="AF742">
        <f t="shared" si="397"/>
        <v>-0.47975618281362692</v>
      </c>
      <c r="AG742" s="10">
        <f t="shared" si="398"/>
        <v>-27.488004470527581</v>
      </c>
      <c r="AH742" s="10">
        <f t="shared" si="399"/>
        <v>-70.38558521468461</v>
      </c>
      <c r="AI742" s="17">
        <f t="shared" si="400"/>
        <v>-70</v>
      </c>
      <c r="AJ742" s="18">
        <f t="shared" si="401"/>
        <v>-23</v>
      </c>
      <c r="AK742" s="19">
        <f t="shared" si="402"/>
        <v>-8.1069999999999993</v>
      </c>
      <c r="AL742" s="17">
        <f t="shared" si="403"/>
        <v>-27</v>
      </c>
      <c r="AM742" s="18">
        <f t="shared" si="404"/>
        <v>-29</v>
      </c>
      <c r="AN742" s="19">
        <f t="shared" si="405"/>
        <v>-16.815999999999999</v>
      </c>
      <c r="AO742" s="20" t="str">
        <f t="shared" si="406"/>
        <v>27°29 ' 16,816 "S</v>
      </c>
      <c r="AP742" s="20" t="str">
        <f t="shared" si="407"/>
        <v xml:space="preserve">70°23 ' 8,107 " </v>
      </c>
      <c r="AQ742" s="22"/>
      <c r="AR742" s="22"/>
    </row>
    <row r="743" spans="1:46" x14ac:dyDescent="0.3">
      <c r="A743" s="15">
        <v>1790</v>
      </c>
      <c r="B743" s="15" t="s">
        <v>1454</v>
      </c>
      <c r="C743" s="15" t="s">
        <v>915</v>
      </c>
      <c r="D743" s="16" t="s">
        <v>795</v>
      </c>
      <c r="E743" s="16">
        <v>339134.87</v>
      </c>
      <c r="F743" s="16">
        <v>6300607.1299999999</v>
      </c>
      <c r="G743" s="16" t="s">
        <v>323</v>
      </c>
      <c r="H743" t="str">
        <f t="shared" si="375"/>
        <v>19</v>
      </c>
      <c r="I743" t="str">
        <f t="shared" si="374"/>
        <v>H</v>
      </c>
      <c r="J743" t="s">
        <v>324</v>
      </c>
      <c r="K743">
        <f t="shared" si="376"/>
        <v>-69</v>
      </c>
      <c r="L743">
        <f t="shared" si="377"/>
        <v>-3699392.87</v>
      </c>
      <c r="M743">
        <f t="shared" si="378"/>
        <v>-0.58133180584947142</v>
      </c>
      <c r="N743">
        <f t="shared" si="379"/>
        <v>6382030.7127331756</v>
      </c>
      <c r="O743">
        <f t="shared" si="380"/>
        <v>-2.5205947329436734E-2</v>
      </c>
      <c r="P743">
        <f t="shared" si="381"/>
        <v>-0.91786354067843523</v>
      </c>
      <c r="Q743">
        <f t="shared" si="382"/>
        <v>-0.64108000390979525</v>
      </c>
      <c r="R743">
        <f t="shared" si="383"/>
        <v>-1.0402635761886891</v>
      </c>
      <c r="S743">
        <f t="shared" si="384"/>
        <v>-0.94046768311896567</v>
      </c>
      <c r="T743">
        <f t="shared" si="385"/>
        <v>-1.7166998322811928</v>
      </c>
      <c r="U743">
        <f t="shared" si="386"/>
        <v>5.0546225567071803E-3</v>
      </c>
      <c r="V743">
        <f t="shared" si="387"/>
        <v>4.2582015317955055E-5</v>
      </c>
      <c r="W743">
        <f t="shared" si="388"/>
        <v>1.6740578955036711E-7</v>
      </c>
      <c r="X743">
        <f t="shared" si="389"/>
        <v>-3685417.0503321001</v>
      </c>
      <c r="Y743">
        <f t="shared" si="390"/>
        <v>-2.1898703245059568E-3</v>
      </c>
      <c r="Z743">
        <f t="shared" si="391"/>
        <v>1.4953320183611573E-6</v>
      </c>
      <c r="AA743">
        <f t="shared" si="392"/>
        <v>-2.520593476568337E-2</v>
      </c>
      <c r="AB743">
        <f t="shared" si="393"/>
        <v>-0.58352167289939416</v>
      </c>
      <c r="AC743">
        <f t="shared" si="394"/>
        <v>-2.5208603903323024E-2</v>
      </c>
      <c r="AD743">
        <f t="shared" si="395"/>
        <v>-3.0197855189433465E-2</v>
      </c>
      <c r="AE743">
        <f t="shared" si="396"/>
        <v>-0.58331201319085213</v>
      </c>
      <c r="AF743">
        <f t="shared" si="397"/>
        <v>-0.5833213162075257</v>
      </c>
      <c r="AG743" s="10">
        <f t="shared" si="398"/>
        <v>-33.421849518707369</v>
      </c>
      <c r="AH743" s="10">
        <f t="shared" si="399"/>
        <v>-70.730209652701774</v>
      </c>
      <c r="AI743" s="17">
        <f t="shared" si="400"/>
        <v>-70</v>
      </c>
      <c r="AJ743" s="18">
        <f t="shared" si="401"/>
        <v>-43</v>
      </c>
      <c r="AK743" s="19">
        <f t="shared" si="402"/>
        <v>-48.755000000000003</v>
      </c>
      <c r="AL743" s="17">
        <f t="shared" si="403"/>
        <v>-33</v>
      </c>
      <c r="AM743" s="18">
        <f t="shared" si="404"/>
        <v>-25</v>
      </c>
      <c r="AN743" s="19">
        <f t="shared" si="405"/>
        <v>-18.658000000000001</v>
      </c>
      <c r="AO743" s="20" t="str">
        <f t="shared" si="406"/>
        <v>33°25 ' 18,658 "S</v>
      </c>
      <c r="AP743" s="20" t="str">
        <f t="shared" si="407"/>
        <v xml:space="preserve">70°43 ' 48,755 " </v>
      </c>
      <c r="AQ743" s="22"/>
      <c r="AR743" s="22"/>
    </row>
    <row r="744" spans="1:46" x14ac:dyDescent="0.3">
      <c r="A744" s="15">
        <v>1791</v>
      </c>
      <c r="B744" s="15" t="s">
        <v>1455</v>
      </c>
      <c r="C744" s="15" t="s">
        <v>1456</v>
      </c>
      <c r="D744" s="16" t="s">
        <v>551</v>
      </c>
      <c r="E744" s="16">
        <v>326497.59999999998</v>
      </c>
      <c r="F744" s="16">
        <v>6338112.5199999996</v>
      </c>
      <c r="G744" s="16" t="s">
        <v>323</v>
      </c>
      <c r="H744" t="str">
        <f t="shared" si="375"/>
        <v>19</v>
      </c>
      <c r="I744" t="str">
        <f t="shared" si="374"/>
        <v>H</v>
      </c>
      <c r="J744" t="s">
        <v>324</v>
      </c>
      <c r="K744">
        <f t="shared" si="376"/>
        <v>-69</v>
      </c>
      <c r="L744">
        <f t="shared" si="377"/>
        <v>-3661887.4800000004</v>
      </c>
      <c r="M744">
        <f t="shared" si="378"/>
        <v>-0.57543811548892632</v>
      </c>
      <c r="N744">
        <f t="shared" si="379"/>
        <v>6381915.2206506878</v>
      </c>
      <c r="O744">
        <f t="shared" si="380"/>
        <v>-2.7186572369150033E-2</v>
      </c>
      <c r="P744">
        <f t="shared" si="381"/>
        <v>-0.91312151916322748</v>
      </c>
      <c r="Q744">
        <f t="shared" si="382"/>
        <v>-0.64269487066141251</v>
      </c>
      <c r="R744">
        <f t="shared" si="383"/>
        <v>-1.03199887507054</v>
      </c>
      <c r="S744">
        <f t="shared" si="384"/>
        <v>-0.93467287396825804</v>
      </c>
      <c r="T744">
        <f t="shared" si="385"/>
        <v>-1.7085737117283619</v>
      </c>
      <c r="U744">
        <f t="shared" si="386"/>
        <v>5.0546225567071803E-3</v>
      </c>
      <c r="V744">
        <f t="shared" si="387"/>
        <v>4.2582015317955055E-5</v>
      </c>
      <c r="W744">
        <f t="shared" si="388"/>
        <v>1.6740578955036711E-7</v>
      </c>
      <c r="X744">
        <f t="shared" si="389"/>
        <v>-3647980.5798950125</v>
      </c>
      <c r="Y744">
        <f t="shared" si="390"/>
        <v>-2.1791107565935323E-3</v>
      </c>
      <c r="Z744">
        <f t="shared" si="391"/>
        <v>1.7530029227624942E-6</v>
      </c>
      <c r="AA744">
        <f t="shared" si="392"/>
        <v>-2.7186556483103089E-2</v>
      </c>
      <c r="AB744">
        <f t="shared" si="393"/>
        <v>-0.57761722242553237</v>
      </c>
      <c r="AC744">
        <f t="shared" si="394"/>
        <v>-2.7189905577633067E-2</v>
      </c>
      <c r="AD744">
        <f t="shared" si="395"/>
        <v>-3.244385880384975E-2</v>
      </c>
      <c r="AE744">
        <f t="shared" si="396"/>
        <v>-0.5773764516548946</v>
      </c>
      <c r="AF744">
        <f t="shared" si="397"/>
        <v>-0.57738562891346501</v>
      </c>
      <c r="AG744" s="10">
        <f t="shared" si="398"/>
        <v>-33.081759688248262</v>
      </c>
      <c r="AH744" s="10">
        <f t="shared" si="399"/>
        <v>-70.858896180578952</v>
      </c>
      <c r="AI744" s="17">
        <f t="shared" si="400"/>
        <v>-70</v>
      </c>
      <c r="AJ744" s="18">
        <f t="shared" si="401"/>
        <v>-51</v>
      </c>
      <c r="AK744" s="19">
        <f t="shared" si="402"/>
        <v>-32.026000000000003</v>
      </c>
      <c r="AL744" s="17">
        <f t="shared" si="403"/>
        <v>-33</v>
      </c>
      <c r="AM744" s="18">
        <f t="shared" si="404"/>
        <v>-4</v>
      </c>
      <c r="AN744" s="19">
        <f t="shared" si="405"/>
        <v>-54.335000000000001</v>
      </c>
      <c r="AO744" s="20" t="str">
        <f t="shared" si="406"/>
        <v>33°4 ' 54,335 "S</v>
      </c>
      <c r="AP744" s="20" t="str">
        <f t="shared" si="407"/>
        <v xml:space="preserve">70°51 ' 32,026 " </v>
      </c>
      <c r="AQ744" s="22"/>
      <c r="AR744" s="22"/>
    </row>
    <row r="745" spans="1:46" x14ac:dyDescent="0.3">
      <c r="A745" s="15">
        <v>1792</v>
      </c>
      <c r="B745" s="15" t="s">
        <v>1457</v>
      </c>
      <c r="C745" s="15" t="s">
        <v>1458</v>
      </c>
      <c r="D745" s="16" t="s">
        <v>816</v>
      </c>
      <c r="E745" s="16">
        <v>259771.16</v>
      </c>
      <c r="F745" s="16">
        <v>6803000.2599999998</v>
      </c>
      <c r="G745" s="16" t="s">
        <v>351</v>
      </c>
      <c r="H745" t="str">
        <f t="shared" si="375"/>
        <v>19</v>
      </c>
      <c r="I745" t="str">
        <f t="shared" si="374"/>
        <v>J</v>
      </c>
      <c r="J745" t="s">
        <v>324</v>
      </c>
      <c r="K745">
        <f t="shared" si="376"/>
        <v>-69</v>
      </c>
      <c r="L745">
        <f t="shared" si="377"/>
        <v>-3196999.74</v>
      </c>
      <c r="M745">
        <f t="shared" si="378"/>
        <v>-0.50238449860949497</v>
      </c>
      <c r="N745">
        <f t="shared" si="379"/>
        <v>6380539.4396289922</v>
      </c>
      <c r="O745">
        <f t="shared" si="380"/>
        <v>-3.7650239806991698E-2</v>
      </c>
      <c r="P745">
        <f t="shared" si="381"/>
        <v>-0.84403810632498755</v>
      </c>
      <c r="Q745">
        <f t="shared" si="382"/>
        <v>-0.64834078321188326</v>
      </c>
      <c r="R745">
        <f t="shared" si="383"/>
        <v>-0.92440355177198874</v>
      </c>
      <c r="S745">
        <f t="shared" si="384"/>
        <v>-0.8553878596319624</v>
      </c>
      <c r="T745">
        <f t="shared" si="385"/>
        <v>-1.5916522753573901</v>
      </c>
      <c r="U745">
        <f t="shared" si="386"/>
        <v>5.0546225567071803E-3</v>
      </c>
      <c r="V745">
        <f t="shared" si="387"/>
        <v>4.2582015317955055E-5</v>
      </c>
      <c r="W745">
        <f t="shared" si="388"/>
        <v>1.6740578955036711E-7</v>
      </c>
      <c r="X745">
        <f t="shared" si="389"/>
        <v>-3184111.7032469758</v>
      </c>
      <c r="Y745">
        <f t="shared" si="390"/>
        <v>-2.0198976708737087E-3</v>
      </c>
      <c r="Z745">
        <f t="shared" si="391"/>
        <v>3.669224226736842E-6</v>
      </c>
      <c r="AA745">
        <f t="shared" si="392"/>
        <v>-3.7650193757934353E-2</v>
      </c>
      <c r="AB745">
        <f t="shared" si="393"/>
        <v>-0.50440438886891126</v>
      </c>
      <c r="AC745">
        <f t="shared" si="394"/>
        <v>-3.7659089479427976E-2</v>
      </c>
      <c r="AD745">
        <f t="shared" si="395"/>
        <v>-4.2989720305331526E-2</v>
      </c>
      <c r="AE745">
        <f t="shared" si="396"/>
        <v>-0.50401339684521995</v>
      </c>
      <c r="AF745">
        <f t="shared" si="397"/>
        <v>-0.50402181814886604</v>
      </c>
      <c r="AG745" s="10">
        <f t="shared" si="398"/>
        <v>-28.878322962440304</v>
      </c>
      <c r="AH745" s="10">
        <f t="shared" si="399"/>
        <v>-71.463129535943352</v>
      </c>
      <c r="AI745" s="17">
        <f t="shared" si="400"/>
        <v>-71</v>
      </c>
      <c r="AJ745" s="18">
        <f t="shared" si="401"/>
        <v>-27</v>
      </c>
      <c r="AK745" s="19">
        <f t="shared" si="402"/>
        <v>-47.265999999999998</v>
      </c>
      <c r="AL745" s="17">
        <f t="shared" si="403"/>
        <v>-28</v>
      </c>
      <c r="AM745" s="18">
        <f t="shared" si="404"/>
        <v>-52</v>
      </c>
      <c r="AN745" s="19">
        <f t="shared" si="405"/>
        <v>-41.963000000000001</v>
      </c>
      <c r="AO745" s="20" t="str">
        <f t="shared" si="406"/>
        <v>28°52 ' 41,963 "S</v>
      </c>
      <c r="AP745" s="20" t="str">
        <f t="shared" si="407"/>
        <v xml:space="preserve">71°27 ' 47,266 " </v>
      </c>
      <c r="AQ745" s="22"/>
      <c r="AR745" s="22"/>
    </row>
    <row r="746" spans="1:46" x14ac:dyDescent="0.3">
      <c r="A746" s="15">
        <v>1793</v>
      </c>
      <c r="B746" s="15" t="s">
        <v>1459</v>
      </c>
      <c r="C746" s="15" t="s">
        <v>1460</v>
      </c>
      <c r="D746" s="16" t="s">
        <v>356</v>
      </c>
      <c r="E746" s="16">
        <v>359167.52</v>
      </c>
      <c r="F746" s="16">
        <v>6955304.8799999999</v>
      </c>
      <c r="G746" s="16" t="s">
        <v>351</v>
      </c>
      <c r="H746" t="str">
        <f t="shared" si="375"/>
        <v>19</v>
      </c>
      <c r="I746" t="str">
        <f t="shared" si="374"/>
        <v>J</v>
      </c>
      <c r="J746" t="s">
        <v>324</v>
      </c>
      <c r="K746">
        <f t="shared" si="376"/>
        <v>-69</v>
      </c>
      <c r="L746">
        <f t="shared" si="377"/>
        <v>-3044695.12</v>
      </c>
      <c r="M746">
        <f t="shared" si="378"/>
        <v>-0.47845097143485416</v>
      </c>
      <c r="N746">
        <f t="shared" si="379"/>
        <v>6380114.1198337832</v>
      </c>
      <c r="O746">
        <f t="shared" si="380"/>
        <v>-2.2073661592070234E-2</v>
      </c>
      <c r="P746">
        <f t="shared" si="381"/>
        <v>-0.81741084218107019</v>
      </c>
      <c r="Q746">
        <f t="shared" si="382"/>
        <v>-0.64414227637932386</v>
      </c>
      <c r="R746">
        <f t="shared" si="383"/>
        <v>-0.88715639252538925</v>
      </c>
      <c r="S746">
        <f t="shared" si="384"/>
        <v>-0.82640286348887293</v>
      </c>
      <c r="T746">
        <f t="shared" si="385"/>
        <v>-1.5465387292173449</v>
      </c>
      <c r="U746">
        <f t="shared" si="386"/>
        <v>5.0546225567071803E-3</v>
      </c>
      <c r="V746">
        <f t="shared" si="387"/>
        <v>4.2582015317955055E-5</v>
      </c>
      <c r="W746">
        <f t="shared" si="388"/>
        <v>1.6740578955036711E-7</v>
      </c>
      <c r="X746">
        <f t="shared" si="389"/>
        <v>-3032204.6457480919</v>
      </c>
      <c r="Y746">
        <f t="shared" si="390"/>
        <v>-1.9577195669712652E-3</v>
      </c>
      <c r="Z746">
        <f t="shared" si="391"/>
        <v>1.2938610589393623E-6</v>
      </c>
      <c r="AA746">
        <f t="shared" si="392"/>
        <v>-2.2073652071986513E-2</v>
      </c>
      <c r="AB746">
        <f t="shared" si="393"/>
        <v>-0.4804086884688083</v>
      </c>
      <c r="AC746">
        <f t="shared" si="394"/>
        <v>-2.2075444665863253E-2</v>
      </c>
      <c r="AD746">
        <f t="shared" si="395"/>
        <v>-2.4888062790191706E-2</v>
      </c>
      <c r="AE746">
        <f t="shared" si="396"/>
        <v>-0.48028175905191406</v>
      </c>
      <c r="AF746">
        <f t="shared" si="397"/>
        <v>-0.48029146835016401</v>
      </c>
      <c r="AG746" s="10">
        <f t="shared" si="398"/>
        <v>-27.518674072605553</v>
      </c>
      <c r="AH746" s="10">
        <f t="shared" si="399"/>
        <v>-70.425980958134573</v>
      </c>
      <c r="AI746" s="17">
        <f t="shared" si="400"/>
        <v>-70</v>
      </c>
      <c r="AJ746" s="18">
        <f t="shared" si="401"/>
        <v>-25</v>
      </c>
      <c r="AK746" s="19">
        <f t="shared" si="402"/>
        <v>-33.530999999999999</v>
      </c>
      <c r="AL746" s="17">
        <f t="shared" si="403"/>
        <v>-27</v>
      </c>
      <c r="AM746" s="18">
        <f t="shared" si="404"/>
        <v>-31</v>
      </c>
      <c r="AN746" s="19">
        <f t="shared" si="405"/>
        <v>-7.2270000000000003</v>
      </c>
      <c r="AO746" s="20" t="str">
        <f t="shared" si="406"/>
        <v>27°31 ' 7,227 "S</v>
      </c>
      <c r="AP746" s="20" t="str">
        <f t="shared" si="407"/>
        <v xml:space="preserve">70°25 ' 33,531 " </v>
      </c>
      <c r="AQ746" s="22"/>
      <c r="AR746" s="22"/>
    </row>
    <row r="747" spans="1:46" x14ac:dyDescent="0.3">
      <c r="A747" s="15">
        <v>1794</v>
      </c>
      <c r="B747" s="15" t="s">
        <v>1461</v>
      </c>
      <c r="C747" s="15" t="s">
        <v>1460</v>
      </c>
      <c r="D747" s="16" t="s">
        <v>475</v>
      </c>
      <c r="E747" s="16">
        <v>311281.53999999998</v>
      </c>
      <c r="F747" s="16">
        <v>6841132.6200000001</v>
      </c>
      <c r="G747" s="16" t="s">
        <v>351</v>
      </c>
      <c r="H747" t="str">
        <f t="shared" si="375"/>
        <v>19</v>
      </c>
      <c r="I747" t="str">
        <f t="shared" si="374"/>
        <v>J</v>
      </c>
      <c r="J747" t="s">
        <v>324</v>
      </c>
      <c r="K747">
        <f t="shared" si="376"/>
        <v>-69</v>
      </c>
      <c r="L747">
        <f t="shared" si="377"/>
        <v>-3158867.38</v>
      </c>
      <c r="M747">
        <f t="shared" si="378"/>
        <v>-0.49639228462220297</v>
      </c>
      <c r="N747">
        <f t="shared" si="379"/>
        <v>6380431.6731556337</v>
      </c>
      <c r="O747">
        <f t="shared" si="380"/>
        <v>-2.9577694687021646E-2</v>
      </c>
      <c r="P747">
        <f t="shared" si="381"/>
        <v>-0.83755060033870876</v>
      </c>
      <c r="Q747">
        <f t="shared" si="382"/>
        <v>-0.64757727439798207</v>
      </c>
      <c r="R747">
        <f t="shared" si="383"/>
        <v>-0.91516758479155735</v>
      </c>
      <c r="S747">
        <f t="shared" si="384"/>
        <v>-0.84827000719316359</v>
      </c>
      <c r="T747">
        <f t="shared" si="385"/>
        <v>-1.5806812522054676</v>
      </c>
      <c r="U747">
        <f t="shared" si="386"/>
        <v>5.0546225567071803E-3</v>
      </c>
      <c r="V747">
        <f t="shared" si="387"/>
        <v>4.2582015317955055E-5</v>
      </c>
      <c r="W747">
        <f t="shared" si="388"/>
        <v>1.6740578955036711E-7</v>
      </c>
      <c r="X747">
        <f t="shared" si="389"/>
        <v>-3146076.0219768067</v>
      </c>
      <c r="Y747">
        <f t="shared" si="390"/>
        <v>-2.0047794065423869E-3</v>
      </c>
      <c r="Z747">
        <f t="shared" si="391"/>
        <v>2.279327134635948E-6</v>
      </c>
      <c r="AA747">
        <f t="shared" si="392"/>
        <v>-2.9577672214607619E-2</v>
      </c>
      <c r="AB747">
        <f t="shared" si="393"/>
        <v>-0.49839705945919727</v>
      </c>
      <c r="AC747">
        <f t="shared" si="394"/>
        <v>-2.9581985018607204E-2</v>
      </c>
      <c r="AD747">
        <f t="shared" si="395"/>
        <v>-3.3666318012785586E-2</v>
      </c>
      <c r="AE747">
        <f t="shared" si="396"/>
        <v>-0.49815910794870816</v>
      </c>
      <c r="AF747">
        <f t="shared" si="397"/>
        <v>-0.49816830137262091</v>
      </c>
      <c r="AG747" s="10">
        <f t="shared" si="398"/>
        <v>-28.542941155852436</v>
      </c>
      <c r="AH747" s="10">
        <f t="shared" si="399"/>
        <v>-70.928937933877876</v>
      </c>
      <c r="AI747" s="17">
        <f t="shared" si="400"/>
        <v>-70</v>
      </c>
      <c r="AJ747" s="18">
        <f t="shared" si="401"/>
        <v>-55</v>
      </c>
      <c r="AK747" s="19">
        <f t="shared" si="402"/>
        <v>-44.177</v>
      </c>
      <c r="AL747" s="17">
        <f t="shared" si="403"/>
        <v>-28</v>
      </c>
      <c r="AM747" s="18">
        <f t="shared" si="404"/>
        <v>-32</v>
      </c>
      <c r="AN747" s="19">
        <f t="shared" si="405"/>
        <v>-34.588000000000001</v>
      </c>
      <c r="AO747" s="20" t="str">
        <f t="shared" si="406"/>
        <v>28°32 ' 34,588 "S</v>
      </c>
      <c r="AP747" s="20" t="str">
        <f t="shared" si="407"/>
        <v xml:space="preserve">70°55 ' 44,177 " </v>
      </c>
      <c r="AQ747" s="21">
        <v>-28.544323649999999</v>
      </c>
      <c r="AR747" s="21">
        <v>-70.929827090000003</v>
      </c>
      <c r="AS747" t="s">
        <v>325</v>
      </c>
      <c r="AT747" t="s">
        <v>94</v>
      </c>
    </row>
    <row r="748" spans="1:46" x14ac:dyDescent="0.3">
      <c r="A748" s="15">
        <v>1795</v>
      </c>
      <c r="B748" s="15" t="s">
        <v>1462</v>
      </c>
      <c r="C748" s="15" t="s">
        <v>1460</v>
      </c>
      <c r="D748" s="16" t="s">
        <v>459</v>
      </c>
      <c r="E748" s="16">
        <v>286525</v>
      </c>
      <c r="F748" s="16">
        <v>6665776</v>
      </c>
      <c r="G748" s="16" t="s">
        <v>351</v>
      </c>
      <c r="H748" t="str">
        <f t="shared" si="375"/>
        <v>19</v>
      </c>
      <c r="I748" t="str">
        <f t="shared" si="374"/>
        <v>J</v>
      </c>
      <c r="J748" t="s">
        <v>324</v>
      </c>
      <c r="K748">
        <f t="shared" si="376"/>
        <v>-69</v>
      </c>
      <c r="L748">
        <f t="shared" si="377"/>
        <v>-3334224</v>
      </c>
      <c r="M748">
        <f t="shared" si="378"/>
        <v>-0.52394826046865572</v>
      </c>
      <c r="N748">
        <f t="shared" si="379"/>
        <v>6380934.0018007616</v>
      </c>
      <c r="O748">
        <f t="shared" si="380"/>
        <v>-3.3455133674749699E-2</v>
      </c>
      <c r="P748">
        <f t="shared" si="381"/>
        <v>-0.86637467707422477</v>
      </c>
      <c r="Q748">
        <f t="shared" si="382"/>
        <v>-0.64951873555287065</v>
      </c>
      <c r="R748">
        <f t="shared" si="383"/>
        <v>-0.95713559900576817</v>
      </c>
      <c r="S748">
        <f t="shared" si="384"/>
        <v>-0.88023138314254379</v>
      </c>
      <c r="T748">
        <f t="shared" si="385"/>
        <v>-1.6293664475279439</v>
      </c>
      <c r="U748">
        <f t="shared" si="386"/>
        <v>5.0546225567071803E-3</v>
      </c>
      <c r="V748">
        <f t="shared" si="387"/>
        <v>4.2582015317955055E-5</v>
      </c>
      <c r="W748">
        <f t="shared" si="388"/>
        <v>1.6740578955036711E-7</v>
      </c>
      <c r="X748">
        <f t="shared" si="389"/>
        <v>-3321004.1660465864</v>
      </c>
      <c r="Y748">
        <f t="shared" si="390"/>
        <v>-2.0717709899025567E-3</v>
      </c>
      <c r="Z748">
        <f t="shared" si="391"/>
        <v>2.8275412149127807E-6</v>
      </c>
      <c r="AA748">
        <f t="shared" si="392"/>
        <v>-3.3455102142826591E-2</v>
      </c>
      <c r="AB748">
        <f t="shared" si="393"/>
        <v>-0.5260200256005404</v>
      </c>
      <c r="AC748">
        <f t="shared" si="394"/>
        <v>-3.3461343228354201E-2</v>
      </c>
      <c r="AD748">
        <f t="shared" si="395"/>
        <v>-3.8672741410907152E-2</v>
      </c>
      <c r="AE748">
        <f t="shared" si="396"/>
        <v>-0.52569530060651393</v>
      </c>
      <c r="AF748">
        <f t="shared" si="397"/>
        <v>-0.52570411430471731</v>
      </c>
      <c r="AG748" s="10">
        <f t="shared" si="398"/>
        <v>-30.120627022323308</v>
      </c>
      <c r="AH748" s="10">
        <f t="shared" si="399"/>
        <v>-71.215784865045791</v>
      </c>
      <c r="AI748" s="17">
        <f t="shared" si="400"/>
        <v>-71</v>
      </c>
      <c r="AJ748" s="18">
        <f t="shared" si="401"/>
        <v>-12</v>
      </c>
      <c r="AK748" s="19">
        <f t="shared" si="402"/>
        <v>-56.826000000000001</v>
      </c>
      <c r="AL748" s="17">
        <f t="shared" si="403"/>
        <v>-30</v>
      </c>
      <c r="AM748" s="18">
        <f t="shared" si="404"/>
        <v>-7</v>
      </c>
      <c r="AN748" s="19">
        <f t="shared" si="405"/>
        <v>-14.257</v>
      </c>
      <c r="AO748" s="20" t="str">
        <f t="shared" si="406"/>
        <v>30°7 ' 14,257 "S</v>
      </c>
      <c r="AP748" s="20" t="str">
        <f t="shared" si="407"/>
        <v xml:space="preserve">71°12 ' 56,826 " </v>
      </c>
      <c r="AQ748" s="21">
        <v>-30.12062688</v>
      </c>
      <c r="AR748" s="21">
        <v>-71.215784889999995</v>
      </c>
      <c r="AS748" t="s">
        <v>325</v>
      </c>
      <c r="AT748" t="s">
        <v>1463</v>
      </c>
    </row>
    <row r="749" spans="1:46" x14ac:dyDescent="0.3">
      <c r="A749" s="15">
        <v>1797</v>
      </c>
      <c r="B749" s="15" t="s">
        <v>1464</v>
      </c>
      <c r="C749" s="15" t="s">
        <v>1465</v>
      </c>
      <c r="D749" s="16" t="s">
        <v>1466</v>
      </c>
      <c r="E749" s="16">
        <v>510853.99999999802</v>
      </c>
      <c r="F749" s="16">
        <v>7532765.0104299802</v>
      </c>
      <c r="G749" s="16" t="s">
        <v>1081</v>
      </c>
      <c r="H749" t="str">
        <f t="shared" si="375"/>
        <v>19</v>
      </c>
      <c r="I749" t="str">
        <f t="shared" si="374"/>
        <v>K</v>
      </c>
      <c r="J749" t="s">
        <v>324</v>
      </c>
      <c r="K749">
        <f t="shared" si="376"/>
        <v>-69</v>
      </c>
      <c r="L749">
        <f t="shared" si="377"/>
        <v>-2467234.9895700198</v>
      </c>
      <c r="M749">
        <f t="shared" si="378"/>
        <v>-0.38770744885545</v>
      </c>
      <c r="N749">
        <f t="shared" si="379"/>
        <v>6378638.2042168388</v>
      </c>
      <c r="O749">
        <f t="shared" si="380"/>
        <v>1.7016171246117355E-3</v>
      </c>
      <c r="P749">
        <f t="shared" si="381"/>
        <v>-0.70001242676514774</v>
      </c>
      <c r="Q749">
        <f t="shared" si="382"/>
        <v>-0.59995638224120618</v>
      </c>
      <c r="R749">
        <f t="shared" si="383"/>
        <v>-0.73771366223802382</v>
      </c>
      <c r="S749">
        <f t="shared" si="384"/>
        <v>-0.70327434223881946</v>
      </c>
      <c r="T749">
        <f t="shared" si="385"/>
        <v>-1.3435245088393462</v>
      </c>
      <c r="U749">
        <f t="shared" si="386"/>
        <v>5.0546225567071803E-3</v>
      </c>
      <c r="V749">
        <f t="shared" si="387"/>
        <v>4.2582015317955055E-5</v>
      </c>
      <c r="W749">
        <f t="shared" si="388"/>
        <v>1.6740578955036711E-7</v>
      </c>
      <c r="X749">
        <f t="shared" si="389"/>
        <v>-2456514.1127138617</v>
      </c>
      <c r="Y749">
        <f t="shared" si="390"/>
        <v>-1.680746973401091E-3</v>
      </c>
      <c r="Z749">
        <f t="shared" si="391"/>
        <v>8.3624800560508203E-9</v>
      </c>
      <c r="AA749">
        <f t="shared" si="392"/>
        <v>1.7016171198684892E-3</v>
      </c>
      <c r="AB749">
        <f t="shared" si="393"/>
        <v>-0.38938819581479589</v>
      </c>
      <c r="AC749">
        <f t="shared" si="394"/>
        <v>1.7016179410409005E-3</v>
      </c>
      <c r="AD749">
        <f t="shared" si="395"/>
        <v>1.8393035497323662E-3</v>
      </c>
      <c r="AE749">
        <f t="shared" si="396"/>
        <v>-0.38938760174580211</v>
      </c>
      <c r="AF749">
        <f t="shared" si="397"/>
        <v>-0.38939729663814421</v>
      </c>
      <c r="AG749" s="10">
        <f t="shared" si="398"/>
        <v>-22.310821651169423</v>
      </c>
      <c r="AH749" s="10">
        <f t="shared" si="399"/>
        <v>-68.894615669356909</v>
      </c>
      <c r="AI749" s="17">
        <f t="shared" si="400"/>
        <v>-68</v>
      </c>
      <c r="AJ749" s="18">
        <f t="shared" si="401"/>
        <v>-53</v>
      </c>
      <c r="AK749" s="19">
        <f t="shared" si="402"/>
        <v>-40.616</v>
      </c>
      <c r="AL749" s="17">
        <f t="shared" si="403"/>
        <v>-22</v>
      </c>
      <c r="AM749" s="18">
        <f t="shared" si="404"/>
        <v>-18</v>
      </c>
      <c r="AN749" s="19">
        <f t="shared" si="405"/>
        <v>-38.957999999999998</v>
      </c>
      <c r="AO749" s="20" t="str">
        <f t="shared" si="406"/>
        <v>22°18 ' 38,958 "S</v>
      </c>
      <c r="AP749" s="20" t="str">
        <f t="shared" si="407"/>
        <v xml:space="preserve">68°53 ' 40,616 " </v>
      </c>
      <c r="AQ749" s="21">
        <v>-22.306363560000001</v>
      </c>
      <c r="AR749" s="21">
        <v>-68.918687500000004</v>
      </c>
      <c r="AS749" t="s">
        <v>325</v>
      </c>
      <c r="AT749" s="24" t="s">
        <v>111</v>
      </c>
    </row>
    <row r="750" spans="1:46" x14ac:dyDescent="0.3">
      <c r="A750" s="15">
        <v>1798</v>
      </c>
      <c r="B750" s="15" t="s">
        <v>1467</v>
      </c>
      <c r="C750" s="15" t="s">
        <v>1465</v>
      </c>
      <c r="D750" s="16" t="s">
        <v>1466</v>
      </c>
      <c r="E750" s="16">
        <v>510694.99999999598</v>
      </c>
      <c r="F750" s="16">
        <v>7532806.0104298703</v>
      </c>
      <c r="G750" s="16" t="s">
        <v>1081</v>
      </c>
      <c r="H750" t="str">
        <f t="shared" si="375"/>
        <v>19</v>
      </c>
      <c r="I750" t="str">
        <f t="shared" si="374"/>
        <v>K</v>
      </c>
      <c r="J750" t="s">
        <v>324</v>
      </c>
      <c r="K750">
        <f t="shared" si="376"/>
        <v>-69</v>
      </c>
      <c r="L750">
        <f t="shared" si="377"/>
        <v>-2467193.9895701297</v>
      </c>
      <c r="M750">
        <f t="shared" si="378"/>
        <v>-0.38770100601339091</v>
      </c>
      <c r="N750">
        <f t="shared" si="379"/>
        <v>6378638.1078329459</v>
      </c>
      <c r="O750">
        <f t="shared" si="380"/>
        <v>1.6766901992546904E-3</v>
      </c>
      <c r="P750">
        <f t="shared" si="381"/>
        <v>-0.70000322464490328</v>
      </c>
      <c r="Q750">
        <f t="shared" si="382"/>
        <v>-0.59995165246541915</v>
      </c>
      <c r="R750">
        <f t="shared" si="383"/>
        <v>-0.73770261833584261</v>
      </c>
      <c r="S750">
        <f t="shared" si="384"/>
        <v>-0.7032648768682368</v>
      </c>
      <c r="T750">
        <f t="shared" si="385"/>
        <v>-1.3435082839147139</v>
      </c>
      <c r="U750">
        <f t="shared" si="386"/>
        <v>5.0546225567071803E-3</v>
      </c>
      <c r="V750">
        <f t="shared" si="387"/>
        <v>4.2582015317955055E-5</v>
      </c>
      <c r="W750">
        <f t="shared" si="388"/>
        <v>1.6740578955036711E-7</v>
      </c>
      <c r="X750">
        <f t="shared" si="389"/>
        <v>-2456473.2521746019</v>
      </c>
      <c r="Y750">
        <f t="shared" si="390"/>
        <v>-1.6807251350978423E-3</v>
      </c>
      <c r="Z750">
        <f t="shared" si="391"/>
        <v>8.1193139907503694E-9</v>
      </c>
      <c r="AA750">
        <f t="shared" si="392"/>
        <v>1.6766901947168325E-3</v>
      </c>
      <c r="AB750">
        <f t="shared" si="393"/>
        <v>-0.38938173113484242</v>
      </c>
      <c r="AC750">
        <f t="shared" si="394"/>
        <v>1.6766909803273E-3</v>
      </c>
      <c r="AD750">
        <f t="shared" si="395"/>
        <v>1.8123548876390109E-3</v>
      </c>
      <c r="AE750">
        <f t="shared" si="396"/>
        <v>-0.3893811543539496</v>
      </c>
      <c r="AF750">
        <f t="shared" si="397"/>
        <v>-0.38939084927126544</v>
      </c>
      <c r="AG750" s="10">
        <f t="shared" si="398"/>
        <v>-22.310452244258297</v>
      </c>
      <c r="AH750" s="10">
        <f t="shared" si="399"/>
        <v>-68.896159713958383</v>
      </c>
      <c r="AI750" s="17">
        <f t="shared" si="400"/>
        <v>-68</v>
      </c>
      <c r="AJ750" s="18">
        <f t="shared" si="401"/>
        <v>-53</v>
      </c>
      <c r="AK750" s="19">
        <f t="shared" si="402"/>
        <v>-46.174999999999997</v>
      </c>
      <c r="AL750" s="17">
        <f t="shared" si="403"/>
        <v>-22</v>
      </c>
      <c r="AM750" s="18">
        <f t="shared" si="404"/>
        <v>-18</v>
      </c>
      <c r="AN750" s="19">
        <f t="shared" si="405"/>
        <v>-37.628</v>
      </c>
      <c r="AO750" s="20" t="str">
        <f t="shared" si="406"/>
        <v>22°18 ' 37,628 "S</v>
      </c>
      <c r="AP750" s="20" t="str">
        <f t="shared" si="407"/>
        <v xml:space="preserve">68°53 ' 46,175 " </v>
      </c>
      <c r="AQ750" s="21">
        <v>-22.306363560000001</v>
      </c>
      <c r="AR750" s="21">
        <v>-68.918687500000004</v>
      </c>
      <c r="AS750" t="s">
        <v>325</v>
      </c>
      <c r="AT750" s="24" t="s">
        <v>111</v>
      </c>
    </row>
    <row r="751" spans="1:46" x14ac:dyDescent="0.3">
      <c r="A751" s="15">
        <v>1799</v>
      </c>
      <c r="B751" s="15" t="s">
        <v>1468</v>
      </c>
      <c r="C751" s="15" t="s">
        <v>1469</v>
      </c>
      <c r="D751" s="16" t="s">
        <v>1470</v>
      </c>
      <c r="E751" s="16">
        <v>494771.00000000698</v>
      </c>
      <c r="F751" s="16">
        <v>7315357.0109641496</v>
      </c>
      <c r="G751" s="16" t="s">
        <v>351</v>
      </c>
      <c r="H751" t="str">
        <f t="shared" si="375"/>
        <v>19</v>
      </c>
      <c r="I751" t="str">
        <f t="shared" si="374"/>
        <v>J</v>
      </c>
      <c r="J751" t="s">
        <v>324</v>
      </c>
      <c r="K751">
        <f t="shared" si="376"/>
        <v>-69</v>
      </c>
      <c r="L751">
        <f t="shared" si="377"/>
        <v>-2684642.9890358504</v>
      </c>
      <c r="M751">
        <f t="shared" si="378"/>
        <v>-0.42187148316511019</v>
      </c>
      <c r="N751">
        <f t="shared" si="379"/>
        <v>6379166.7703962103</v>
      </c>
      <c r="O751">
        <f t="shared" si="380"/>
        <v>-8.1969952945253413E-4</v>
      </c>
      <c r="P751">
        <f t="shared" si="381"/>
        <v>-0.74713618887787103</v>
      </c>
      <c r="Q751">
        <f t="shared" si="382"/>
        <v>-0.62186796688224188</v>
      </c>
      <c r="R751">
        <f t="shared" si="383"/>
        <v>-0.79543957760404571</v>
      </c>
      <c r="S751">
        <f t="shared" si="384"/>
        <v>-0.75204667492359478</v>
      </c>
      <c r="T751">
        <f t="shared" si="385"/>
        <v>-1.4259453847979113</v>
      </c>
      <c r="U751">
        <f t="shared" si="386"/>
        <v>5.0546225567071803E-3</v>
      </c>
      <c r="V751">
        <f t="shared" si="387"/>
        <v>4.2582015317955055E-5</v>
      </c>
      <c r="W751">
        <f t="shared" si="388"/>
        <v>1.6740578955036711E-7</v>
      </c>
      <c r="X751">
        <f t="shared" si="389"/>
        <v>-2673209.2479080502</v>
      </c>
      <c r="Y751">
        <f t="shared" si="390"/>
        <v>-1.792356516036035E-3</v>
      </c>
      <c r="Z751">
        <f t="shared" si="391"/>
        <v>1.8845395544853079E-9</v>
      </c>
      <c r="AA751">
        <f t="shared" si="392"/>
        <v>-8.196995289376154E-4</v>
      </c>
      <c r="AB751">
        <f t="shared" si="393"/>
        <v>-0.42366383967776844</v>
      </c>
      <c r="AC751">
        <f t="shared" si="394"/>
        <v>-8.1969962073130676E-4</v>
      </c>
      <c r="AD751">
        <f t="shared" si="395"/>
        <v>-8.9919858411525652E-4</v>
      </c>
      <c r="AE751">
        <f t="shared" si="396"/>
        <v>-0.42366368817135786</v>
      </c>
      <c r="AF751">
        <f t="shared" si="397"/>
        <v>-0.42367372945527892</v>
      </c>
      <c r="AG751" s="10">
        <f t="shared" si="398"/>
        <v>-24.274716588354956</v>
      </c>
      <c r="AH751" s="10">
        <f t="shared" si="399"/>
        <v>-69.051520283813943</v>
      </c>
      <c r="AI751" s="17">
        <f t="shared" si="400"/>
        <v>-69</v>
      </c>
      <c r="AJ751" s="18">
        <f t="shared" si="401"/>
        <v>-3</v>
      </c>
      <c r="AK751" s="19">
        <f t="shared" si="402"/>
        <v>-5.4729999999999999</v>
      </c>
      <c r="AL751" s="17">
        <f t="shared" si="403"/>
        <v>-24</v>
      </c>
      <c r="AM751" s="18">
        <f t="shared" si="404"/>
        <v>-16</v>
      </c>
      <c r="AN751" s="19">
        <f t="shared" si="405"/>
        <v>-28.98</v>
      </c>
      <c r="AO751" s="20" t="str">
        <f t="shared" si="406"/>
        <v>24°16 ' 28,98 "S</v>
      </c>
      <c r="AP751" s="20" t="str">
        <f t="shared" si="407"/>
        <v xml:space="preserve">69°3 ' 5,473 " </v>
      </c>
      <c r="AQ751" s="22"/>
      <c r="AR751" s="22"/>
    </row>
    <row r="752" spans="1:46" x14ac:dyDescent="0.3">
      <c r="A752" s="15">
        <v>1800</v>
      </c>
      <c r="B752" s="15" t="s">
        <v>1471</v>
      </c>
      <c r="C752" s="15" t="s">
        <v>1469</v>
      </c>
      <c r="D752" s="16" t="s">
        <v>1470</v>
      </c>
      <c r="E752" s="16">
        <v>494479.000000011</v>
      </c>
      <c r="F752" s="16">
        <v>7315873.0109629603</v>
      </c>
      <c r="G752" s="16" t="s">
        <v>351</v>
      </c>
      <c r="H752" t="str">
        <f t="shared" si="375"/>
        <v>19</v>
      </c>
      <c r="I752" t="str">
        <f t="shared" si="374"/>
        <v>J</v>
      </c>
      <c r="J752" t="s">
        <v>324</v>
      </c>
      <c r="K752">
        <f t="shared" si="376"/>
        <v>-69</v>
      </c>
      <c r="L752">
        <f t="shared" si="377"/>
        <v>-2684126.9890370397</v>
      </c>
      <c r="M752">
        <f t="shared" si="378"/>
        <v>-0.4217903976406287</v>
      </c>
      <c r="N752">
        <f t="shared" si="379"/>
        <v>6379165.4754739674</v>
      </c>
      <c r="O752">
        <f t="shared" si="380"/>
        <v>-8.6547370831116315E-4</v>
      </c>
      <c r="P752">
        <f t="shared" si="381"/>
        <v>-0.74702838866322563</v>
      </c>
      <c r="Q752">
        <f t="shared" si="382"/>
        <v>-0.6218234940941656</v>
      </c>
      <c r="R752">
        <f t="shared" si="383"/>
        <v>-0.79530459197224146</v>
      </c>
      <c r="S752">
        <f t="shared" si="384"/>
        <v>-0.75193431750272244</v>
      </c>
      <c r="T752">
        <f t="shared" si="385"/>
        <v>-1.4257583398530247</v>
      </c>
      <c r="U752">
        <f t="shared" si="386"/>
        <v>5.0546225567071803E-3</v>
      </c>
      <c r="V752">
        <f t="shared" si="387"/>
        <v>4.2582015317955055E-5</v>
      </c>
      <c r="W752">
        <f t="shared" si="388"/>
        <v>1.6740578955036711E-7</v>
      </c>
      <c r="X752">
        <f t="shared" si="389"/>
        <v>-2672694.875367736</v>
      </c>
      <c r="Y752">
        <f t="shared" si="390"/>
        <v>-1.7921017589615535E-3</v>
      </c>
      <c r="Z752">
        <f t="shared" si="391"/>
        <v>2.1010445012631608E-9</v>
      </c>
      <c r="AA752">
        <f t="shared" si="392"/>
        <v>-8.6547370770503028E-4</v>
      </c>
      <c r="AB752">
        <f t="shared" si="393"/>
        <v>-0.42358249939582499</v>
      </c>
      <c r="AC752">
        <f t="shared" si="394"/>
        <v>-8.6547381575152738E-4</v>
      </c>
      <c r="AD752">
        <f t="shared" si="395"/>
        <v>-9.4937735990357857E-4</v>
      </c>
      <c r="AE752">
        <f t="shared" si="396"/>
        <v>-0.42358233053258765</v>
      </c>
      <c r="AF752">
        <f t="shared" si="397"/>
        <v>-0.42359237102708897</v>
      </c>
      <c r="AG752" s="10">
        <f t="shared" si="398"/>
        <v>-24.27005509379185</v>
      </c>
      <c r="AH752" s="10">
        <f t="shared" si="399"/>
        <v>-69.054395315887746</v>
      </c>
      <c r="AI752" s="17">
        <f t="shared" si="400"/>
        <v>-69</v>
      </c>
      <c r="AJ752" s="18">
        <f t="shared" si="401"/>
        <v>-3</v>
      </c>
      <c r="AK752" s="19">
        <f t="shared" si="402"/>
        <v>-15.823</v>
      </c>
      <c r="AL752" s="17">
        <f t="shared" si="403"/>
        <v>-24</v>
      </c>
      <c r="AM752" s="18">
        <f t="shared" si="404"/>
        <v>-16</v>
      </c>
      <c r="AN752" s="19">
        <f t="shared" si="405"/>
        <v>-12.198</v>
      </c>
      <c r="AO752" s="20" t="str">
        <f t="shared" si="406"/>
        <v>24°16 ' 12,198 "S</v>
      </c>
      <c r="AP752" s="20" t="str">
        <f t="shared" si="407"/>
        <v xml:space="preserve">69°3 ' 15,823 " </v>
      </c>
      <c r="AQ752" s="22"/>
      <c r="AR752" s="22"/>
    </row>
    <row r="753" spans="1:46" x14ac:dyDescent="0.3">
      <c r="A753" s="15">
        <v>1801</v>
      </c>
      <c r="B753" s="15" t="s">
        <v>1472</v>
      </c>
      <c r="C753" s="15" t="s">
        <v>1469</v>
      </c>
      <c r="D753" s="16" t="s">
        <v>1470</v>
      </c>
      <c r="E753" s="16">
        <v>496466.00000000303</v>
      </c>
      <c r="F753" s="16">
        <v>7312777.0109700998</v>
      </c>
      <c r="G753" s="16" t="s">
        <v>351</v>
      </c>
      <c r="H753" t="str">
        <f t="shared" si="375"/>
        <v>19</v>
      </c>
      <c r="I753" t="str">
        <f t="shared" si="374"/>
        <v>J</v>
      </c>
      <c r="J753" t="s">
        <v>324</v>
      </c>
      <c r="K753">
        <f t="shared" si="376"/>
        <v>-69</v>
      </c>
      <c r="L753">
        <f t="shared" si="377"/>
        <v>-2687222.9890299002</v>
      </c>
      <c r="M753">
        <f t="shared" si="378"/>
        <v>-0.42227691078751695</v>
      </c>
      <c r="N753">
        <f t="shared" si="379"/>
        <v>6379173.2478210824</v>
      </c>
      <c r="O753">
        <f t="shared" si="380"/>
        <v>-5.5399028411778472E-4</v>
      </c>
      <c r="P753">
        <f t="shared" si="381"/>
        <v>-0.74767489515536156</v>
      </c>
      <c r="Q753">
        <f t="shared" si="382"/>
        <v>-0.62208979163569766</v>
      </c>
      <c r="R753">
        <f t="shared" si="383"/>
        <v>-0.79611435836519773</v>
      </c>
      <c r="S753">
        <f t="shared" si="384"/>
        <v>-0.75260821668282274</v>
      </c>
      <c r="T753">
        <f t="shared" si="385"/>
        <v>-1.4268799969534285</v>
      </c>
      <c r="U753">
        <f t="shared" si="386"/>
        <v>5.0546225567071803E-3</v>
      </c>
      <c r="V753">
        <f t="shared" si="387"/>
        <v>4.2582015317955055E-5</v>
      </c>
      <c r="W753">
        <f t="shared" si="388"/>
        <v>1.6740578955036711E-7</v>
      </c>
      <c r="X753">
        <f t="shared" si="389"/>
        <v>-2675781.1153094899</v>
      </c>
      <c r="Y753">
        <f t="shared" si="390"/>
        <v>-1.7936295623133375E-3</v>
      </c>
      <c r="Z753">
        <f t="shared" si="391"/>
        <v>8.6048250443904364E-10</v>
      </c>
      <c r="AA753">
        <f t="shared" si="392"/>
        <v>-5.5399028395888513E-4</v>
      </c>
      <c r="AB753">
        <f t="shared" si="393"/>
        <v>-0.4240705403482869</v>
      </c>
      <c r="AC753">
        <f t="shared" si="394"/>
        <v>-5.5399031229597107E-4</v>
      </c>
      <c r="AD753">
        <f t="shared" si="395"/>
        <v>-6.078309525714067E-4</v>
      </c>
      <c r="AE753">
        <f t="shared" si="396"/>
        <v>-0.42407047106999801</v>
      </c>
      <c r="AF753">
        <f t="shared" si="397"/>
        <v>-0.42408051626646015</v>
      </c>
      <c r="AG753" s="10">
        <f t="shared" si="398"/>
        <v>-24.298023755797225</v>
      </c>
      <c r="AH753" s="10">
        <f t="shared" si="399"/>
        <v>-69.034826148239759</v>
      </c>
      <c r="AI753" s="17">
        <f t="shared" si="400"/>
        <v>-69</v>
      </c>
      <c r="AJ753" s="18">
        <f t="shared" si="401"/>
        <v>-2</v>
      </c>
      <c r="AK753" s="19">
        <f t="shared" si="402"/>
        <v>-5.3739999999999997</v>
      </c>
      <c r="AL753" s="17">
        <f t="shared" si="403"/>
        <v>-24</v>
      </c>
      <c r="AM753" s="18">
        <f t="shared" si="404"/>
        <v>-17</v>
      </c>
      <c r="AN753" s="19">
        <f t="shared" si="405"/>
        <v>-52.886000000000003</v>
      </c>
      <c r="AO753" s="20" t="str">
        <f t="shared" si="406"/>
        <v>24°17 ' 52,886 "S</v>
      </c>
      <c r="AP753" s="20" t="str">
        <f t="shared" si="407"/>
        <v xml:space="preserve">69°2 ' 5,374 " </v>
      </c>
      <c r="AQ753" s="22"/>
      <c r="AR753" s="22"/>
    </row>
    <row r="754" spans="1:46" x14ac:dyDescent="0.3">
      <c r="A754" s="15">
        <v>1802</v>
      </c>
      <c r="B754" s="15" t="s">
        <v>1473</v>
      </c>
      <c r="C754" s="15" t="s">
        <v>1469</v>
      </c>
      <c r="D754" s="16" t="s">
        <v>1470</v>
      </c>
      <c r="E754" s="16">
        <v>494986.00000000501</v>
      </c>
      <c r="F754" s="16">
        <v>7309296.0109781204</v>
      </c>
      <c r="G754" s="16" t="s">
        <v>351</v>
      </c>
      <c r="H754" t="str">
        <f t="shared" si="375"/>
        <v>19</v>
      </c>
      <c r="I754" t="str">
        <f t="shared" si="374"/>
        <v>J</v>
      </c>
      <c r="J754" t="s">
        <v>324</v>
      </c>
      <c r="K754">
        <f t="shared" si="376"/>
        <v>-69</v>
      </c>
      <c r="L754">
        <f t="shared" si="377"/>
        <v>-2690703.9890218796</v>
      </c>
      <c r="M754">
        <f t="shared" si="378"/>
        <v>-0.42282392379278866</v>
      </c>
      <c r="N754">
        <f t="shared" si="379"/>
        <v>6379181.9947496187</v>
      </c>
      <c r="O754">
        <f t="shared" si="380"/>
        <v>-7.8599419237791984E-4</v>
      </c>
      <c r="P754">
        <f t="shared" si="381"/>
        <v>-0.74840095188959121</v>
      </c>
      <c r="Q754">
        <f t="shared" si="382"/>
        <v>-0.6223876588393068</v>
      </c>
      <c r="R754">
        <f t="shared" si="383"/>
        <v>-0.79702439973758432</v>
      </c>
      <c r="S754">
        <f t="shared" si="384"/>
        <v>-0.75336521451301497</v>
      </c>
      <c r="T754">
        <f t="shared" si="385"/>
        <v>-1.4281393808536753</v>
      </c>
      <c r="U754">
        <f t="shared" si="386"/>
        <v>5.0546225567071803E-3</v>
      </c>
      <c r="V754">
        <f t="shared" si="387"/>
        <v>4.2582015317955055E-5</v>
      </c>
      <c r="W754">
        <f t="shared" si="388"/>
        <v>1.6740578955036711E-7</v>
      </c>
      <c r="X754">
        <f t="shared" si="389"/>
        <v>-2679251.155027498</v>
      </c>
      <c r="Y754">
        <f t="shared" si="390"/>
        <v>-1.7953452345156233E-3</v>
      </c>
      <c r="Z754">
        <f t="shared" si="391"/>
        <v>1.7312619638550528E-9</v>
      </c>
      <c r="AA754">
        <f t="shared" si="392"/>
        <v>-7.8599419192433258E-4</v>
      </c>
      <c r="AB754">
        <f t="shared" si="393"/>
        <v>-0.42461926902419606</v>
      </c>
      <c r="AC754">
        <f t="shared" si="394"/>
        <v>-7.859942728538627E-4</v>
      </c>
      <c r="AD754">
        <f t="shared" si="395"/>
        <v>-8.6259638939682087E-4</v>
      </c>
      <c r="AE754">
        <f t="shared" si="396"/>
        <v>-0.42461912936594204</v>
      </c>
      <c r="AF754">
        <f t="shared" si="397"/>
        <v>-0.42462917880353851</v>
      </c>
      <c r="AG754" s="10">
        <f t="shared" si="398"/>
        <v>-24.329459803548751</v>
      </c>
      <c r="AH754" s="10">
        <f t="shared" si="399"/>
        <v>-69.049423132535665</v>
      </c>
      <c r="AI754" s="17">
        <f t="shared" si="400"/>
        <v>-69</v>
      </c>
      <c r="AJ754" s="18">
        <f t="shared" si="401"/>
        <v>-2</v>
      </c>
      <c r="AK754" s="19">
        <f t="shared" si="402"/>
        <v>-57.923000000000002</v>
      </c>
      <c r="AL754" s="17">
        <f t="shared" si="403"/>
        <v>-24</v>
      </c>
      <c r="AM754" s="18">
        <f t="shared" si="404"/>
        <v>-19</v>
      </c>
      <c r="AN754" s="19">
        <f t="shared" si="405"/>
        <v>-46.055</v>
      </c>
      <c r="AO754" s="20" t="str">
        <f t="shared" si="406"/>
        <v>24°19 ' 46,055 "S</v>
      </c>
      <c r="AP754" s="20" t="str">
        <f t="shared" si="407"/>
        <v xml:space="preserve">69°2 ' 57,923 " </v>
      </c>
      <c r="AQ754" s="22"/>
      <c r="AR754" s="22"/>
    </row>
    <row r="755" spans="1:46" x14ac:dyDescent="0.3">
      <c r="A755" s="15">
        <v>1803</v>
      </c>
      <c r="B755" s="15" t="s">
        <v>1474</v>
      </c>
      <c r="C755" s="15" t="s">
        <v>1469</v>
      </c>
      <c r="D755" s="16" t="s">
        <v>1470</v>
      </c>
      <c r="E755" s="16">
        <v>494118.000000011</v>
      </c>
      <c r="F755" s="16">
        <v>7308039.010981</v>
      </c>
      <c r="G755" s="16" t="s">
        <v>351</v>
      </c>
      <c r="H755" t="str">
        <f t="shared" si="375"/>
        <v>19</v>
      </c>
      <c r="I755" t="str">
        <f t="shared" si="374"/>
        <v>J</v>
      </c>
      <c r="J755" t="s">
        <v>324</v>
      </c>
      <c r="K755">
        <f t="shared" si="376"/>
        <v>-69</v>
      </c>
      <c r="L755">
        <f t="shared" si="377"/>
        <v>-2691960.989019</v>
      </c>
      <c r="M755">
        <f t="shared" si="378"/>
        <v>-0.42302145190184798</v>
      </c>
      <c r="N755">
        <f t="shared" si="379"/>
        <v>6379185.1553873997</v>
      </c>
      <c r="O755">
        <f t="shared" si="380"/>
        <v>-9.2206133804118939E-4</v>
      </c>
      <c r="P755">
        <f t="shared" si="381"/>
        <v>-0.74866291316392375</v>
      </c>
      <c r="Q755">
        <f t="shared" si="382"/>
        <v>-0.62249481755716574</v>
      </c>
      <c r="R755">
        <f t="shared" si="383"/>
        <v>-0.7973529084838098</v>
      </c>
      <c r="S755">
        <f t="shared" si="384"/>
        <v>-0.7536383857521487</v>
      </c>
      <c r="T755">
        <f t="shared" si="385"/>
        <v>-1.4285936915954371</v>
      </c>
      <c r="U755">
        <f t="shared" si="386"/>
        <v>5.0546225567071803E-3</v>
      </c>
      <c r="V755">
        <f t="shared" si="387"/>
        <v>4.2582015317955055E-5</v>
      </c>
      <c r="W755">
        <f t="shared" si="388"/>
        <v>1.6740578955036711E-7</v>
      </c>
      <c r="X755">
        <f t="shared" si="389"/>
        <v>-2680504.2007441884</v>
      </c>
      <c r="Y755">
        <f t="shared" si="390"/>
        <v>-1.7959642173320527E-3</v>
      </c>
      <c r="Z755">
        <f t="shared" si="391"/>
        <v>2.3821358074756958E-9</v>
      </c>
      <c r="AA755">
        <f t="shared" si="392"/>
        <v>-9.2206133730903092E-4</v>
      </c>
      <c r="AB755">
        <f t="shared" si="393"/>
        <v>-0.42481741611490181</v>
      </c>
      <c r="AC755">
        <f t="shared" si="394"/>
        <v>-9.2206146796464106E-4</v>
      </c>
      <c r="AD755">
        <f t="shared" si="395"/>
        <v>-1.0120151290305946E-3</v>
      </c>
      <c r="AE755">
        <f t="shared" si="396"/>
        <v>-0.42481722381604092</v>
      </c>
      <c r="AF755">
        <f t="shared" si="397"/>
        <v>-0.42482727462641529</v>
      </c>
      <c r="AG755" s="10">
        <f t="shared" si="398"/>
        <v>-24.340809858138766</v>
      </c>
      <c r="AH755" s="10">
        <f t="shared" si="399"/>
        <v>-69.057984195696847</v>
      </c>
      <c r="AI755" s="17">
        <f t="shared" si="400"/>
        <v>-69</v>
      </c>
      <c r="AJ755" s="18">
        <f t="shared" si="401"/>
        <v>-3</v>
      </c>
      <c r="AK755" s="19">
        <f t="shared" si="402"/>
        <v>-28.742999999999999</v>
      </c>
      <c r="AL755" s="17">
        <f t="shared" si="403"/>
        <v>-24</v>
      </c>
      <c r="AM755" s="18">
        <f t="shared" si="404"/>
        <v>-20</v>
      </c>
      <c r="AN755" s="19">
        <f t="shared" si="405"/>
        <v>-26.914999999999999</v>
      </c>
      <c r="AO755" s="20" t="str">
        <f t="shared" si="406"/>
        <v>24°20 ' 26,915 "S</v>
      </c>
      <c r="AP755" s="20" t="str">
        <f t="shared" si="407"/>
        <v xml:space="preserve">69°3 ' 28,743 " </v>
      </c>
      <c r="AQ755" s="22"/>
      <c r="AR755" s="22"/>
    </row>
    <row r="756" spans="1:46" x14ac:dyDescent="0.3">
      <c r="A756" s="15">
        <v>1804</v>
      </c>
      <c r="B756" s="15" t="s">
        <v>1475</v>
      </c>
      <c r="C756" s="15" t="s">
        <v>1469</v>
      </c>
      <c r="D756" s="16" t="s">
        <v>1470</v>
      </c>
      <c r="E756" s="16">
        <v>491186.00000001601</v>
      </c>
      <c r="F756" s="16">
        <v>7307263.01098279</v>
      </c>
      <c r="G756" s="16" t="s">
        <v>351</v>
      </c>
      <c r="H756" t="str">
        <f t="shared" si="375"/>
        <v>19</v>
      </c>
      <c r="I756" t="str">
        <f t="shared" si="374"/>
        <v>J</v>
      </c>
      <c r="J756" t="s">
        <v>324</v>
      </c>
      <c r="K756">
        <f t="shared" si="376"/>
        <v>-69</v>
      </c>
      <c r="L756">
        <f t="shared" si="377"/>
        <v>-2692736.98901721</v>
      </c>
      <c r="M756">
        <f t="shared" si="378"/>
        <v>-0.4231433944735486</v>
      </c>
      <c r="N756">
        <f t="shared" si="379"/>
        <v>6379187.1071390901</v>
      </c>
      <c r="O756">
        <f t="shared" si="380"/>
        <v>-1.38168074583046E-3</v>
      </c>
      <c r="P756">
        <f t="shared" si="381"/>
        <v>-0.74882457476259967</v>
      </c>
      <c r="Q756">
        <f t="shared" si="382"/>
        <v>-0.6225608647215356</v>
      </c>
      <c r="R756">
        <f t="shared" si="383"/>
        <v>-0.79755568185484838</v>
      </c>
      <c r="S756">
        <f t="shared" si="384"/>
        <v>-0.75380697757152026</v>
      </c>
      <c r="T756">
        <f t="shared" si="385"/>
        <v>-1.428874036114463</v>
      </c>
      <c r="U756">
        <f t="shared" si="386"/>
        <v>5.0546225567071803E-3</v>
      </c>
      <c r="V756">
        <f t="shared" si="387"/>
        <v>4.2582015317955055E-5</v>
      </c>
      <c r="W756">
        <f t="shared" si="388"/>
        <v>1.6740578955036711E-7</v>
      </c>
      <c r="X756">
        <f t="shared" si="389"/>
        <v>-2681277.7605254678</v>
      </c>
      <c r="Y756">
        <f t="shared" si="390"/>
        <v>-1.7963461957273344E-3</v>
      </c>
      <c r="Z756">
        <f t="shared" si="391"/>
        <v>5.3482858553090622E-9</v>
      </c>
      <c r="AA756">
        <f t="shared" si="392"/>
        <v>-1.3816807433672522E-3</v>
      </c>
      <c r="AB756">
        <f t="shared" si="393"/>
        <v>-0.42493974065966855</v>
      </c>
      <c r="AC756">
        <f t="shared" si="394"/>
        <v>-1.3816811829817088E-3</v>
      </c>
      <c r="AD756">
        <f t="shared" si="395"/>
        <v>-1.5165573049708049E-3</v>
      </c>
      <c r="AE756">
        <f t="shared" si="396"/>
        <v>-0.42493930872930286</v>
      </c>
      <c r="AF756">
        <f t="shared" si="397"/>
        <v>-0.42494935922765004</v>
      </c>
      <c r="AG756" s="10">
        <f t="shared" si="398"/>
        <v>-24.347804790533051</v>
      </c>
      <c r="AH756" s="10">
        <f t="shared" si="399"/>
        <v>-69.086892332964567</v>
      </c>
      <c r="AI756" s="17">
        <f t="shared" si="400"/>
        <v>-69</v>
      </c>
      <c r="AJ756" s="18">
        <f t="shared" si="401"/>
        <v>-5</v>
      </c>
      <c r="AK756" s="19">
        <f t="shared" si="402"/>
        <v>-12.811999999999999</v>
      </c>
      <c r="AL756" s="17">
        <f t="shared" si="403"/>
        <v>-24</v>
      </c>
      <c r="AM756" s="18">
        <f t="shared" si="404"/>
        <v>-20</v>
      </c>
      <c r="AN756" s="19">
        <f t="shared" si="405"/>
        <v>-52.097000000000001</v>
      </c>
      <c r="AO756" s="20" t="str">
        <f t="shared" si="406"/>
        <v>24°20 ' 52,097 "S</v>
      </c>
      <c r="AP756" s="20" t="str">
        <f t="shared" si="407"/>
        <v xml:space="preserve">69°5 ' 12,812 " </v>
      </c>
      <c r="AQ756" s="22"/>
      <c r="AR756" s="22"/>
    </row>
    <row r="757" spans="1:46" x14ac:dyDescent="0.3">
      <c r="A757" s="15">
        <v>1805</v>
      </c>
      <c r="B757" s="15" t="s">
        <v>1476</v>
      </c>
      <c r="C757" s="15" t="s">
        <v>1469</v>
      </c>
      <c r="D757" s="16" t="s">
        <v>1470</v>
      </c>
      <c r="E757" s="16">
        <v>486400.00000001799</v>
      </c>
      <c r="F757" s="16">
        <v>7303594.0109912297</v>
      </c>
      <c r="G757" s="16" t="s">
        <v>351</v>
      </c>
      <c r="H757" t="str">
        <f t="shared" si="375"/>
        <v>19</v>
      </c>
      <c r="I757" t="str">
        <f t="shared" si="374"/>
        <v>J</v>
      </c>
      <c r="J757" t="s">
        <v>324</v>
      </c>
      <c r="K757">
        <f t="shared" si="376"/>
        <v>-69</v>
      </c>
      <c r="L757">
        <f t="shared" si="377"/>
        <v>-2696405.9890087703</v>
      </c>
      <c r="M757">
        <f t="shared" si="378"/>
        <v>-0.42371995026681186</v>
      </c>
      <c r="N757">
        <f t="shared" si="379"/>
        <v>6379196.3409301406</v>
      </c>
      <c r="O757">
        <f t="shared" si="380"/>
        <v>-2.1319299913567201E-3</v>
      </c>
      <c r="P757">
        <f t="shared" si="381"/>
        <v>-0.74958832250076424</v>
      </c>
      <c r="Q757">
        <f t="shared" si="382"/>
        <v>-0.62287204077074365</v>
      </c>
      <c r="R757">
        <f t="shared" si="383"/>
        <v>-0.79851411151719398</v>
      </c>
      <c r="S757">
        <f t="shared" si="384"/>
        <v>-0.7546035938305814</v>
      </c>
      <c r="T757">
        <f t="shared" si="385"/>
        <v>-1.4301982803515012</v>
      </c>
      <c r="U757">
        <f t="shared" si="386"/>
        <v>5.0546225567071803E-3</v>
      </c>
      <c r="V757">
        <f t="shared" si="387"/>
        <v>4.2582015317955055E-5</v>
      </c>
      <c r="W757">
        <f t="shared" si="388"/>
        <v>1.6740578955036711E-7</v>
      </c>
      <c r="X757">
        <f t="shared" si="389"/>
        <v>-2684935.2325634253</v>
      </c>
      <c r="Y757">
        <f t="shared" si="390"/>
        <v>-1.7981507124567467E-3</v>
      </c>
      <c r="Z757">
        <f t="shared" si="391"/>
        <v>1.2726804563180352E-8</v>
      </c>
      <c r="AA757">
        <f t="shared" si="392"/>
        <v>-2.1319299823125012E-3</v>
      </c>
      <c r="AB757">
        <f t="shared" si="393"/>
        <v>-0.42551810095638387</v>
      </c>
      <c r="AC757">
        <f t="shared" si="394"/>
        <v>-2.1319315972943564E-3</v>
      </c>
      <c r="AD757">
        <f t="shared" si="395"/>
        <v>-2.3406557072742137E-3</v>
      </c>
      <c r="AE757">
        <f t="shared" si="396"/>
        <v>-0.42551707101605091</v>
      </c>
      <c r="AF757">
        <f t="shared" si="397"/>
        <v>-0.42552712301388096</v>
      </c>
      <c r="AG757" s="10">
        <f t="shared" si="398"/>
        <v>-24.380908217039583</v>
      </c>
      <c r="AH757" s="10">
        <f t="shared" si="399"/>
        <v>-69.134109693320028</v>
      </c>
      <c r="AI757" s="17">
        <f t="shared" si="400"/>
        <v>-69</v>
      </c>
      <c r="AJ757" s="18">
        <f t="shared" si="401"/>
        <v>-8</v>
      </c>
      <c r="AK757" s="19">
        <f t="shared" si="402"/>
        <v>-2.7949999999999999</v>
      </c>
      <c r="AL757" s="17">
        <f t="shared" si="403"/>
        <v>-24</v>
      </c>
      <c r="AM757" s="18">
        <f t="shared" si="404"/>
        <v>-22</v>
      </c>
      <c r="AN757" s="19">
        <f t="shared" si="405"/>
        <v>-51.27</v>
      </c>
      <c r="AO757" s="20" t="str">
        <f t="shared" si="406"/>
        <v>24°22 ' 51,27 "S</v>
      </c>
      <c r="AP757" s="20" t="str">
        <f t="shared" si="407"/>
        <v xml:space="preserve">69°8 ' 2,795 " </v>
      </c>
      <c r="AQ757" s="22"/>
      <c r="AR757" s="22"/>
    </row>
    <row r="758" spans="1:46" x14ac:dyDescent="0.3">
      <c r="A758" s="15">
        <v>1806</v>
      </c>
      <c r="B758" s="15" t="s">
        <v>1477</v>
      </c>
      <c r="C758" s="15" t="s">
        <v>1469</v>
      </c>
      <c r="D758" s="16" t="s">
        <v>1470</v>
      </c>
      <c r="E758" s="16">
        <v>486116.00000002002</v>
      </c>
      <c r="F758" s="16">
        <v>7302550.0109936399</v>
      </c>
      <c r="G758" s="16" t="s">
        <v>351</v>
      </c>
      <c r="H758" t="str">
        <f t="shared" si="375"/>
        <v>19</v>
      </c>
      <c r="I758" t="str">
        <f t="shared" si="374"/>
        <v>J</v>
      </c>
      <c r="J758" t="s">
        <v>324</v>
      </c>
      <c r="K758">
        <f t="shared" si="376"/>
        <v>-69</v>
      </c>
      <c r="L758">
        <f t="shared" si="377"/>
        <v>-2697449.9890063601</v>
      </c>
      <c r="M758">
        <f t="shared" si="378"/>
        <v>-0.42388400702564583</v>
      </c>
      <c r="N758">
        <f t="shared" si="379"/>
        <v>6379198.970097309</v>
      </c>
      <c r="O758">
        <f t="shared" si="380"/>
        <v>-2.1764488088648203E-3</v>
      </c>
      <c r="P758">
        <f t="shared" si="381"/>
        <v>-0.74980546190633823</v>
      </c>
      <c r="Q758">
        <f t="shared" si="382"/>
        <v>-0.62296025252458109</v>
      </c>
      <c r="R758">
        <f t="shared" si="383"/>
        <v>-0.79878673797881494</v>
      </c>
      <c r="S758">
        <f t="shared" si="384"/>
        <v>-0.75483011661525656</v>
      </c>
      <c r="T758">
        <f t="shared" si="385"/>
        <v>-1.4305747116910388</v>
      </c>
      <c r="U758">
        <f t="shared" si="386"/>
        <v>5.0546225567071803E-3</v>
      </c>
      <c r="V758">
        <f t="shared" si="387"/>
        <v>4.2582015317955055E-5</v>
      </c>
      <c r="W758">
        <f t="shared" si="388"/>
        <v>1.6740578955036711E-7</v>
      </c>
      <c r="X758">
        <f t="shared" si="389"/>
        <v>-2685975.9552290444</v>
      </c>
      <c r="Y758">
        <f t="shared" si="390"/>
        <v>-1.7986637242544904E-3</v>
      </c>
      <c r="Z758">
        <f t="shared" si="391"/>
        <v>1.3261911447051545E-8</v>
      </c>
      <c r="AA758">
        <f t="shared" si="392"/>
        <v>-2.1764487992435295E-3</v>
      </c>
      <c r="AB758">
        <f t="shared" si="393"/>
        <v>-0.4256826707260466</v>
      </c>
      <c r="AC758">
        <f t="shared" si="394"/>
        <v>-2.1764505175246862E-3</v>
      </c>
      <c r="AD758">
        <f t="shared" si="395"/>
        <v>-2.38971127935881E-3</v>
      </c>
      <c r="AE758">
        <f t="shared" si="396"/>
        <v>-0.42568159685254053</v>
      </c>
      <c r="AF758">
        <f t="shared" si="397"/>
        <v>-0.42569164997732367</v>
      </c>
      <c r="AG758" s="10">
        <f t="shared" si="398"/>
        <v>-24.390334917660951</v>
      </c>
      <c r="AH758" s="10">
        <f t="shared" si="399"/>
        <v>-69.136920370562066</v>
      </c>
      <c r="AI758" s="17">
        <f t="shared" si="400"/>
        <v>-69</v>
      </c>
      <c r="AJ758" s="18">
        <f t="shared" si="401"/>
        <v>-8</v>
      </c>
      <c r="AK758" s="19">
        <f t="shared" si="402"/>
        <v>-12.913</v>
      </c>
      <c r="AL758" s="17">
        <f t="shared" si="403"/>
        <v>-24</v>
      </c>
      <c r="AM758" s="18">
        <f t="shared" si="404"/>
        <v>-23</v>
      </c>
      <c r="AN758" s="19">
        <f t="shared" si="405"/>
        <v>-25.206</v>
      </c>
      <c r="AO758" s="20" t="str">
        <f t="shared" si="406"/>
        <v>24°23 ' 25,206 "S</v>
      </c>
      <c r="AP758" s="20" t="str">
        <f t="shared" si="407"/>
        <v xml:space="preserve">69°8 ' 12,913 " </v>
      </c>
      <c r="AQ758" s="22"/>
      <c r="AR758" s="22"/>
    </row>
    <row r="759" spans="1:46" x14ac:dyDescent="0.3">
      <c r="A759" s="15">
        <v>1807</v>
      </c>
      <c r="B759" s="15" t="s">
        <v>1478</v>
      </c>
      <c r="C759" s="15" t="s">
        <v>1469</v>
      </c>
      <c r="D759" s="16" t="s">
        <v>1470</v>
      </c>
      <c r="E759" s="16">
        <v>494472</v>
      </c>
      <c r="F759" s="16">
        <v>7316518</v>
      </c>
      <c r="G759" s="16" t="s">
        <v>351</v>
      </c>
      <c r="H759" t="str">
        <f t="shared" si="375"/>
        <v>19</v>
      </c>
      <c r="I759" t="str">
        <f t="shared" si="374"/>
        <v>J</v>
      </c>
      <c r="J759" t="s">
        <v>324</v>
      </c>
      <c r="K759">
        <f t="shared" si="376"/>
        <v>-69</v>
      </c>
      <c r="L759">
        <f t="shared" si="377"/>
        <v>-2683482</v>
      </c>
      <c r="M759">
        <f t="shared" si="378"/>
        <v>-0.42168904245754013</v>
      </c>
      <c r="N759">
        <f t="shared" si="379"/>
        <v>6379163.8571125623</v>
      </c>
      <c r="O759">
        <f t="shared" si="380"/>
        <v>-8.6657125037420976E-4</v>
      </c>
      <c r="P759">
        <f t="shared" si="381"/>
        <v>-0.74689361305820001</v>
      </c>
      <c r="Q759">
        <f t="shared" si="382"/>
        <v>-0.62176785350781261</v>
      </c>
      <c r="R759">
        <f t="shared" si="383"/>
        <v>-0.79513584898664014</v>
      </c>
      <c r="S759">
        <f t="shared" si="384"/>
        <v>-0.75179385011693323</v>
      </c>
      <c r="T759">
        <f t="shared" si="385"/>
        <v>-1.4255244802183415</v>
      </c>
      <c r="U759">
        <f t="shared" si="386"/>
        <v>5.0546225567071803E-3</v>
      </c>
      <c r="V759">
        <f t="shared" si="387"/>
        <v>4.2582015317955055E-5</v>
      </c>
      <c r="W759">
        <f t="shared" si="388"/>
        <v>1.6740578955036711E-7</v>
      </c>
      <c r="X759">
        <f t="shared" si="389"/>
        <v>-2672051.9210596923</v>
      </c>
      <c r="Y759">
        <f t="shared" si="390"/>
        <v>-1.7917832487659886E-3</v>
      </c>
      <c r="Z759">
        <f t="shared" si="391"/>
        <v>2.1065682982959223E-9</v>
      </c>
      <c r="AA759">
        <f t="shared" si="392"/>
        <v>-8.6657124976571257E-4</v>
      </c>
      <c r="AB759">
        <f t="shared" si="393"/>
        <v>-0.42348082570253159</v>
      </c>
      <c r="AC759">
        <f t="shared" si="394"/>
        <v>-8.6657135822371112E-4</v>
      </c>
      <c r="AD759">
        <f t="shared" si="395"/>
        <v>-9.5053773327409823E-4</v>
      </c>
      <c r="AE759">
        <f t="shared" si="396"/>
        <v>-0.42348065645667265</v>
      </c>
      <c r="AF759">
        <f t="shared" si="397"/>
        <v>-0.42349069608285561</v>
      </c>
      <c r="AG759" s="10">
        <f t="shared" si="398"/>
        <v>-24.264229548605051</v>
      </c>
      <c r="AH759" s="10">
        <f t="shared" si="399"/>
        <v>-69.054461800384544</v>
      </c>
      <c r="AI759" s="17">
        <f t="shared" si="400"/>
        <v>-69</v>
      </c>
      <c r="AJ759" s="18">
        <f t="shared" si="401"/>
        <v>-3</v>
      </c>
      <c r="AK759" s="19">
        <f t="shared" si="402"/>
        <v>-16.062000000000001</v>
      </c>
      <c r="AL759" s="17">
        <f t="shared" si="403"/>
        <v>-24</v>
      </c>
      <c r="AM759" s="18">
        <f t="shared" si="404"/>
        <v>-15</v>
      </c>
      <c r="AN759" s="19">
        <f t="shared" si="405"/>
        <v>-51.225999999999999</v>
      </c>
      <c r="AO759" s="20" t="str">
        <f t="shared" si="406"/>
        <v>24°15 ' 51,226 "S</v>
      </c>
      <c r="AP759" s="20" t="str">
        <f t="shared" si="407"/>
        <v xml:space="preserve">69°3 ' 16,062 " </v>
      </c>
      <c r="AQ759" s="22"/>
      <c r="AR759" s="22"/>
    </row>
    <row r="760" spans="1:46" x14ac:dyDescent="0.3">
      <c r="A760" s="15">
        <v>1808</v>
      </c>
      <c r="B760" s="15" t="s">
        <v>1479</v>
      </c>
      <c r="C760" s="15" t="s">
        <v>1469</v>
      </c>
      <c r="D760" s="16" t="s">
        <v>1470</v>
      </c>
      <c r="E760" s="16">
        <v>497895.00000000797</v>
      </c>
      <c r="F760" s="16">
        <v>7312077.0109717101</v>
      </c>
      <c r="G760" s="16" t="s">
        <v>351</v>
      </c>
      <c r="H760" t="str">
        <f t="shared" si="375"/>
        <v>19</v>
      </c>
      <c r="I760" t="str">
        <f t="shared" si="374"/>
        <v>J</v>
      </c>
      <c r="J760" t="s">
        <v>324</v>
      </c>
      <c r="K760">
        <f t="shared" si="376"/>
        <v>-69</v>
      </c>
      <c r="L760">
        <f t="shared" si="377"/>
        <v>-2687922.9890282899</v>
      </c>
      <c r="M760">
        <f t="shared" si="378"/>
        <v>-0.42238691053003102</v>
      </c>
      <c r="N760">
        <f t="shared" si="379"/>
        <v>6379175.0060703494</v>
      </c>
      <c r="O760">
        <f t="shared" si="380"/>
        <v>-3.2997997358419102E-4</v>
      </c>
      <c r="P760">
        <f t="shared" si="381"/>
        <v>-0.74782097100645684</v>
      </c>
      <c r="Q760">
        <f t="shared" si="382"/>
        <v>-0.62214982165659671</v>
      </c>
      <c r="R760">
        <f t="shared" si="383"/>
        <v>-0.79629739603325944</v>
      </c>
      <c r="S760">
        <f t="shared" si="384"/>
        <v>-0.75276050243909376</v>
      </c>
      <c r="T760">
        <f t="shared" si="385"/>
        <v>-1.4271333978170595</v>
      </c>
      <c r="U760">
        <f t="shared" si="386"/>
        <v>5.0546225567071803E-3</v>
      </c>
      <c r="V760">
        <f t="shared" si="387"/>
        <v>4.2582015317955055E-5</v>
      </c>
      <c r="W760">
        <f t="shared" si="388"/>
        <v>1.6740578955036711E-7</v>
      </c>
      <c r="X760">
        <f t="shared" si="389"/>
        <v>-2676478.9101419295</v>
      </c>
      <c r="Y760">
        <f t="shared" si="390"/>
        <v>-1.793974749943424E-3</v>
      </c>
      <c r="Z760">
        <f t="shared" si="391"/>
        <v>3.0526005635785319E-10</v>
      </c>
      <c r="AA760">
        <f t="shared" si="392"/>
        <v>-3.2997997355061441E-4</v>
      </c>
      <c r="AB760">
        <f t="shared" si="393"/>
        <v>-0.42418088527942682</v>
      </c>
      <c r="AC760">
        <f t="shared" si="394"/>
        <v>-3.2997997953898572E-4</v>
      </c>
      <c r="AD760">
        <f t="shared" si="395"/>
        <v>-3.6206780216609157E-4</v>
      </c>
      <c r="AE760">
        <f t="shared" si="396"/>
        <v>-0.42418086069297634</v>
      </c>
      <c r="AF760">
        <f t="shared" si="397"/>
        <v>-0.4241909070735691</v>
      </c>
      <c r="AG760" s="10">
        <f t="shared" si="398"/>
        <v>-24.304348683141608</v>
      </c>
      <c r="AH760" s="10">
        <f t="shared" si="399"/>
        <v>-69.020744956961693</v>
      </c>
      <c r="AI760" s="17">
        <f t="shared" si="400"/>
        <v>-69</v>
      </c>
      <c r="AJ760" s="18">
        <f t="shared" si="401"/>
        <v>-1</v>
      </c>
      <c r="AK760" s="19">
        <f t="shared" si="402"/>
        <v>-14.682</v>
      </c>
      <c r="AL760" s="17">
        <f t="shared" si="403"/>
        <v>-24</v>
      </c>
      <c r="AM760" s="18">
        <f t="shared" si="404"/>
        <v>-18</v>
      </c>
      <c r="AN760" s="19">
        <f t="shared" si="405"/>
        <v>-15.654999999999999</v>
      </c>
      <c r="AO760" s="20" t="str">
        <f t="shared" si="406"/>
        <v>24°18 ' 15,655 "S</v>
      </c>
      <c r="AP760" s="20" t="str">
        <f t="shared" si="407"/>
        <v xml:space="preserve">69°1 ' 14,682 " </v>
      </c>
      <c r="AQ760" s="22"/>
      <c r="AR760" s="22"/>
    </row>
    <row r="761" spans="1:46" x14ac:dyDescent="0.3">
      <c r="A761" s="15">
        <v>1809</v>
      </c>
      <c r="B761" s="15" t="s">
        <v>1480</v>
      </c>
      <c r="C761" s="15" t="s">
        <v>1465</v>
      </c>
      <c r="D761" s="16" t="s">
        <v>1466</v>
      </c>
      <c r="E761" s="16">
        <v>508374.99999999499</v>
      </c>
      <c r="F761" s="16">
        <v>7533260.0104286801</v>
      </c>
      <c r="G761" s="16" t="s">
        <v>1081</v>
      </c>
      <c r="H761" t="str">
        <f t="shared" si="375"/>
        <v>19</v>
      </c>
      <c r="I761" t="str">
        <f t="shared" si="374"/>
        <v>K</v>
      </c>
      <c r="J761" t="s">
        <v>324</v>
      </c>
      <c r="K761">
        <f t="shared" si="376"/>
        <v>-69</v>
      </c>
      <c r="L761">
        <f t="shared" si="377"/>
        <v>-2466739.9895713199</v>
      </c>
      <c r="M761">
        <f t="shared" si="378"/>
        <v>-0.38762966332326898</v>
      </c>
      <c r="N761">
        <f t="shared" si="379"/>
        <v>6378637.0406426368</v>
      </c>
      <c r="O761">
        <f t="shared" si="380"/>
        <v>1.3129764159070614E-3</v>
      </c>
      <c r="P761">
        <f t="shared" si="381"/>
        <v>-0.69990132022744367</v>
      </c>
      <c r="Q761">
        <f t="shared" si="382"/>
        <v>-0.59989926386953685</v>
      </c>
      <c r="R761">
        <f t="shared" si="383"/>
        <v>-0.73758032343699087</v>
      </c>
      <c r="S761">
        <f t="shared" si="384"/>
        <v>-0.70316005854512742</v>
      </c>
      <c r="T761">
        <f t="shared" si="385"/>
        <v>-1.343328605433179</v>
      </c>
      <c r="U761">
        <f t="shared" si="386"/>
        <v>5.0546225567071803E-3</v>
      </c>
      <c r="V761">
        <f t="shared" si="387"/>
        <v>4.2582015317955055E-5</v>
      </c>
      <c r="W761">
        <f t="shared" si="388"/>
        <v>1.6740578955036711E-7</v>
      </c>
      <c r="X761">
        <f t="shared" si="389"/>
        <v>-2456020.796570967</v>
      </c>
      <c r="Y761">
        <f t="shared" si="390"/>
        <v>-1.6804832963615375E-3</v>
      </c>
      <c r="Z761">
        <f t="shared" si="391"/>
        <v>4.9791228160394992E-9</v>
      </c>
      <c r="AA761">
        <f t="shared" si="392"/>
        <v>1.3129764137279044E-3</v>
      </c>
      <c r="AB761">
        <f t="shared" si="393"/>
        <v>-0.38931014661126317</v>
      </c>
      <c r="AC761">
        <f t="shared" si="394"/>
        <v>1.3129767909694778E-3</v>
      </c>
      <c r="AD761">
        <f t="shared" si="395"/>
        <v>1.4191708859091253E-3</v>
      </c>
      <c r="AE761">
        <f t="shared" si="396"/>
        <v>-0.38930979299620261</v>
      </c>
      <c r="AF761">
        <f t="shared" si="397"/>
        <v>-0.38931948837280822</v>
      </c>
      <c r="AG761" s="10">
        <f t="shared" si="398"/>
        <v>-22.306363565954438</v>
      </c>
      <c r="AH761" s="10">
        <f t="shared" si="399"/>
        <v>-68.918687497829566</v>
      </c>
      <c r="AI761" s="17">
        <f t="shared" si="400"/>
        <v>-68</v>
      </c>
      <c r="AJ761" s="18">
        <f t="shared" si="401"/>
        <v>-55</v>
      </c>
      <c r="AK761" s="19">
        <f t="shared" si="402"/>
        <v>-7.2750000000000004</v>
      </c>
      <c r="AL761" s="17">
        <f t="shared" si="403"/>
        <v>-22</v>
      </c>
      <c r="AM761" s="18">
        <f t="shared" si="404"/>
        <v>-18</v>
      </c>
      <c r="AN761" s="19">
        <f t="shared" si="405"/>
        <v>-22.908999999999999</v>
      </c>
      <c r="AO761" s="20" t="str">
        <f t="shared" si="406"/>
        <v>22°18 ' 22,909 "S</v>
      </c>
      <c r="AP761" s="20" t="str">
        <f t="shared" si="407"/>
        <v xml:space="preserve">68°55 ' 7,275 " </v>
      </c>
      <c r="AQ761" s="22"/>
      <c r="AR761" s="22"/>
    </row>
    <row r="762" spans="1:46" x14ac:dyDescent="0.3">
      <c r="A762" s="15">
        <v>1810</v>
      </c>
      <c r="B762" s="15" t="s">
        <v>1481</v>
      </c>
      <c r="C762" s="15" t="s">
        <v>1482</v>
      </c>
      <c r="D762" s="16" t="s">
        <v>1466</v>
      </c>
      <c r="E762" s="16">
        <v>516571.99999999203</v>
      </c>
      <c r="F762" s="16">
        <v>7533694.01042761</v>
      </c>
      <c r="G762" s="16" t="s">
        <v>1081</v>
      </c>
      <c r="H762" t="str">
        <f t="shared" si="375"/>
        <v>19</v>
      </c>
      <c r="I762" t="str">
        <f t="shared" si="374"/>
        <v>K</v>
      </c>
      <c r="J762" t="s">
        <v>324</v>
      </c>
      <c r="K762">
        <f t="shared" si="376"/>
        <v>-69</v>
      </c>
      <c r="L762">
        <f t="shared" si="377"/>
        <v>-2466305.98957239</v>
      </c>
      <c r="M762">
        <f t="shared" si="378"/>
        <v>-0.38756146348292148</v>
      </c>
      <c r="N762">
        <f t="shared" si="379"/>
        <v>6378636.0206108801</v>
      </c>
      <c r="O762">
        <f t="shared" si="380"/>
        <v>2.5980475992741989E-3</v>
      </c>
      <c r="P762">
        <f t="shared" si="381"/>
        <v>-0.69980389166971479</v>
      </c>
      <c r="Q762">
        <f t="shared" si="382"/>
        <v>-0.59984915745084166</v>
      </c>
      <c r="R762">
        <f t="shared" si="383"/>
        <v>-0.73746340931777887</v>
      </c>
      <c r="S762">
        <f t="shared" si="384"/>
        <v>-0.70305984635104457</v>
      </c>
      <c r="T762">
        <f t="shared" si="385"/>
        <v>-1.3431568129428764</v>
      </c>
      <c r="U762">
        <f t="shared" si="386"/>
        <v>5.0546225567071803E-3</v>
      </c>
      <c r="V762">
        <f t="shared" si="387"/>
        <v>4.2582015317955055E-5</v>
      </c>
      <c r="W762">
        <f t="shared" si="388"/>
        <v>1.6740578955036711E-7</v>
      </c>
      <c r="X762">
        <f t="shared" si="389"/>
        <v>-2455588.2731444794</v>
      </c>
      <c r="Y762">
        <f t="shared" si="390"/>
        <v>-1.6802520779174628E-3</v>
      </c>
      <c r="Z762">
        <f t="shared" si="391"/>
        <v>1.9496532548993415E-8</v>
      </c>
      <c r="AA762">
        <f t="shared" si="392"/>
        <v>2.5980475823898924E-3</v>
      </c>
      <c r="AB762">
        <f t="shared" si="393"/>
        <v>-0.38924171552807985</v>
      </c>
      <c r="AC762">
        <f t="shared" si="394"/>
        <v>2.5980505051300118E-3</v>
      </c>
      <c r="AD762">
        <f t="shared" si="395"/>
        <v>2.8080975595918389E-3</v>
      </c>
      <c r="AE762">
        <f t="shared" si="396"/>
        <v>-0.38924033124323404</v>
      </c>
      <c r="AF762">
        <f t="shared" si="397"/>
        <v>-0.38925001988676439</v>
      </c>
      <c r="AG762" s="10">
        <f t="shared" si="398"/>
        <v>-22.302383314894961</v>
      </c>
      <c r="AH762" s="10">
        <f t="shared" si="399"/>
        <v>-68.839107861374401</v>
      </c>
      <c r="AI762" s="17">
        <f t="shared" si="400"/>
        <v>-68</v>
      </c>
      <c r="AJ762" s="18">
        <f t="shared" si="401"/>
        <v>-50</v>
      </c>
      <c r="AK762" s="19">
        <f t="shared" si="402"/>
        <v>-20.788</v>
      </c>
      <c r="AL762" s="17">
        <f t="shared" si="403"/>
        <v>-22</v>
      </c>
      <c r="AM762" s="18">
        <f t="shared" si="404"/>
        <v>-18</v>
      </c>
      <c r="AN762" s="19">
        <f t="shared" si="405"/>
        <v>-8.58</v>
      </c>
      <c r="AO762" s="20" t="str">
        <f t="shared" si="406"/>
        <v>22°18 ' 8,58 "S</v>
      </c>
      <c r="AP762" s="20" t="str">
        <f t="shared" si="407"/>
        <v xml:space="preserve">68°50 ' 20,788 " </v>
      </c>
      <c r="AQ762" s="22"/>
      <c r="AR762" s="22"/>
    </row>
    <row r="763" spans="1:46" x14ac:dyDescent="0.3">
      <c r="A763" s="15">
        <v>1811</v>
      </c>
      <c r="B763" s="15" t="s">
        <v>1483</v>
      </c>
      <c r="C763" s="15" t="s">
        <v>1484</v>
      </c>
      <c r="D763" s="16" t="s">
        <v>1470</v>
      </c>
      <c r="E763" s="16">
        <v>412118.99999920803</v>
      </c>
      <c r="F763" s="16">
        <v>7330503.0110011399</v>
      </c>
      <c r="G763" s="16" t="s">
        <v>351</v>
      </c>
      <c r="H763" t="str">
        <f t="shared" si="375"/>
        <v>19</v>
      </c>
      <c r="I763" t="str">
        <f t="shared" si="374"/>
        <v>J</v>
      </c>
      <c r="J763" t="s">
        <v>324</v>
      </c>
      <c r="K763">
        <f t="shared" si="376"/>
        <v>-69</v>
      </c>
      <c r="L763">
        <f t="shared" si="377"/>
        <v>-2669496.9889988601</v>
      </c>
      <c r="M763">
        <f t="shared" si="378"/>
        <v>-0.41949140301079563</v>
      </c>
      <c r="N763">
        <f t="shared" si="379"/>
        <v>6379128.8391291089</v>
      </c>
      <c r="O763">
        <f t="shared" si="380"/>
        <v>-1.3776332508247264E-2</v>
      </c>
      <c r="P763">
        <f t="shared" si="381"/>
        <v>-0.74396379568570803</v>
      </c>
      <c r="Q763">
        <f t="shared" si="382"/>
        <v>-0.620547614428273</v>
      </c>
      <c r="R763">
        <f t="shared" si="383"/>
        <v>-0.79147330085364964</v>
      </c>
      <c r="S763">
        <f t="shared" si="384"/>
        <v>-0.74874187924730551</v>
      </c>
      <c r="T763">
        <f t="shared" si="385"/>
        <v>-1.4204381147423</v>
      </c>
      <c r="U763">
        <f t="shared" si="386"/>
        <v>5.0546225567071803E-3</v>
      </c>
      <c r="V763">
        <f t="shared" si="387"/>
        <v>4.2582015317955055E-5</v>
      </c>
      <c r="W763">
        <f t="shared" si="388"/>
        <v>1.6740578955036711E-7</v>
      </c>
      <c r="X763">
        <f t="shared" si="389"/>
        <v>-2658111.1483557085</v>
      </c>
      <c r="Y763">
        <f t="shared" si="390"/>
        <v>-1.7848582353928565E-3</v>
      </c>
      <c r="Z763">
        <f t="shared" si="391"/>
        <v>5.3344299174529258E-7</v>
      </c>
      <c r="AA763">
        <f t="shared" si="392"/>
        <v>-1.3776330058617921E-2</v>
      </c>
      <c r="AB763">
        <f t="shared" si="393"/>
        <v>-0.42127626029406839</v>
      </c>
      <c r="AC763">
        <f t="shared" si="394"/>
        <v>-1.3776765824764892E-2</v>
      </c>
      <c r="AD763">
        <f t="shared" si="395"/>
        <v>-1.5095557306324637E-2</v>
      </c>
      <c r="AE763">
        <f t="shared" si="396"/>
        <v>-0.42123374182493412</v>
      </c>
      <c r="AF763">
        <f t="shared" si="397"/>
        <v>-0.42124352493435352</v>
      </c>
      <c r="AG763" s="10">
        <f t="shared" si="398"/>
        <v>-24.135476125952316</v>
      </c>
      <c r="AH763" s="10">
        <f t="shared" si="399"/>
        <v>-69.86491172305027</v>
      </c>
      <c r="AI763" s="17">
        <f t="shared" si="400"/>
        <v>-69</v>
      </c>
      <c r="AJ763" s="18">
        <f t="shared" si="401"/>
        <v>-51</v>
      </c>
      <c r="AK763" s="19">
        <f t="shared" si="402"/>
        <v>-53.682000000000002</v>
      </c>
      <c r="AL763" s="17">
        <f t="shared" si="403"/>
        <v>-24</v>
      </c>
      <c r="AM763" s="18">
        <f t="shared" si="404"/>
        <v>-8</v>
      </c>
      <c r="AN763" s="19">
        <f t="shared" si="405"/>
        <v>-7.7140000000000004</v>
      </c>
      <c r="AO763" s="20" t="str">
        <f t="shared" si="406"/>
        <v>24°8 ' 7,714 "S</v>
      </c>
      <c r="AP763" s="20" t="str">
        <f t="shared" si="407"/>
        <v xml:space="preserve">69°51 ' 53,682 " </v>
      </c>
      <c r="AQ763" s="22"/>
      <c r="AR763" s="22"/>
    </row>
    <row r="764" spans="1:46" x14ac:dyDescent="0.3">
      <c r="A764" s="15">
        <v>1812</v>
      </c>
      <c r="B764" s="15" t="s">
        <v>1485</v>
      </c>
      <c r="C764" s="15" t="s">
        <v>553</v>
      </c>
      <c r="D764" s="16" t="s">
        <v>1486</v>
      </c>
      <c r="E764" s="16">
        <v>384634.83</v>
      </c>
      <c r="F764" s="16">
        <v>7760038.9800000004</v>
      </c>
      <c r="G764" s="16" t="s">
        <v>1081</v>
      </c>
      <c r="H764" t="str">
        <f t="shared" si="375"/>
        <v>19</v>
      </c>
      <c r="I764" t="str">
        <f t="shared" si="374"/>
        <v>K</v>
      </c>
      <c r="J764" t="s">
        <v>324</v>
      </c>
      <c r="K764">
        <f t="shared" si="376"/>
        <v>-69</v>
      </c>
      <c r="L764">
        <f t="shared" si="377"/>
        <v>-2239961.0199999996</v>
      </c>
      <c r="M764">
        <f t="shared" si="378"/>
        <v>-0.35199305144063375</v>
      </c>
      <c r="N764">
        <f t="shared" si="379"/>
        <v>6378123.8936574087</v>
      </c>
      <c r="O764">
        <f t="shared" si="380"/>
        <v>-1.8087633906691974E-2</v>
      </c>
      <c r="P764">
        <f t="shared" si="381"/>
        <v>-0.64726130082471689</v>
      </c>
      <c r="Q764">
        <f t="shared" si="382"/>
        <v>-0.57032400370831093</v>
      </c>
      <c r="R764">
        <f t="shared" si="383"/>
        <v>-0.67562370185299225</v>
      </c>
      <c r="S764">
        <f t="shared" si="384"/>
        <v>-0.64929877731682184</v>
      </c>
      <c r="T764">
        <f t="shared" si="385"/>
        <v>-1.2496752714161004</v>
      </c>
      <c r="U764">
        <f t="shared" si="386"/>
        <v>5.0546225567071803E-3</v>
      </c>
      <c r="V764">
        <f t="shared" si="387"/>
        <v>4.2582015317955055E-5</v>
      </c>
      <c r="W764">
        <f t="shared" si="388"/>
        <v>1.6740578955036711E-7</v>
      </c>
      <c r="X764">
        <f t="shared" si="389"/>
        <v>-2230040.9568493804</v>
      </c>
      <c r="Y764">
        <f t="shared" si="390"/>
        <v>-1.5553261924692236E-3</v>
      </c>
      <c r="Z764">
        <f t="shared" si="391"/>
        <v>9.7141096077017771E-7</v>
      </c>
      <c r="AA764">
        <f t="shared" si="392"/>
        <v>-1.8087628049850032E-2</v>
      </c>
      <c r="AB764">
        <f t="shared" si="393"/>
        <v>-0.35354837612224205</v>
      </c>
      <c r="AC764">
        <f t="shared" si="394"/>
        <v>-1.8088614330947883E-2</v>
      </c>
      <c r="AD764">
        <f t="shared" si="395"/>
        <v>-1.9278763417241933E-2</v>
      </c>
      <c r="AE764">
        <f t="shared" si="396"/>
        <v>-0.35348801459863927</v>
      </c>
      <c r="AF764">
        <f t="shared" si="397"/>
        <v>-0.35349688497656351</v>
      </c>
      <c r="AG764" s="10">
        <f t="shared" si="398"/>
        <v>-20.253879580178605</v>
      </c>
      <c r="AH764" s="10">
        <f t="shared" si="399"/>
        <v>-70.104591778039165</v>
      </c>
      <c r="AI764" s="17">
        <f t="shared" si="400"/>
        <v>-70</v>
      </c>
      <c r="AJ764" s="18">
        <f t="shared" si="401"/>
        <v>-6</v>
      </c>
      <c r="AK764" s="19">
        <f t="shared" si="402"/>
        <v>-16.53</v>
      </c>
      <c r="AL764" s="17">
        <f t="shared" si="403"/>
        <v>-20</v>
      </c>
      <c r="AM764" s="18">
        <f t="shared" si="404"/>
        <v>-15</v>
      </c>
      <c r="AN764" s="19">
        <f t="shared" si="405"/>
        <v>-13.965999999999999</v>
      </c>
      <c r="AO764" s="20" t="str">
        <f t="shared" si="406"/>
        <v>20°15 ' 13,966 "S</v>
      </c>
      <c r="AP764" s="20" t="str">
        <f t="shared" si="407"/>
        <v xml:space="preserve">70°6 ' 16,53 " </v>
      </c>
      <c r="AQ764" s="22"/>
      <c r="AR764" s="22"/>
    </row>
    <row r="765" spans="1:46" x14ac:dyDescent="0.3">
      <c r="A765" s="15">
        <v>1813</v>
      </c>
      <c r="B765" s="15" t="s">
        <v>1487</v>
      </c>
      <c r="C765" s="15" t="s">
        <v>1488</v>
      </c>
      <c r="D765" s="16" t="s">
        <v>1470</v>
      </c>
      <c r="E765" s="16">
        <v>365526.2</v>
      </c>
      <c r="F765" s="16">
        <v>7364443.3799999999</v>
      </c>
      <c r="G765" s="16" t="s">
        <v>1081</v>
      </c>
      <c r="H765" t="str">
        <f t="shared" si="375"/>
        <v>19</v>
      </c>
      <c r="I765" t="str">
        <f t="shared" si="374"/>
        <v>K</v>
      </c>
      <c r="J765" t="s">
        <v>324</v>
      </c>
      <c r="K765">
        <f t="shared" si="376"/>
        <v>-69</v>
      </c>
      <c r="L765">
        <f t="shared" si="377"/>
        <v>-2635556.62</v>
      </c>
      <c r="M765">
        <f t="shared" si="378"/>
        <v>-0.41415792892608599</v>
      </c>
      <c r="N765">
        <f t="shared" si="379"/>
        <v>6379044.4310637088</v>
      </c>
      <c r="O765">
        <f t="shared" si="380"/>
        <v>-2.1080555473976595E-2</v>
      </c>
      <c r="P765">
        <f t="shared" si="381"/>
        <v>-0.73679373842521223</v>
      </c>
      <c r="Q765">
        <f t="shared" si="382"/>
        <v>-0.61747647027519892</v>
      </c>
      <c r="R765">
        <f t="shared" si="383"/>
        <v>-0.78255479813869211</v>
      </c>
      <c r="S765">
        <f t="shared" si="384"/>
        <v>-0.74128521617281873</v>
      </c>
      <c r="T765">
        <f t="shared" si="385"/>
        <v>-1.4079692218484556</v>
      </c>
      <c r="U765">
        <f t="shared" si="386"/>
        <v>5.0546225567071803E-3</v>
      </c>
      <c r="V765">
        <f t="shared" si="387"/>
        <v>4.2582015317955055E-5</v>
      </c>
      <c r="W765">
        <f t="shared" si="388"/>
        <v>1.6740578955036711E-7</v>
      </c>
      <c r="X765">
        <f t="shared" si="389"/>
        <v>-2624279.0927353236</v>
      </c>
      <c r="Y765">
        <f t="shared" si="390"/>
        <v>-1.7679022910953434E-3</v>
      </c>
      <c r="Z765">
        <f t="shared" si="391"/>
        <v>1.2549778459956972E-6</v>
      </c>
      <c r="AA765">
        <f t="shared" si="392"/>
        <v>-2.1080546655433227E-2</v>
      </c>
      <c r="AB765">
        <f t="shared" si="393"/>
        <v>-0.41592582899850311</v>
      </c>
      <c r="AC765">
        <f t="shared" si="394"/>
        <v>-2.1082108018871615E-2</v>
      </c>
      <c r="AD765">
        <f t="shared" si="395"/>
        <v>-2.3042958213945749E-2</v>
      </c>
      <c r="AE765">
        <f t="shared" si="396"/>
        <v>-0.41582770705664202</v>
      </c>
      <c r="AF765">
        <f t="shared" si="397"/>
        <v>-0.41583712773761189</v>
      </c>
      <c r="AG765" s="10">
        <f t="shared" si="398"/>
        <v>-23.825712384207662</v>
      </c>
      <c r="AH765" s="10">
        <f t="shared" si="399"/>
        <v>-70.320264253155401</v>
      </c>
      <c r="AI765" s="17">
        <f t="shared" si="400"/>
        <v>-70</v>
      </c>
      <c r="AJ765" s="18">
        <f t="shared" si="401"/>
        <v>-19</v>
      </c>
      <c r="AK765" s="19">
        <f t="shared" si="402"/>
        <v>-12.951000000000001</v>
      </c>
      <c r="AL765" s="17">
        <f t="shared" si="403"/>
        <v>-23</v>
      </c>
      <c r="AM765" s="18">
        <f t="shared" si="404"/>
        <v>-49</v>
      </c>
      <c r="AN765" s="19">
        <f t="shared" si="405"/>
        <v>-32.564999999999998</v>
      </c>
      <c r="AO765" s="20" t="str">
        <f t="shared" si="406"/>
        <v>23°49 ' 32,565 "S</v>
      </c>
      <c r="AP765" s="20" t="str">
        <f t="shared" si="407"/>
        <v xml:space="preserve">70°19 ' 12,951 " </v>
      </c>
      <c r="AQ765" s="34">
        <v>-23.826476069999998</v>
      </c>
      <c r="AR765" s="34">
        <v>-70.320057989999995</v>
      </c>
    </row>
    <row r="766" spans="1:46" x14ac:dyDescent="0.3">
      <c r="A766" s="15">
        <v>1814</v>
      </c>
      <c r="B766" s="15" t="s">
        <v>1489</v>
      </c>
      <c r="C766" s="15" t="s">
        <v>321</v>
      </c>
      <c r="D766" s="16" t="s">
        <v>1470</v>
      </c>
      <c r="E766" s="16">
        <v>542285.6</v>
      </c>
      <c r="F766" s="16">
        <v>7343792.3300000001</v>
      </c>
      <c r="G766" s="16" t="s">
        <v>351</v>
      </c>
      <c r="H766" t="str">
        <f t="shared" si="375"/>
        <v>19</v>
      </c>
      <c r="I766" t="str">
        <f t="shared" si="374"/>
        <v>J</v>
      </c>
      <c r="J766" t="s">
        <v>324</v>
      </c>
      <c r="K766">
        <f t="shared" si="376"/>
        <v>-69</v>
      </c>
      <c r="L766">
        <f t="shared" si="377"/>
        <v>-2656207.67</v>
      </c>
      <c r="M766">
        <f t="shared" si="378"/>
        <v>-0.41740308633733103</v>
      </c>
      <c r="N766">
        <f t="shared" si="379"/>
        <v>6379095.6915023373</v>
      </c>
      <c r="O766">
        <f t="shared" si="380"/>
        <v>6.6287765609675808E-3</v>
      </c>
      <c r="P766">
        <f t="shared" si="381"/>
        <v>-0.74116640522836497</v>
      </c>
      <c r="Q766">
        <f t="shared" si="382"/>
        <v>-0.61936361980393961</v>
      </c>
      <c r="R766">
        <f t="shared" si="383"/>
        <v>-0.78798628895151346</v>
      </c>
      <c r="S766">
        <f t="shared" si="384"/>
        <v>-0.74583062166462</v>
      </c>
      <c r="T766">
        <f t="shared" si="385"/>
        <v>-1.4155769766749613</v>
      </c>
      <c r="U766">
        <f t="shared" si="386"/>
        <v>5.0546225567071803E-3</v>
      </c>
      <c r="V766">
        <f t="shared" si="387"/>
        <v>4.2582015317955055E-5</v>
      </c>
      <c r="W766">
        <f t="shared" si="388"/>
        <v>1.6740578955036711E-7</v>
      </c>
      <c r="X766">
        <f t="shared" si="389"/>
        <v>-2644864.0793228527</v>
      </c>
      <c r="Y766">
        <f t="shared" si="390"/>
        <v>-1.7782443195292063E-3</v>
      </c>
      <c r="Z766">
        <f t="shared" si="391"/>
        <v>1.2373546620517318E-7</v>
      </c>
      <c r="AA766">
        <f t="shared" si="392"/>
        <v>6.6287762875626615E-3</v>
      </c>
      <c r="AB766">
        <f t="shared" si="393"/>
        <v>-0.41918133043682837</v>
      </c>
      <c r="AC766">
        <f t="shared" si="394"/>
        <v>6.6288248331534683E-3</v>
      </c>
      <c r="AD766">
        <f t="shared" si="395"/>
        <v>7.2570018690206054E-3</v>
      </c>
      <c r="AE766">
        <f t="shared" si="396"/>
        <v>-0.41917154085338937</v>
      </c>
      <c r="AF766">
        <f t="shared" si="397"/>
        <v>-0.41918148895334439</v>
      </c>
      <c r="AG766" s="10">
        <f t="shared" si="398"/>
        <v>-24.017330167036373</v>
      </c>
      <c r="AH766" s="10">
        <f t="shared" si="399"/>
        <v>-68.584204420986566</v>
      </c>
      <c r="AI766" s="17">
        <f t="shared" si="400"/>
        <v>-68</v>
      </c>
      <c r="AJ766" s="18">
        <f t="shared" si="401"/>
        <v>-35</v>
      </c>
      <c r="AK766" s="19">
        <f t="shared" si="402"/>
        <v>-3.1360000000000001</v>
      </c>
      <c r="AL766" s="17">
        <f t="shared" si="403"/>
        <v>-24</v>
      </c>
      <c r="AM766" s="18">
        <f t="shared" si="404"/>
        <v>-1</v>
      </c>
      <c r="AN766" s="19">
        <f t="shared" si="405"/>
        <v>-2.3889999999999998</v>
      </c>
      <c r="AO766" s="20" t="str">
        <f t="shared" si="406"/>
        <v>24°1 ' 2,389 "S</v>
      </c>
      <c r="AP766" s="20" t="str">
        <f t="shared" si="407"/>
        <v xml:space="preserve">68°35 ' 3,136 " </v>
      </c>
      <c r="AQ766" s="22"/>
      <c r="AR766" s="22"/>
    </row>
    <row r="767" spans="1:46" x14ac:dyDescent="0.3">
      <c r="A767" s="15">
        <v>1815</v>
      </c>
      <c r="B767" s="15" t="s">
        <v>1490</v>
      </c>
      <c r="C767" s="15" t="s">
        <v>321</v>
      </c>
      <c r="D767" s="16" t="s">
        <v>1470</v>
      </c>
      <c r="E767" s="16">
        <v>542482.99999999104</v>
      </c>
      <c r="F767" s="16">
        <v>7343821.01090171</v>
      </c>
      <c r="G767" s="16" t="s">
        <v>351</v>
      </c>
      <c r="H767" t="str">
        <f t="shared" si="375"/>
        <v>19</v>
      </c>
      <c r="I767" t="str">
        <f t="shared" si="374"/>
        <v>J</v>
      </c>
      <c r="J767" t="s">
        <v>324</v>
      </c>
      <c r="K767">
        <f t="shared" si="376"/>
        <v>-69</v>
      </c>
      <c r="L767">
        <f t="shared" si="377"/>
        <v>-2656178.98909829</v>
      </c>
      <c r="M767">
        <f t="shared" si="378"/>
        <v>-0.41739857934903041</v>
      </c>
      <c r="N767">
        <f t="shared" si="379"/>
        <v>6379095.6200990984</v>
      </c>
      <c r="O767">
        <f t="shared" si="380"/>
        <v>6.6597214605369198E-3</v>
      </c>
      <c r="P767">
        <f t="shared" si="381"/>
        <v>-0.7411603539232815</v>
      </c>
      <c r="Q767">
        <f t="shared" si="382"/>
        <v>-0.61936103874916493</v>
      </c>
      <c r="R767">
        <f t="shared" si="383"/>
        <v>-0.78797875631067116</v>
      </c>
      <c r="S767">
        <f t="shared" si="384"/>
        <v>-0.74582432692029454</v>
      </c>
      <c r="T767">
        <f t="shared" si="385"/>
        <v>-1.4155664561133279</v>
      </c>
      <c r="U767">
        <f t="shared" si="386"/>
        <v>5.0546225567071803E-3</v>
      </c>
      <c r="V767">
        <f t="shared" si="387"/>
        <v>4.2582015317955055E-5</v>
      </c>
      <c r="W767">
        <f t="shared" si="388"/>
        <v>1.6740578955036711E-7</v>
      </c>
      <c r="X767">
        <f t="shared" si="389"/>
        <v>-2644835.4898278601</v>
      </c>
      <c r="Y767">
        <f t="shared" si="390"/>
        <v>-1.778230010330777E-3</v>
      </c>
      <c r="Z767">
        <f t="shared" si="391"/>
        <v>1.2489392239131068E-7</v>
      </c>
      <c r="AA767">
        <f t="shared" si="392"/>
        <v>6.6597211832840073E-3</v>
      </c>
      <c r="AB767">
        <f t="shared" si="393"/>
        <v>-0.41917680913727107</v>
      </c>
      <c r="AC767">
        <f t="shared" si="394"/>
        <v>6.6597704119258916E-3</v>
      </c>
      <c r="AD767">
        <f t="shared" si="395"/>
        <v>7.2908641032802136E-3</v>
      </c>
      <c r="AE767">
        <f t="shared" si="396"/>
        <v>-0.41916692806178035</v>
      </c>
      <c r="AF767">
        <f t="shared" si="397"/>
        <v>-0.41917687560716616</v>
      </c>
      <c r="AG767" s="10">
        <f t="shared" si="398"/>
        <v>-24.017065841770926</v>
      </c>
      <c r="AH767" s="10">
        <f t="shared" si="399"/>
        <v>-68.582264257878606</v>
      </c>
      <c r="AI767" s="17">
        <f t="shared" si="400"/>
        <v>-68</v>
      </c>
      <c r="AJ767" s="18">
        <f t="shared" si="401"/>
        <v>-34</v>
      </c>
      <c r="AK767" s="19">
        <f t="shared" si="402"/>
        <v>-56.151000000000003</v>
      </c>
      <c r="AL767" s="17">
        <f t="shared" si="403"/>
        <v>-24</v>
      </c>
      <c r="AM767" s="18">
        <f t="shared" si="404"/>
        <v>-1</v>
      </c>
      <c r="AN767" s="19">
        <f t="shared" si="405"/>
        <v>-1.4370000000000001</v>
      </c>
      <c r="AO767" s="20" t="str">
        <f t="shared" si="406"/>
        <v>24°1 ' 1,437 "S</v>
      </c>
      <c r="AP767" s="20" t="str">
        <f t="shared" si="407"/>
        <v xml:space="preserve">68°34 ' 56,151 " </v>
      </c>
      <c r="AQ767" s="22"/>
      <c r="AR767" s="22"/>
    </row>
    <row r="768" spans="1:46" x14ac:dyDescent="0.3">
      <c r="A768" s="15">
        <v>1816</v>
      </c>
      <c r="B768" s="15" t="s">
        <v>1491</v>
      </c>
      <c r="C768" s="15" t="s">
        <v>1492</v>
      </c>
      <c r="D768" s="16" t="s">
        <v>1493</v>
      </c>
      <c r="E768" s="16">
        <v>359776.45</v>
      </c>
      <c r="F768" s="16">
        <v>7448307.7199999997</v>
      </c>
      <c r="G768" s="16" t="s">
        <v>1081</v>
      </c>
      <c r="H768" t="str">
        <f t="shared" si="375"/>
        <v>19</v>
      </c>
      <c r="I768" t="str">
        <f t="shared" si="374"/>
        <v>K</v>
      </c>
      <c r="J768" t="s">
        <v>324</v>
      </c>
      <c r="K768">
        <f t="shared" si="376"/>
        <v>-69</v>
      </c>
      <c r="L768">
        <f t="shared" si="377"/>
        <v>-2551692.2800000003</v>
      </c>
      <c r="M768">
        <f t="shared" si="378"/>
        <v>-0.40097927774417624</v>
      </c>
      <c r="N768">
        <f t="shared" si="379"/>
        <v>6378839.4242362678</v>
      </c>
      <c r="O768">
        <f t="shared" si="380"/>
        <v>-2.1982611674973902E-2</v>
      </c>
      <c r="P768">
        <f t="shared" si="381"/>
        <v>-0.71871925290962668</v>
      </c>
      <c r="Q768">
        <f t="shared" si="382"/>
        <v>-0.60922251569645114</v>
      </c>
      <c r="R768">
        <f t="shared" si="383"/>
        <v>-0.76033890419898964</v>
      </c>
      <c r="S768">
        <f t="shared" si="384"/>
        <v>-0.7225598070733551</v>
      </c>
      <c r="T768">
        <f t="shared" si="385"/>
        <v>-1.3764022067626971</v>
      </c>
      <c r="U768">
        <f t="shared" si="386"/>
        <v>5.0546225567071803E-3</v>
      </c>
      <c r="V768">
        <f t="shared" si="387"/>
        <v>4.2582015317955055E-5</v>
      </c>
      <c r="W768">
        <f t="shared" si="388"/>
        <v>1.6740578955036711E-7</v>
      </c>
      <c r="X768">
        <f t="shared" si="389"/>
        <v>-2540688.0907209152</v>
      </c>
      <c r="Y768">
        <f t="shared" si="390"/>
        <v>-1.7251083696000933E-3</v>
      </c>
      <c r="Z768">
        <f t="shared" si="391"/>
        <v>1.3802975436876965E-6</v>
      </c>
      <c r="AA768">
        <f t="shared" si="392"/>
        <v>-2.1982601560792271E-2</v>
      </c>
      <c r="AB768">
        <f t="shared" si="393"/>
        <v>-0.40270438373261347</v>
      </c>
      <c r="AC768">
        <f t="shared" si="394"/>
        <v>-2.1984372063143354E-2</v>
      </c>
      <c r="AD768">
        <f t="shared" si="395"/>
        <v>-2.3891393192053804E-2</v>
      </c>
      <c r="AE768">
        <f t="shared" si="396"/>
        <v>-0.40260148140300278</v>
      </c>
      <c r="AF768">
        <f t="shared" si="397"/>
        <v>-0.40261073906379558</v>
      </c>
      <c r="AG768" s="10">
        <f t="shared" si="398"/>
        <v>-23.06789613499835</v>
      </c>
      <c r="AH768" s="10">
        <f t="shared" si="399"/>
        <v>-70.368875996592266</v>
      </c>
      <c r="AI768" s="17">
        <f t="shared" si="400"/>
        <v>-70</v>
      </c>
      <c r="AJ768" s="18">
        <f t="shared" si="401"/>
        <v>-22</v>
      </c>
      <c r="AK768" s="19">
        <f t="shared" si="402"/>
        <v>-7.9539999999999997</v>
      </c>
      <c r="AL768" s="17">
        <f t="shared" si="403"/>
        <v>-23</v>
      </c>
      <c r="AM768" s="18">
        <f t="shared" si="404"/>
        <v>-4</v>
      </c>
      <c r="AN768" s="19">
        <f t="shared" si="405"/>
        <v>-4.4260000000000002</v>
      </c>
      <c r="AO768" s="20" t="str">
        <f t="shared" si="406"/>
        <v>23°4 ' 4,426 "S</v>
      </c>
      <c r="AP768" s="20" t="str">
        <f t="shared" si="407"/>
        <v xml:space="preserve">70°22 ' 7,954 " </v>
      </c>
      <c r="AQ768" s="21">
        <v>-23.067530980000001</v>
      </c>
      <c r="AR768" s="21">
        <v>-70.367978719999996</v>
      </c>
      <c r="AS768" t="s">
        <v>325</v>
      </c>
      <c r="AT768" t="s">
        <v>18</v>
      </c>
    </row>
    <row r="769" spans="1:46" x14ac:dyDescent="0.3">
      <c r="A769" s="15">
        <v>1817</v>
      </c>
      <c r="B769" s="15" t="s">
        <v>1494</v>
      </c>
      <c r="C769" s="15" t="s">
        <v>1312</v>
      </c>
      <c r="D769" s="16" t="s">
        <v>1470</v>
      </c>
      <c r="E769" s="16">
        <v>359231.99999117397</v>
      </c>
      <c r="F769" s="16">
        <v>7385641.0112685403</v>
      </c>
      <c r="G769" s="16" t="s">
        <v>1081</v>
      </c>
      <c r="H769" t="str">
        <f t="shared" si="375"/>
        <v>19</v>
      </c>
      <c r="I769" t="str">
        <f t="shared" si="374"/>
        <v>K</v>
      </c>
      <c r="J769" t="s">
        <v>324</v>
      </c>
      <c r="K769">
        <f t="shared" si="376"/>
        <v>-69</v>
      </c>
      <c r="L769">
        <f t="shared" si="377"/>
        <v>-2614358.9887314597</v>
      </c>
      <c r="M769">
        <f t="shared" si="378"/>
        <v>-0.41082688037349691</v>
      </c>
      <c r="N769">
        <f t="shared" si="379"/>
        <v>6378992.1317680152</v>
      </c>
      <c r="O769">
        <f t="shared" si="380"/>
        <v>-2.2067435905397562E-2</v>
      </c>
      <c r="P769">
        <f t="shared" si="381"/>
        <v>-0.73227306005187087</v>
      </c>
      <c r="Q769">
        <f t="shared" si="382"/>
        <v>-0.6154795837770527</v>
      </c>
      <c r="R769">
        <f t="shared" si="383"/>
        <v>-0.77696341039943229</v>
      </c>
      <c r="S769">
        <f t="shared" si="384"/>
        <v>-0.73659245374383742</v>
      </c>
      <c r="T769">
        <f t="shared" si="385"/>
        <v>-1.4000920951532672</v>
      </c>
      <c r="U769">
        <f t="shared" si="386"/>
        <v>5.0546225567071803E-3</v>
      </c>
      <c r="V769">
        <f t="shared" si="387"/>
        <v>4.2582015317955055E-5</v>
      </c>
      <c r="W769">
        <f t="shared" si="388"/>
        <v>1.6740578955036711E-7</v>
      </c>
      <c r="X769">
        <f t="shared" si="389"/>
        <v>-2603149.7879649135</v>
      </c>
      <c r="Y769">
        <f t="shared" si="390"/>
        <v>-1.7572056110123184E-3</v>
      </c>
      <c r="Z769">
        <f t="shared" si="391"/>
        <v>1.3792462575960832E-6</v>
      </c>
      <c r="AA769">
        <f t="shared" si="392"/>
        <v>-2.2067425759921433E-2</v>
      </c>
      <c r="AB769">
        <f t="shared" si="393"/>
        <v>-0.41258408356088994</v>
      </c>
      <c r="AC769">
        <f t="shared" si="394"/>
        <v>-2.2069216837291239E-2</v>
      </c>
      <c r="AD769">
        <f t="shared" si="395"/>
        <v>-2.4086065564343197E-2</v>
      </c>
      <c r="AE769">
        <f t="shared" si="396"/>
        <v>-0.41247753232261758</v>
      </c>
      <c r="AF769">
        <f t="shared" si="397"/>
        <v>-0.41248687249518962</v>
      </c>
      <c r="AG769" s="10">
        <f t="shared" si="398"/>
        <v>-23.633756898525284</v>
      </c>
      <c r="AH769" s="10">
        <f t="shared" si="399"/>
        <v>-70.380029901912252</v>
      </c>
      <c r="AI769" s="17">
        <f t="shared" si="400"/>
        <v>-70</v>
      </c>
      <c r="AJ769" s="18">
        <f t="shared" si="401"/>
        <v>-22</v>
      </c>
      <c r="AK769" s="19">
        <f t="shared" si="402"/>
        <v>-48.107999999999997</v>
      </c>
      <c r="AL769" s="17">
        <f t="shared" si="403"/>
        <v>-23</v>
      </c>
      <c r="AM769" s="18">
        <f t="shared" si="404"/>
        <v>-38</v>
      </c>
      <c r="AN769" s="19">
        <f t="shared" si="405"/>
        <v>-1.5249999999999999</v>
      </c>
      <c r="AO769" s="20" t="str">
        <f t="shared" si="406"/>
        <v>23°38 ' 1,525 "S</v>
      </c>
      <c r="AP769" s="20" t="str">
        <f t="shared" si="407"/>
        <v xml:space="preserve">70°22 ' 48,108 " </v>
      </c>
      <c r="AQ769" s="21">
        <v>-23.633756890000001</v>
      </c>
      <c r="AR769" s="21">
        <v>-70.380029919999998</v>
      </c>
      <c r="AS769" t="s">
        <v>325</v>
      </c>
      <c r="AT769" t="s">
        <v>1495</v>
      </c>
    </row>
    <row r="770" spans="1:46" x14ac:dyDescent="0.3">
      <c r="A770" s="15">
        <v>1818</v>
      </c>
      <c r="B770" s="15" t="s">
        <v>1496</v>
      </c>
      <c r="C770" s="15" t="s">
        <v>1497</v>
      </c>
      <c r="D770" s="16" t="s">
        <v>1493</v>
      </c>
      <c r="E770" s="16">
        <v>413214.99999942502</v>
      </c>
      <c r="F770" s="16">
        <v>7498953.01058257</v>
      </c>
      <c r="G770" s="16" t="s">
        <v>1081</v>
      </c>
      <c r="H770" t="str">
        <f t="shared" si="375"/>
        <v>19</v>
      </c>
      <c r="I770" t="str">
        <f t="shared" si="374"/>
        <v>K</v>
      </c>
      <c r="J770" t="s">
        <v>324</v>
      </c>
      <c r="K770">
        <f t="shared" si="376"/>
        <v>-69</v>
      </c>
      <c r="L770">
        <f t="shared" si="377"/>
        <v>-2501046.98941743</v>
      </c>
      <c r="M770">
        <f t="shared" si="378"/>
        <v>-0.39302075069210435</v>
      </c>
      <c r="N770">
        <f t="shared" si="379"/>
        <v>6378718.1217481541</v>
      </c>
      <c r="O770">
        <f t="shared" si="380"/>
        <v>-1.3605398191947482E-2</v>
      </c>
      <c r="P770">
        <f t="shared" si="381"/>
        <v>-0.70756154347819733</v>
      </c>
      <c r="Q770">
        <f t="shared" si="382"/>
        <v>-0.60378056479724451</v>
      </c>
      <c r="R770">
        <f t="shared" si="383"/>
        <v>-0.74680152243120301</v>
      </c>
      <c r="S770">
        <f t="shared" si="384"/>
        <v>-0.71104628302271344</v>
      </c>
      <c r="T770">
        <f t="shared" si="385"/>
        <v>-1.3568176622342383</v>
      </c>
      <c r="U770">
        <f t="shared" si="386"/>
        <v>5.0546225567071803E-3</v>
      </c>
      <c r="V770">
        <f t="shared" si="387"/>
        <v>4.2582015317955055E-5</v>
      </c>
      <c r="W770">
        <f t="shared" si="388"/>
        <v>1.6740578955036711E-7</v>
      </c>
      <c r="X770">
        <f t="shared" si="389"/>
        <v>-2490211.734675514</v>
      </c>
      <c r="Y770">
        <f t="shared" si="390"/>
        <v>-1.6986570867543608E-3</v>
      </c>
      <c r="Z770">
        <f t="shared" si="391"/>
        <v>5.3227356101650982E-7</v>
      </c>
      <c r="AA770">
        <f t="shared" si="392"/>
        <v>-1.3605395778016234E-2</v>
      </c>
      <c r="AB770">
        <f t="shared" si="393"/>
        <v>-0.39471940687470847</v>
      </c>
      <c r="AC770">
        <f t="shared" si="394"/>
        <v>-1.3605815523767328E-2</v>
      </c>
      <c r="AD770">
        <f t="shared" si="395"/>
        <v>-1.4738125916085898E-2</v>
      </c>
      <c r="AE770">
        <f t="shared" si="396"/>
        <v>-0.39468085403167497</v>
      </c>
      <c r="AF770">
        <f t="shared" si="397"/>
        <v>-0.39469039140768059</v>
      </c>
      <c r="AG770" s="10">
        <f t="shared" si="398"/>
        <v>-22.614093642026631</v>
      </c>
      <c r="AH770" s="10">
        <f t="shared" si="399"/>
        <v>-69.844432412924107</v>
      </c>
      <c r="AI770" s="17">
        <f t="shared" si="400"/>
        <v>-69</v>
      </c>
      <c r="AJ770" s="18">
        <f t="shared" si="401"/>
        <v>-50</v>
      </c>
      <c r="AK770" s="19">
        <f t="shared" si="402"/>
        <v>-39.957000000000001</v>
      </c>
      <c r="AL770" s="17">
        <f t="shared" si="403"/>
        <v>-22</v>
      </c>
      <c r="AM770" s="18">
        <f t="shared" si="404"/>
        <v>-36</v>
      </c>
      <c r="AN770" s="19">
        <f t="shared" si="405"/>
        <v>-50.737000000000002</v>
      </c>
      <c r="AO770" s="20" t="str">
        <f t="shared" si="406"/>
        <v>22°36 ' 50,737 "S</v>
      </c>
      <c r="AP770" s="20" t="str">
        <f t="shared" si="407"/>
        <v xml:space="preserve">69°50 ' 39,957 " </v>
      </c>
      <c r="AQ770" s="22"/>
      <c r="AR770" s="22"/>
    </row>
    <row r="771" spans="1:46" x14ac:dyDescent="0.3">
      <c r="A771" s="15">
        <v>1819</v>
      </c>
      <c r="B771" s="15" t="s">
        <v>1498</v>
      </c>
      <c r="C771" s="15" t="s">
        <v>1312</v>
      </c>
      <c r="D771" s="16" t="s">
        <v>1499</v>
      </c>
      <c r="E771" s="16">
        <v>363894.99999778799</v>
      </c>
      <c r="F771" s="16">
        <v>7955624.0095331296</v>
      </c>
      <c r="G771" s="16" t="s">
        <v>1081</v>
      </c>
      <c r="H771" t="str">
        <f t="shared" si="375"/>
        <v>19</v>
      </c>
      <c r="I771" t="str">
        <f t="shared" si="374"/>
        <v>K</v>
      </c>
      <c r="J771" t="s">
        <v>324</v>
      </c>
      <c r="K771">
        <f t="shared" si="376"/>
        <v>-69</v>
      </c>
      <c r="L771">
        <f t="shared" si="377"/>
        <v>-2044375.9904668704</v>
      </c>
      <c r="M771">
        <f t="shared" si="378"/>
        <v>-0.32125833295813416</v>
      </c>
      <c r="N771">
        <f t="shared" si="379"/>
        <v>6377714.5422562696</v>
      </c>
      <c r="O771">
        <f t="shared" si="380"/>
        <v>-2.1340716819549216E-2</v>
      </c>
      <c r="P771">
        <f t="shared" si="381"/>
        <v>-0.59921215508728398</v>
      </c>
      <c r="Q771">
        <f t="shared" si="382"/>
        <v>-0.53946779044872117</v>
      </c>
      <c r="R771">
        <f t="shared" si="383"/>
        <v>-0.62086441050177621</v>
      </c>
      <c r="S771">
        <f t="shared" si="384"/>
        <v>-0.60051525548851248</v>
      </c>
      <c r="T771">
        <f t="shared" si="385"/>
        <v>-1.162752168941716</v>
      </c>
      <c r="U771">
        <f t="shared" si="386"/>
        <v>5.0546225567071803E-3</v>
      </c>
      <c r="V771">
        <f t="shared" si="387"/>
        <v>4.2582015317955055E-5</v>
      </c>
      <c r="W771">
        <f t="shared" si="388"/>
        <v>1.6740578955036711E-7</v>
      </c>
      <c r="X771">
        <f t="shared" si="389"/>
        <v>-2035187.3480708399</v>
      </c>
      <c r="Y771">
        <f t="shared" si="390"/>
        <v>-1.4407421867426162E-3</v>
      </c>
      <c r="Z771">
        <f t="shared" si="391"/>
        <v>1.3816574504418099E-6</v>
      </c>
      <c r="AA771">
        <f t="shared" si="392"/>
        <v>-2.1340706991029086E-2</v>
      </c>
      <c r="AB771">
        <f t="shared" si="393"/>
        <v>-0.3226990731542646</v>
      </c>
      <c r="AC771">
        <f t="shared" si="394"/>
        <v>-2.1342326879251861E-2</v>
      </c>
      <c r="AD771">
        <f t="shared" si="395"/>
        <v>-2.2500115383040222E-2</v>
      </c>
      <c r="AE771">
        <f t="shared" si="396"/>
        <v>-0.32262294420910204</v>
      </c>
      <c r="AF771">
        <f t="shared" si="397"/>
        <v>-0.32263121839710091</v>
      </c>
      <c r="AG771" s="10">
        <f t="shared" si="398"/>
        <v>-18.485407153317404</v>
      </c>
      <c r="AH771" s="10">
        <f t="shared" si="399"/>
        <v>-70.289161650005582</v>
      </c>
      <c r="AI771" s="17">
        <f t="shared" si="400"/>
        <v>-70</v>
      </c>
      <c r="AJ771" s="18">
        <f t="shared" si="401"/>
        <v>-17</v>
      </c>
      <c r="AK771" s="19">
        <f t="shared" si="402"/>
        <v>-20.981999999999999</v>
      </c>
      <c r="AL771" s="17">
        <f t="shared" si="403"/>
        <v>-18</v>
      </c>
      <c r="AM771" s="18">
        <f t="shared" si="404"/>
        <v>-29</v>
      </c>
      <c r="AN771" s="19">
        <f t="shared" si="405"/>
        <v>-7.4660000000000002</v>
      </c>
      <c r="AO771" s="20" t="str">
        <f t="shared" si="406"/>
        <v>18°29 ' 7,466 "S</v>
      </c>
      <c r="AP771" s="20" t="str">
        <f t="shared" si="407"/>
        <v xml:space="preserve">70°17 ' 20,982 " </v>
      </c>
      <c r="AQ771" s="21">
        <v>-18.48540715</v>
      </c>
      <c r="AR771" s="21">
        <v>-70.289161660000005</v>
      </c>
      <c r="AS771" t="s">
        <v>325</v>
      </c>
      <c r="AT771" t="s">
        <v>21</v>
      </c>
    </row>
    <row r="772" spans="1:46" x14ac:dyDescent="0.3">
      <c r="A772" s="15">
        <v>1820</v>
      </c>
      <c r="B772" s="15" t="s">
        <v>1500</v>
      </c>
      <c r="C772" s="15" t="s">
        <v>419</v>
      </c>
      <c r="D772" s="16" t="s">
        <v>1493</v>
      </c>
      <c r="E772" s="16">
        <v>354874.37</v>
      </c>
      <c r="F772" s="16">
        <v>7445519.7199999997</v>
      </c>
      <c r="G772" s="16" t="s">
        <v>1081</v>
      </c>
      <c r="H772" t="str">
        <f t="shared" si="375"/>
        <v>19</v>
      </c>
      <c r="I772" t="str">
        <f t="shared" si="374"/>
        <v>K</v>
      </c>
      <c r="J772" t="s">
        <v>324</v>
      </c>
      <c r="K772">
        <f t="shared" si="376"/>
        <v>-69</v>
      </c>
      <c r="L772">
        <f t="shared" si="377"/>
        <v>-2554480.2800000003</v>
      </c>
      <c r="M772">
        <f t="shared" si="378"/>
        <v>-0.40141739100536883</v>
      </c>
      <c r="N772">
        <f t="shared" si="379"/>
        <v>6378846.1570334677</v>
      </c>
      <c r="O772">
        <f t="shared" si="380"/>
        <v>-2.275107855360033E-2</v>
      </c>
      <c r="P772">
        <f t="shared" si="381"/>
        <v>-0.71932821756983112</v>
      </c>
      <c r="Q772">
        <f t="shared" si="382"/>
        <v>-0.60951210635623965</v>
      </c>
      <c r="R772">
        <f t="shared" si="383"/>
        <v>-0.76108149979028439</v>
      </c>
      <c r="S772">
        <f t="shared" si="384"/>
        <v>-0.7231891514317732</v>
      </c>
      <c r="T772">
        <f t="shared" si="385"/>
        <v>-1.3774689363007553</v>
      </c>
      <c r="U772">
        <f t="shared" si="386"/>
        <v>5.0546225567071803E-3</v>
      </c>
      <c r="V772">
        <f t="shared" si="387"/>
        <v>4.2582015317955055E-5</v>
      </c>
      <c r="W772">
        <f t="shared" si="388"/>
        <v>1.6740578955036711E-7</v>
      </c>
      <c r="X772">
        <f t="shared" si="389"/>
        <v>-2543466.8748210925</v>
      </c>
      <c r="Y772">
        <f t="shared" si="390"/>
        <v>-1.7265513084626051E-3</v>
      </c>
      <c r="Z772">
        <f t="shared" si="391"/>
        <v>1.4779396180957802E-6</v>
      </c>
      <c r="AA772">
        <f t="shared" si="392"/>
        <v>-2.2751067345360212E-2</v>
      </c>
      <c r="AB772">
        <f t="shared" si="393"/>
        <v>-0.40314393976209284</v>
      </c>
      <c r="AC772">
        <f t="shared" si="394"/>
        <v>-2.2753030096857696E-2</v>
      </c>
      <c r="AD772">
        <f t="shared" si="395"/>
        <v>-2.4731024553387534E-2</v>
      </c>
      <c r="AE772">
        <f t="shared" si="396"/>
        <v>-0.40303358454042115</v>
      </c>
      <c r="AF772">
        <f t="shared" si="397"/>
        <v>-0.40304280449839658</v>
      </c>
      <c r="AG772" s="10">
        <f t="shared" si="398"/>
        <v>-23.092651660874473</v>
      </c>
      <c r="AH772" s="10">
        <f t="shared" si="399"/>
        <v>-70.41698332994352</v>
      </c>
      <c r="AI772" s="17">
        <f t="shared" si="400"/>
        <v>-70</v>
      </c>
      <c r="AJ772" s="18">
        <f t="shared" si="401"/>
        <v>-25</v>
      </c>
      <c r="AK772" s="19">
        <f t="shared" si="402"/>
        <v>-1.1399999999999999</v>
      </c>
      <c r="AL772" s="17">
        <f t="shared" si="403"/>
        <v>-23</v>
      </c>
      <c r="AM772" s="18">
        <f t="shared" si="404"/>
        <v>-5</v>
      </c>
      <c r="AN772" s="19">
        <f t="shared" si="405"/>
        <v>-33.545999999999999</v>
      </c>
      <c r="AO772" s="20" t="str">
        <f t="shared" si="406"/>
        <v>23°5 ' 33,546 "S</v>
      </c>
      <c r="AP772" s="20" t="str">
        <f t="shared" si="407"/>
        <v xml:space="preserve">70°25 ' 1,14 " </v>
      </c>
      <c r="AQ772" s="21">
        <v>-23.09157802</v>
      </c>
      <c r="AR772" s="21">
        <v>-70.415560150000005</v>
      </c>
      <c r="AS772" t="s">
        <v>325</v>
      </c>
      <c r="AT772" t="s">
        <v>23</v>
      </c>
    </row>
    <row r="773" spans="1:46" x14ac:dyDescent="0.3">
      <c r="A773" s="15">
        <v>1821</v>
      </c>
      <c r="B773" s="15" t="s">
        <v>1501</v>
      </c>
      <c r="C773" s="15" t="s">
        <v>1469</v>
      </c>
      <c r="D773" s="16" t="s">
        <v>1470</v>
      </c>
      <c r="E773" s="16">
        <v>500148.00000000402</v>
      </c>
      <c r="F773" s="16">
        <v>7314508.01096611</v>
      </c>
      <c r="G773" s="16" t="s">
        <v>351</v>
      </c>
      <c r="H773" t="str">
        <f t="shared" si="375"/>
        <v>19</v>
      </c>
      <c r="I773" t="str">
        <f t="shared" si="374"/>
        <v>J</v>
      </c>
      <c r="J773" t="s">
        <v>324</v>
      </c>
      <c r="K773">
        <f t="shared" si="376"/>
        <v>-69</v>
      </c>
      <c r="L773">
        <f t="shared" si="377"/>
        <v>-2685491.98903389</v>
      </c>
      <c r="M773">
        <f t="shared" si="378"/>
        <v>-0.42200489713852968</v>
      </c>
      <c r="N773">
        <f t="shared" si="379"/>
        <v>6379168.9014033135</v>
      </c>
      <c r="O773">
        <f t="shared" si="380"/>
        <v>2.3200514407364058E-5</v>
      </c>
      <c r="P773">
        <f t="shared" si="381"/>
        <v>-0.74731351507242427</v>
      </c>
      <c r="Q773">
        <f t="shared" si="382"/>
        <v>-0.62194106190598741</v>
      </c>
      <c r="R773">
        <f t="shared" si="383"/>
        <v>-0.79566165467474181</v>
      </c>
      <c r="S773">
        <f t="shared" si="384"/>
        <v>-0.75223150648255321</v>
      </c>
      <c r="T773">
        <f t="shared" si="385"/>
        <v>-1.4262530501063626</v>
      </c>
      <c r="U773">
        <f t="shared" si="386"/>
        <v>5.0546225567071803E-3</v>
      </c>
      <c r="V773">
        <f t="shared" si="387"/>
        <v>4.2582015317955055E-5</v>
      </c>
      <c r="W773">
        <f t="shared" si="388"/>
        <v>1.6740578955036711E-7</v>
      </c>
      <c r="X773">
        <f t="shared" si="389"/>
        <v>-2674055.5708509102</v>
      </c>
      <c r="Y773">
        <f t="shared" si="390"/>
        <v>-1.7927755730788031E-3</v>
      </c>
      <c r="Z773">
        <f t="shared" si="391"/>
        <v>1.5095207767836939E-12</v>
      </c>
      <c r="AA773">
        <f t="shared" si="392"/>
        <v>2.3200514407352386E-5</v>
      </c>
      <c r="AB773">
        <f t="shared" si="393"/>
        <v>-0.42379767271160579</v>
      </c>
      <c r="AC773">
        <f t="shared" si="394"/>
        <v>2.3200514409460471E-5</v>
      </c>
      <c r="AD773">
        <f t="shared" si="395"/>
        <v>2.5452170752452941E-5</v>
      </c>
      <c r="AE773">
        <f t="shared" si="396"/>
        <v>-0.42379767259019085</v>
      </c>
      <c r="AF773">
        <f t="shared" si="397"/>
        <v>-0.42380771585893662</v>
      </c>
      <c r="AG773" s="10">
        <f t="shared" si="398"/>
        <v>-24.282393443796675</v>
      </c>
      <c r="AH773" s="10">
        <f t="shared" si="399"/>
        <v>-68.998541698036433</v>
      </c>
      <c r="AI773" s="17">
        <f t="shared" si="400"/>
        <v>-68</v>
      </c>
      <c r="AJ773" s="18">
        <f t="shared" si="401"/>
        <v>-59</v>
      </c>
      <c r="AK773" s="19">
        <f t="shared" si="402"/>
        <v>-54.75</v>
      </c>
      <c r="AL773" s="17">
        <f t="shared" si="403"/>
        <v>-24</v>
      </c>
      <c r="AM773" s="18">
        <f t="shared" si="404"/>
        <v>-16</v>
      </c>
      <c r="AN773" s="19">
        <f t="shared" si="405"/>
        <v>-56.616</v>
      </c>
      <c r="AO773" s="20" t="str">
        <f t="shared" si="406"/>
        <v>24°16 ' 56,616 "S</v>
      </c>
      <c r="AP773" s="20" t="str">
        <f t="shared" si="407"/>
        <v xml:space="preserve">68°59 ' 54,75 " </v>
      </c>
      <c r="AQ773" s="22"/>
      <c r="AR773" s="22"/>
    </row>
    <row r="774" spans="1:46" x14ac:dyDescent="0.3">
      <c r="A774" s="15">
        <v>1822</v>
      </c>
      <c r="B774" s="15" t="s">
        <v>1502</v>
      </c>
      <c r="C774" s="15" t="s">
        <v>1465</v>
      </c>
      <c r="D774" s="16" t="s">
        <v>1466</v>
      </c>
      <c r="E774" s="16">
        <v>516552</v>
      </c>
      <c r="F774" s="16">
        <v>7533710</v>
      </c>
      <c r="G774" s="16" t="s">
        <v>1081</v>
      </c>
      <c r="H774" t="str">
        <f t="shared" si="375"/>
        <v>19</v>
      </c>
      <c r="I774" t="str">
        <f t="shared" si="374"/>
        <v>K</v>
      </c>
      <c r="J774" t="s">
        <v>324</v>
      </c>
      <c r="K774">
        <f t="shared" si="376"/>
        <v>-69</v>
      </c>
      <c r="L774">
        <f t="shared" si="377"/>
        <v>-2466290</v>
      </c>
      <c r="M774">
        <f t="shared" si="378"/>
        <v>-0.38755895084170738</v>
      </c>
      <c r="N774">
        <f t="shared" si="379"/>
        <v>6378635.9830332529</v>
      </c>
      <c r="O774">
        <f t="shared" si="380"/>
        <v>2.594912147993273E-3</v>
      </c>
      <c r="P774">
        <f t="shared" si="381"/>
        <v>-0.69980030192568143</v>
      </c>
      <c r="Q774">
        <f t="shared" si="382"/>
        <v>-0.59984731093387023</v>
      </c>
      <c r="R774">
        <f t="shared" si="383"/>
        <v>-0.7374591018045481</v>
      </c>
      <c r="S774">
        <f t="shared" si="384"/>
        <v>-0.7030561540868786</v>
      </c>
      <c r="T774">
        <f t="shared" si="385"/>
        <v>-1.3431504831586409</v>
      </c>
      <c r="U774">
        <f t="shared" si="386"/>
        <v>5.0546225567071803E-3</v>
      </c>
      <c r="V774">
        <f t="shared" si="387"/>
        <v>4.2582015317955055E-5</v>
      </c>
      <c r="W774">
        <f t="shared" si="388"/>
        <v>1.6740578955036711E-7</v>
      </c>
      <c r="X774">
        <f t="shared" si="389"/>
        <v>-2455572.3379764254</v>
      </c>
      <c r="Y774">
        <f t="shared" si="390"/>
        <v>-1.6802435586672209E-3</v>
      </c>
      <c r="Z774">
        <f t="shared" si="391"/>
        <v>1.9449542099524613E-8</v>
      </c>
      <c r="AA774">
        <f t="shared" si="392"/>
        <v>2.5949121311699889E-3</v>
      </c>
      <c r="AB774">
        <f t="shared" si="393"/>
        <v>-0.38923919436769466</v>
      </c>
      <c r="AC774">
        <f t="shared" si="394"/>
        <v>2.5949150433409174E-3</v>
      </c>
      <c r="AD774">
        <f t="shared" si="395"/>
        <v>2.8047057196058807E-3</v>
      </c>
      <c r="AE774">
        <f t="shared" si="396"/>
        <v>-0.38923781343198421</v>
      </c>
      <c r="AF774">
        <f t="shared" si="397"/>
        <v>-0.38924750206565567</v>
      </c>
      <c r="AG774" s="10">
        <f t="shared" si="398"/>
        <v>-22.302239054371864</v>
      </c>
      <c r="AH774" s="10">
        <f t="shared" si="399"/>
        <v>-68.839302199490376</v>
      </c>
      <c r="AI774" s="17">
        <f t="shared" si="400"/>
        <v>-68</v>
      </c>
      <c r="AJ774" s="18">
        <f t="shared" si="401"/>
        <v>-50</v>
      </c>
      <c r="AK774" s="19">
        <f t="shared" si="402"/>
        <v>-21.488</v>
      </c>
      <c r="AL774" s="17">
        <f t="shared" si="403"/>
        <v>-22</v>
      </c>
      <c r="AM774" s="18">
        <f t="shared" si="404"/>
        <v>-18</v>
      </c>
      <c r="AN774" s="19">
        <f t="shared" si="405"/>
        <v>-8.0609999999999999</v>
      </c>
      <c r="AO774" s="20" t="str">
        <f t="shared" si="406"/>
        <v>22°18 ' 8,061 "S</v>
      </c>
      <c r="AP774" s="20" t="str">
        <f t="shared" si="407"/>
        <v xml:space="preserve">68°50 ' 21,488 " </v>
      </c>
      <c r="AQ774" s="21">
        <v>-22.34091926</v>
      </c>
      <c r="AR774" s="21">
        <v>-68.875762780000002</v>
      </c>
      <c r="AS774" t="s">
        <v>426</v>
      </c>
      <c r="AT774" s="24" t="s">
        <v>1503</v>
      </c>
    </row>
    <row r="775" spans="1:46" x14ac:dyDescent="0.3">
      <c r="A775" s="15">
        <v>1823</v>
      </c>
      <c r="B775" s="15" t="s">
        <v>1504</v>
      </c>
      <c r="C775" s="15" t="s">
        <v>553</v>
      </c>
      <c r="D775" s="16" t="s">
        <v>1466</v>
      </c>
      <c r="E775" s="16">
        <v>507913.47</v>
      </c>
      <c r="F775" s="16">
        <v>7519710.8700000001</v>
      </c>
      <c r="G775" s="16" t="s">
        <v>1081</v>
      </c>
      <c r="H775" t="str">
        <f t="shared" si="375"/>
        <v>19</v>
      </c>
      <c r="I775" t="str">
        <f t="shared" si="374"/>
        <v>K</v>
      </c>
      <c r="J775" t="s">
        <v>324</v>
      </c>
      <c r="K775">
        <f t="shared" si="376"/>
        <v>-69</v>
      </c>
      <c r="L775">
        <f t="shared" si="377"/>
        <v>-2480289.13</v>
      </c>
      <c r="M775">
        <f t="shared" si="378"/>
        <v>-0.3897588089830844</v>
      </c>
      <c r="N775">
        <f t="shared" si="379"/>
        <v>6378668.956799034</v>
      </c>
      <c r="O775">
        <f t="shared" si="380"/>
        <v>1.2406146256524241E-3</v>
      </c>
      <c r="P775">
        <f t="shared" si="381"/>
        <v>-0.70293640547146963</v>
      </c>
      <c r="Q775">
        <f t="shared" si="382"/>
        <v>-0.60145091252775473</v>
      </c>
      <c r="R775">
        <f t="shared" si="383"/>
        <v>-0.74122701171881922</v>
      </c>
      <c r="S775">
        <f t="shared" si="384"/>
        <v>-0.70628298692105318</v>
      </c>
      <c r="T775">
        <f t="shared" si="385"/>
        <v>-1.3486773949973365</v>
      </c>
      <c r="U775">
        <f t="shared" si="386"/>
        <v>5.0546225567071803E-3</v>
      </c>
      <c r="V775">
        <f t="shared" si="387"/>
        <v>4.2582015317955055E-5</v>
      </c>
      <c r="W775">
        <f t="shared" si="388"/>
        <v>1.6740578955036711E-7</v>
      </c>
      <c r="X775">
        <f t="shared" si="389"/>
        <v>-2469523.9440751765</v>
      </c>
      <c r="Y775">
        <f t="shared" si="390"/>
        <v>-1.6876853145590454E-3</v>
      </c>
      <c r="Z775">
        <f t="shared" si="391"/>
        <v>4.4376742301060475E-9</v>
      </c>
      <c r="AA775">
        <f t="shared" si="392"/>
        <v>1.2406146238172762E-3</v>
      </c>
      <c r="AB775">
        <f t="shared" si="393"/>
        <v>-0.39144649429015405</v>
      </c>
      <c r="AC775">
        <f t="shared" si="394"/>
        <v>1.240614942060736E-3</v>
      </c>
      <c r="AD775">
        <f t="shared" si="395"/>
        <v>1.3421358316293829E-3</v>
      </c>
      <c r="AE775">
        <f t="shared" si="396"/>
        <v>-0.39144617665597325</v>
      </c>
      <c r="AF775">
        <f t="shared" si="397"/>
        <v>-0.39145589673013781</v>
      </c>
      <c r="AG775" s="10">
        <f t="shared" si="398"/>
        <v>-22.428770748145901</v>
      </c>
      <c r="AH775" s="10">
        <f t="shared" si="399"/>
        <v>-68.923101281314359</v>
      </c>
      <c r="AI775" s="17">
        <f t="shared" si="400"/>
        <v>-68</v>
      </c>
      <c r="AJ775" s="18">
        <f t="shared" si="401"/>
        <v>-55</v>
      </c>
      <c r="AK775" s="19">
        <f t="shared" si="402"/>
        <v>-23.164999999999999</v>
      </c>
      <c r="AL775" s="17">
        <f t="shared" si="403"/>
        <v>-22</v>
      </c>
      <c r="AM775" s="18">
        <f t="shared" si="404"/>
        <v>-25</v>
      </c>
      <c r="AN775" s="19">
        <f t="shared" si="405"/>
        <v>-43.575000000000003</v>
      </c>
      <c r="AO775" s="20" t="str">
        <f t="shared" si="406"/>
        <v>22°25 ' 43,575 "S</v>
      </c>
      <c r="AP775" s="20" t="str">
        <f t="shared" si="407"/>
        <v xml:space="preserve">68°55 ' 23,165 " </v>
      </c>
      <c r="AQ775" s="21">
        <v>-22.42902243</v>
      </c>
      <c r="AR775" s="21">
        <v>-68.923100849999997</v>
      </c>
      <c r="AS775" t="s">
        <v>325</v>
      </c>
      <c r="AT775" t="s">
        <v>25</v>
      </c>
    </row>
    <row r="776" spans="1:46" x14ac:dyDescent="0.3">
      <c r="A776" s="15">
        <v>1824</v>
      </c>
      <c r="B776" s="15" t="s">
        <v>1505</v>
      </c>
      <c r="C776" s="15" t="s">
        <v>1312</v>
      </c>
      <c r="D776" s="16" t="s">
        <v>1470</v>
      </c>
      <c r="E776" s="16">
        <v>375803.34</v>
      </c>
      <c r="F776" s="16">
        <v>7405323.0499999998</v>
      </c>
      <c r="G776" s="16" t="s">
        <v>1081</v>
      </c>
      <c r="H776" t="str">
        <f t="shared" si="375"/>
        <v>19</v>
      </c>
      <c r="I776" t="str">
        <f t="shared" ref="I776:I839" si="408">RIGHT(G776,LEN(G776)-2)</f>
        <v>K</v>
      </c>
      <c r="J776" t="s">
        <v>324</v>
      </c>
      <c r="K776">
        <f t="shared" si="376"/>
        <v>-69</v>
      </c>
      <c r="L776">
        <f t="shared" si="377"/>
        <v>-2594676.9500000002</v>
      </c>
      <c r="M776">
        <f t="shared" si="378"/>
        <v>-0.40773399580550601</v>
      </c>
      <c r="N776">
        <f t="shared" si="379"/>
        <v>6378943.862084006</v>
      </c>
      <c r="O776">
        <f t="shared" si="380"/>
        <v>-1.9469784134363715E-2</v>
      </c>
      <c r="P776">
        <f t="shared" si="381"/>
        <v>-0.72804649955040268</v>
      </c>
      <c r="Q776">
        <f t="shared" si="382"/>
        <v>-0.61357128873568134</v>
      </c>
      <c r="R776">
        <f t="shared" si="383"/>
        <v>-0.77175724558070735</v>
      </c>
      <c r="S776">
        <f t="shared" si="384"/>
        <v>-0.73221075636945088</v>
      </c>
      <c r="T776">
        <f t="shared" si="385"/>
        <v>-1.3927164994630183</v>
      </c>
      <c r="U776">
        <f t="shared" si="386"/>
        <v>5.0546225567071803E-3</v>
      </c>
      <c r="V776">
        <f t="shared" si="387"/>
        <v>4.2582015317955055E-5</v>
      </c>
      <c r="W776">
        <f t="shared" si="388"/>
        <v>1.6740578955036711E-7</v>
      </c>
      <c r="X776">
        <f t="shared" si="389"/>
        <v>-2583531.6544220406</v>
      </c>
      <c r="Y776">
        <f t="shared" si="390"/>
        <v>-1.747200762214961E-3</v>
      </c>
      <c r="Z776">
        <f t="shared" si="391"/>
        <v>1.0765288077544097E-6</v>
      </c>
      <c r="AA776">
        <f t="shared" si="392"/>
        <v>-1.9469777147769214E-2</v>
      </c>
      <c r="AB776">
        <f t="shared" si="393"/>
        <v>-0.40948119468680899</v>
      </c>
      <c r="AC776">
        <f t="shared" si="394"/>
        <v>-1.9471007246365191E-2</v>
      </c>
      <c r="AD776">
        <f t="shared" si="395"/>
        <v>-2.1222610154251229E-2</v>
      </c>
      <c r="AE776">
        <f t="shared" si="396"/>
        <v>-0.40939894771871688</v>
      </c>
      <c r="AF776">
        <f t="shared" si="397"/>
        <v>-0.40940839411869706</v>
      </c>
      <c r="AG776" s="10">
        <f t="shared" si="398"/>
        <v>-23.457373080229978</v>
      </c>
      <c r="AH776" s="10">
        <f t="shared" si="399"/>
        <v>-70.215965992090076</v>
      </c>
      <c r="AI776" s="17">
        <f t="shared" si="400"/>
        <v>-70</v>
      </c>
      <c r="AJ776" s="18">
        <f t="shared" si="401"/>
        <v>-12</v>
      </c>
      <c r="AK776" s="19">
        <f t="shared" si="402"/>
        <v>-57.478000000000002</v>
      </c>
      <c r="AL776" s="17">
        <f t="shared" si="403"/>
        <v>-23</v>
      </c>
      <c r="AM776" s="18">
        <f t="shared" si="404"/>
        <v>-27</v>
      </c>
      <c r="AN776" s="19">
        <f t="shared" si="405"/>
        <v>-26.542999999999999</v>
      </c>
      <c r="AO776" s="20" t="str">
        <f t="shared" si="406"/>
        <v>23°27 ' 26,543 "S</v>
      </c>
      <c r="AP776" s="20" t="str">
        <f t="shared" si="407"/>
        <v xml:space="preserve">70°12 ' 57,478 " </v>
      </c>
      <c r="AQ776" s="21">
        <v>-23.457904559999999</v>
      </c>
      <c r="AR776" s="21">
        <v>-70.215919700000001</v>
      </c>
      <c r="AS776" t="s">
        <v>325</v>
      </c>
      <c r="AT776" t="s">
        <v>26</v>
      </c>
    </row>
    <row r="777" spans="1:46" x14ac:dyDescent="0.3">
      <c r="A777" s="15">
        <v>1825</v>
      </c>
      <c r="B777" s="15" t="s">
        <v>1506</v>
      </c>
      <c r="C777" s="15" t="s">
        <v>423</v>
      </c>
      <c r="D777" s="16" t="s">
        <v>1493</v>
      </c>
      <c r="E777" s="16">
        <v>354876.92609158199</v>
      </c>
      <c r="F777" s="16">
        <v>7445597.77506926</v>
      </c>
      <c r="G777" s="16" t="s">
        <v>1081</v>
      </c>
      <c r="H777" t="str">
        <f t="shared" ref="H777:H840" si="409">LEFT(G777,LEN(G777)-1)</f>
        <v>19</v>
      </c>
      <c r="I777" t="str">
        <f t="shared" si="408"/>
        <v>K</v>
      </c>
      <c r="J777" t="s">
        <v>324</v>
      </c>
      <c r="K777">
        <f t="shared" ref="K777:K840" si="410">6*H777-183</f>
        <v>-69</v>
      </c>
      <c r="L777">
        <f t="shared" ref="L777:L840" si="411">IF(J777="S",F777-10000000,F777)</f>
        <v>-2554402.22493074</v>
      </c>
      <c r="M777">
        <f t="shared" ref="M777:M840" si="412">L777/(6366197.724*0.9996)</f>
        <v>-0.40140512523745409</v>
      </c>
      <c r="N777">
        <f t="shared" ref="N777:N840" si="413">($F$4/(1+$F$3*(COS(M777))^2)^(1/2))*0.9996</f>
        <v>6378845.9684588462</v>
      </c>
      <c r="O777">
        <f t="shared" ref="O777:O840" si="414">(E777-500000)/N777</f>
        <v>-2.2750678512383063E-2</v>
      </c>
      <c r="P777">
        <f t="shared" ref="P777:P840" si="415">SIN(2*M777)</f>
        <v>-0.71931117602245032</v>
      </c>
      <c r="Q777">
        <f t="shared" ref="Q777:Q840" si="416">P777*(COS(M777))^2</f>
        <v>-0.60950401294217327</v>
      </c>
      <c r="R777">
        <f t="shared" ref="R777:R840" si="417">M777+(P777/2)</f>
        <v>-0.7610607132486793</v>
      </c>
      <c r="S777">
        <f t="shared" ref="S777:S840" si="418">(3*R777+Q777)/4</f>
        <v>-0.72317153817205282</v>
      </c>
      <c r="T777">
        <f t="shared" ref="T777:T840" si="419">(5*S777+Q777*(COS(M777))^2)/3</f>
        <v>-1.3774390874760807</v>
      </c>
      <c r="U777">
        <f t="shared" ref="U777:U840" si="420">(3/4)*$F$3</f>
        <v>5.0546225567071803E-3</v>
      </c>
      <c r="V777">
        <f t="shared" ref="V777:V840" si="421">(5/3)*(U777)^2</f>
        <v>4.2582015317955055E-5</v>
      </c>
      <c r="W777">
        <f t="shared" ref="W777:W840" si="422">(35/27)*U777^3</f>
        <v>1.6740578955036711E-7</v>
      </c>
      <c r="X777">
        <f t="shared" ref="X777:X840" si="423">0.9996*$F$4*(M777-(U777*R777)+(V777*S777)-(W777*T777))</f>
        <v>-2543389.077647767</v>
      </c>
      <c r="Y777">
        <f t="shared" ref="Y777:Y840" si="424">(L777-X777)/N777</f>
        <v>-1.7265109296303875E-3</v>
      </c>
      <c r="Z777">
        <f t="shared" ref="Z777:Z840" si="425">(($F$3*O777^2)/2)*(COS(M777))^2</f>
        <v>1.4779030328917697E-6</v>
      </c>
      <c r="AA777">
        <f t="shared" ref="AA777:AA840" si="426">O777*(1-(Z777/3))</f>
        <v>-2.2750667304617472E-2</v>
      </c>
      <c r="AB777">
        <f t="shared" ref="AB777:AB840" si="427">Y777*(1-Z777)+M777</f>
        <v>-0.40313163361546872</v>
      </c>
      <c r="AC777">
        <f t="shared" ref="AC777:AC840" si="428">(EXP(AA777)-EXP(-AA777))/2</f>
        <v>-2.2752629952579539E-2</v>
      </c>
      <c r="AD777">
        <f t="shared" ref="AD777:AD840" si="429">ATAN(AC777/COS(AB777))</f>
        <v>-2.4730460054544205E-2</v>
      </c>
      <c r="AE777">
        <f t="shared" ref="AE777:AE840" si="430">ATAN(COS(AD777)*TAN(AB777))</f>
        <v>-0.40302128603669202</v>
      </c>
      <c r="AF777">
        <f t="shared" ref="AF777:AF840" si="431">M777+(1+$F$3*(COS(M777))^2-(3/2)*$F$3*SIN(M777)*COS(M777)*(AE777-M777))*(AE777-M777)</f>
        <v>-0.40303050590443679</v>
      </c>
      <c r="AG777" s="10">
        <f t="shared" ref="AG777:AG840" si="432">+(AF777/PI())*180</f>
        <v>-23.091947003346636</v>
      </c>
      <c r="AH777" s="10">
        <f t="shared" ref="AH777:AH840" si="433">+(AD777/PI())*180+K777</f>
        <v>-70.416950986542261</v>
      </c>
      <c r="AI777" s="17">
        <f t="shared" ref="AI777:AI840" si="434">TRUNC(AH777,0)</f>
        <v>-70</v>
      </c>
      <c r="AJ777" s="18">
        <f t="shared" ref="AJ777:AJ840" si="435">TRUNC((AH777-AI777)*60,0)</f>
        <v>-25</v>
      </c>
      <c r="AK777" s="19">
        <f t="shared" ref="AK777:AK840" si="436">ROUND((((AH777-AI777)*60)-AJ777)*60,3)</f>
        <v>-1.024</v>
      </c>
      <c r="AL777" s="17">
        <f t="shared" ref="AL777:AL840" si="437">TRUNC(AG777,0)</f>
        <v>-23</v>
      </c>
      <c r="AM777" s="18">
        <f t="shared" ref="AM777:AM840" si="438">TRUNC((AG777-AL777)*60,0)</f>
        <v>-5</v>
      </c>
      <c r="AN777" s="19">
        <f t="shared" ref="AN777:AN840" si="439">ROUND((((AG777-AL777)*60)-AM777)*60,3)</f>
        <v>-31.009</v>
      </c>
      <c r="AO777" s="20" t="str">
        <f t="shared" ref="AO777:AO840" si="440">CONCATENATE(-AL777,"°",-AM777," ' ",-AN777," ""S")</f>
        <v>23°5 ' 31,009 "S</v>
      </c>
      <c r="AP777" s="20" t="str">
        <f t="shared" ref="AP777:AP840" si="441">CONCATENATE(-AI777,"°",-AJ777," ' ",-AK777," "" ")</f>
        <v xml:space="preserve">70°25 ' 1,024 " </v>
      </c>
      <c r="AQ777" s="22"/>
      <c r="AR777" s="22"/>
    </row>
    <row r="778" spans="1:46" x14ac:dyDescent="0.3">
      <c r="A778" s="15">
        <v>1826</v>
      </c>
      <c r="B778" s="15" t="s">
        <v>1507</v>
      </c>
      <c r="C778" s="15" t="s">
        <v>1312</v>
      </c>
      <c r="D778" s="16" t="s">
        <v>1508</v>
      </c>
      <c r="E778" s="16">
        <v>442027.00000000303</v>
      </c>
      <c r="F778" s="16">
        <v>7968535.0091657797</v>
      </c>
      <c r="G778" s="16" t="s">
        <v>1081</v>
      </c>
      <c r="H778" t="str">
        <f t="shared" si="409"/>
        <v>19</v>
      </c>
      <c r="I778" t="str">
        <f t="shared" si="408"/>
        <v>K</v>
      </c>
      <c r="J778" t="s">
        <v>324</v>
      </c>
      <c r="K778">
        <f t="shared" si="410"/>
        <v>-69</v>
      </c>
      <c r="L778">
        <f t="shared" si="411"/>
        <v>-2031464.9908342203</v>
      </c>
      <c r="M778">
        <f t="shared" si="412"/>
        <v>-0.31922946633176519</v>
      </c>
      <c r="N778">
        <f t="shared" si="413"/>
        <v>6377688.6430268744</v>
      </c>
      <c r="O778">
        <f t="shared" si="414"/>
        <v>-9.0899702454716839E-3</v>
      </c>
      <c r="P778">
        <f t="shared" si="415"/>
        <v>-0.59595864914229257</v>
      </c>
      <c r="Q778">
        <f t="shared" si="416"/>
        <v>-0.5372612286814743</v>
      </c>
      <c r="R778">
        <f t="shared" si="417"/>
        <v>-0.61720879090291147</v>
      </c>
      <c r="S778">
        <f t="shared" si="418"/>
        <v>-0.59722190034755218</v>
      </c>
      <c r="T778">
        <f t="shared" si="419"/>
        <v>-1.156818187339878</v>
      </c>
      <c r="U778">
        <f t="shared" si="420"/>
        <v>5.0546225567071803E-3</v>
      </c>
      <c r="V778">
        <f t="shared" si="421"/>
        <v>4.2582015317955055E-5</v>
      </c>
      <c r="W778">
        <f t="shared" si="422"/>
        <v>1.6740578955036711E-7</v>
      </c>
      <c r="X778">
        <f t="shared" si="423"/>
        <v>-2022325.9319250048</v>
      </c>
      <c r="Y778">
        <f t="shared" si="424"/>
        <v>-1.432973514504789E-3</v>
      </c>
      <c r="Z778">
        <f t="shared" si="425"/>
        <v>2.5101043087680832E-7</v>
      </c>
      <c r="AA778">
        <f t="shared" si="426"/>
        <v>-9.0899694849125683E-3</v>
      </c>
      <c r="AB778">
        <f t="shared" si="427"/>
        <v>-0.32066243948657869</v>
      </c>
      <c r="AC778">
        <f t="shared" si="428"/>
        <v>-9.0900946657405113E-3</v>
      </c>
      <c r="AD778">
        <f t="shared" si="429"/>
        <v>-9.5780397554136726E-3</v>
      </c>
      <c r="AE778">
        <f t="shared" si="430"/>
        <v>-0.32064871866363087</v>
      </c>
      <c r="AF778">
        <f t="shared" si="431"/>
        <v>-0.32065733555764941</v>
      </c>
      <c r="AG778" s="10">
        <f t="shared" si="432"/>
        <v>-18.372311997363532</v>
      </c>
      <c r="AH778" s="10">
        <f t="shared" si="433"/>
        <v>-69.548781253993724</v>
      </c>
      <c r="AI778" s="17">
        <f t="shared" si="434"/>
        <v>-69</v>
      </c>
      <c r="AJ778" s="18">
        <f t="shared" si="435"/>
        <v>-32</v>
      </c>
      <c r="AK778" s="19">
        <f t="shared" si="436"/>
        <v>-55.613</v>
      </c>
      <c r="AL778" s="17">
        <f t="shared" si="437"/>
        <v>-18</v>
      </c>
      <c r="AM778" s="18">
        <f t="shared" si="438"/>
        <v>-22</v>
      </c>
      <c r="AN778" s="19">
        <f t="shared" si="439"/>
        <v>-20.323</v>
      </c>
      <c r="AO778" s="20" t="str">
        <f t="shared" si="440"/>
        <v>18°22 ' 20,323 "S</v>
      </c>
      <c r="AP778" s="20" t="str">
        <f t="shared" si="441"/>
        <v xml:space="preserve">69°32 ' 55,613 " </v>
      </c>
      <c r="AQ778" s="22"/>
      <c r="AR778" s="22"/>
    </row>
    <row r="779" spans="1:46" x14ac:dyDescent="0.3">
      <c r="A779" s="15">
        <v>1827</v>
      </c>
      <c r="B779" s="15" t="s">
        <v>1509</v>
      </c>
      <c r="C779" s="15" t="s">
        <v>1312</v>
      </c>
      <c r="D779" s="16" t="s">
        <v>1499</v>
      </c>
      <c r="E779" s="16">
        <v>362366.99999766302</v>
      </c>
      <c r="F779" s="16">
        <v>7957601.0095418403</v>
      </c>
      <c r="G779" s="16" t="s">
        <v>1081</v>
      </c>
      <c r="H779" t="str">
        <f t="shared" si="409"/>
        <v>19</v>
      </c>
      <c r="I779" t="str">
        <f t="shared" si="408"/>
        <v>K</v>
      </c>
      <c r="J779" t="s">
        <v>324</v>
      </c>
      <c r="K779">
        <f t="shared" si="410"/>
        <v>-69</v>
      </c>
      <c r="L779">
        <f t="shared" si="411"/>
        <v>-2042398.9904581597</v>
      </c>
      <c r="M779">
        <f t="shared" si="412"/>
        <v>-0.32094766225469296</v>
      </c>
      <c r="N779">
        <f t="shared" si="413"/>
        <v>6377710.5672703814</v>
      </c>
      <c r="O779">
        <f t="shared" si="414"/>
        <v>-2.1580314526760191E-2</v>
      </c>
      <c r="P779">
        <f t="shared" si="415"/>
        <v>-0.59871459956217532</v>
      </c>
      <c r="Q779">
        <f t="shared" si="416"/>
        <v>-0.5391312526681401</v>
      </c>
      <c r="R779">
        <f t="shared" si="417"/>
        <v>-0.62030496203578056</v>
      </c>
      <c r="S779">
        <f t="shared" si="418"/>
        <v>-0.60001153469387047</v>
      </c>
      <c r="T779">
        <f t="shared" si="419"/>
        <v>-1.1618450804240761</v>
      </c>
      <c r="U779">
        <f t="shared" si="420"/>
        <v>5.0546225567071803E-3</v>
      </c>
      <c r="V779">
        <f t="shared" si="421"/>
        <v>4.2582015317955055E-5</v>
      </c>
      <c r="W779">
        <f t="shared" si="422"/>
        <v>1.6740578955036711E-7</v>
      </c>
      <c r="X779">
        <f t="shared" si="423"/>
        <v>-2033217.9303799476</v>
      </c>
      <c r="Y779">
        <f t="shared" si="424"/>
        <v>-1.4395542070109171E-3</v>
      </c>
      <c r="Z779">
        <f t="shared" si="425"/>
        <v>1.41314807672935E-6</v>
      </c>
      <c r="AA779">
        <f t="shared" si="426"/>
        <v>-2.1580304361366865E-2</v>
      </c>
      <c r="AB779">
        <f t="shared" si="427"/>
        <v>-0.32238721442740059</v>
      </c>
      <c r="AC779">
        <f t="shared" si="428"/>
        <v>-2.1581979425960796E-2</v>
      </c>
      <c r="AD779">
        <f t="shared" si="429"/>
        <v>-2.2750311493070205E-2</v>
      </c>
      <c r="AE779">
        <f t="shared" si="430"/>
        <v>-0.32230944751549423</v>
      </c>
      <c r="AF779">
        <f t="shared" si="431"/>
        <v>-0.32231770629249434</v>
      </c>
      <c r="AG779" s="10">
        <f t="shared" si="432"/>
        <v>-18.467444232897183</v>
      </c>
      <c r="AH779" s="10">
        <f t="shared" si="433"/>
        <v>-70.303496831160899</v>
      </c>
      <c r="AI779" s="17">
        <f t="shared" si="434"/>
        <v>-70</v>
      </c>
      <c r="AJ779" s="18">
        <f t="shared" si="435"/>
        <v>-18</v>
      </c>
      <c r="AK779" s="19">
        <f t="shared" si="436"/>
        <v>-12.589</v>
      </c>
      <c r="AL779" s="17">
        <f t="shared" si="437"/>
        <v>-18</v>
      </c>
      <c r="AM779" s="18">
        <f t="shared" si="438"/>
        <v>-28</v>
      </c>
      <c r="AN779" s="19">
        <f t="shared" si="439"/>
        <v>-2.7989999999999999</v>
      </c>
      <c r="AO779" s="20" t="str">
        <f t="shared" si="440"/>
        <v>18°28 ' 2,799 "S</v>
      </c>
      <c r="AP779" s="20" t="str">
        <f t="shared" si="441"/>
        <v xml:space="preserve">70°18 ' 12,589 " </v>
      </c>
      <c r="AQ779" s="21">
        <v>-18.467444230000002</v>
      </c>
      <c r="AR779" s="21">
        <v>-70.303496839999994</v>
      </c>
      <c r="AS779" t="s">
        <v>325</v>
      </c>
      <c r="AT779" t="s">
        <v>45</v>
      </c>
    </row>
    <row r="780" spans="1:46" x14ac:dyDescent="0.3">
      <c r="A780" s="15">
        <v>1828</v>
      </c>
      <c r="B780" s="15" t="s">
        <v>1510</v>
      </c>
      <c r="C780" s="15" t="s">
        <v>1511</v>
      </c>
      <c r="D780" s="16" t="s">
        <v>1493</v>
      </c>
      <c r="E780" s="16">
        <v>353537.8</v>
      </c>
      <c r="F780" s="16">
        <v>7445135.3499999996</v>
      </c>
      <c r="G780" s="16" t="s">
        <v>1081</v>
      </c>
      <c r="H780" t="str">
        <f t="shared" si="409"/>
        <v>19</v>
      </c>
      <c r="I780" t="str">
        <f t="shared" si="408"/>
        <v>K</v>
      </c>
      <c r="J780" t="s">
        <v>324</v>
      </c>
      <c r="K780">
        <f t="shared" si="410"/>
        <v>-69</v>
      </c>
      <c r="L780">
        <f t="shared" si="411"/>
        <v>-2554864.6500000004</v>
      </c>
      <c r="M780">
        <f t="shared" si="412"/>
        <v>-0.4014777918641223</v>
      </c>
      <c r="N780">
        <f t="shared" si="413"/>
        <v>6378847.0857051509</v>
      </c>
      <c r="O780">
        <f t="shared" si="414"/>
        <v>-2.2960606835711491E-2</v>
      </c>
      <c r="P780">
        <f t="shared" si="415"/>
        <v>-0.71941212969416979</v>
      </c>
      <c r="Q780">
        <f t="shared" si="416"/>
        <v>-0.60955194917977817</v>
      </c>
      <c r="R780">
        <f t="shared" si="417"/>
        <v>-0.76118385671120725</v>
      </c>
      <c r="S780">
        <f t="shared" si="418"/>
        <v>-0.72327587982834995</v>
      </c>
      <c r="T780">
        <f t="shared" si="419"/>
        <v>-1.3776159085759392</v>
      </c>
      <c r="U780">
        <f t="shared" si="420"/>
        <v>5.0546225567071803E-3</v>
      </c>
      <c r="V780">
        <f t="shared" si="421"/>
        <v>4.2582015317955055E-5</v>
      </c>
      <c r="W780">
        <f t="shared" si="422"/>
        <v>1.6740578955036711E-7</v>
      </c>
      <c r="X780">
        <f t="shared" si="423"/>
        <v>-2543849.9749534787</v>
      </c>
      <c r="Y780">
        <f t="shared" si="424"/>
        <v>-1.7267501318859544E-3</v>
      </c>
      <c r="Z780">
        <f t="shared" si="425"/>
        <v>1.5052102410711793E-6</v>
      </c>
      <c r="AA780">
        <f t="shared" si="426"/>
        <v>-2.2960595315531306E-2</v>
      </c>
      <c r="AB780">
        <f t="shared" si="427"/>
        <v>-0.40320453939688627</v>
      </c>
      <c r="AC780">
        <f t="shared" si="428"/>
        <v>-2.2962612797350734E-2</v>
      </c>
      <c r="AD780">
        <f t="shared" si="429"/>
        <v>-2.4959377671955892E-2</v>
      </c>
      <c r="AE780">
        <f t="shared" si="430"/>
        <v>-0.40309212378584441</v>
      </c>
      <c r="AF780">
        <f t="shared" si="431"/>
        <v>-0.40310133266089526</v>
      </c>
      <c r="AG780" s="10">
        <f t="shared" si="432"/>
        <v>-23.096005077568304</v>
      </c>
      <c r="AH780" s="10">
        <f t="shared" si="433"/>
        <v>-70.430066999876132</v>
      </c>
      <c r="AI780" s="17">
        <f t="shared" si="434"/>
        <v>-70</v>
      </c>
      <c r="AJ780" s="18">
        <f t="shared" si="435"/>
        <v>-25</v>
      </c>
      <c r="AK780" s="19">
        <f t="shared" si="436"/>
        <v>-48.241</v>
      </c>
      <c r="AL780" s="17">
        <f t="shared" si="437"/>
        <v>-23</v>
      </c>
      <c r="AM780" s="18">
        <f t="shared" si="438"/>
        <v>-5</v>
      </c>
      <c r="AN780" s="19">
        <f t="shared" si="439"/>
        <v>-45.618000000000002</v>
      </c>
      <c r="AO780" s="20" t="str">
        <f t="shared" si="440"/>
        <v>23°5 ' 45,618 "S</v>
      </c>
      <c r="AP780" s="20" t="str">
        <f t="shared" si="441"/>
        <v xml:space="preserve">70°25 ' 48,241 " </v>
      </c>
      <c r="AQ780" s="22"/>
      <c r="AR780" s="22"/>
    </row>
    <row r="781" spans="1:46" x14ac:dyDescent="0.3">
      <c r="A781" s="15">
        <v>1831</v>
      </c>
      <c r="B781" s="15" t="s">
        <v>1512</v>
      </c>
      <c r="C781" s="15" t="s">
        <v>1312</v>
      </c>
      <c r="D781" s="16" t="s">
        <v>1513</v>
      </c>
      <c r="E781" s="16">
        <v>387652.65</v>
      </c>
      <c r="F781" s="16">
        <v>7548596.2999999998</v>
      </c>
      <c r="G781" s="16" t="s">
        <v>1081</v>
      </c>
      <c r="H781" t="str">
        <f t="shared" si="409"/>
        <v>19</v>
      </c>
      <c r="I781" t="str">
        <f t="shared" si="408"/>
        <v>K</v>
      </c>
      <c r="J781" t="s">
        <v>324</v>
      </c>
      <c r="K781">
        <f t="shared" si="410"/>
        <v>-69</v>
      </c>
      <c r="L781">
        <f t="shared" si="411"/>
        <v>-2451403.7000000002</v>
      </c>
      <c r="M781">
        <f t="shared" si="412"/>
        <v>-0.38521968059777223</v>
      </c>
      <c r="N781">
        <f t="shared" si="413"/>
        <v>6378601.0822855234</v>
      </c>
      <c r="O781">
        <f t="shared" si="414"/>
        <v>-1.7613164477710948E-2</v>
      </c>
      <c r="P781">
        <f t="shared" si="415"/>
        <v>-0.6964505935169365</v>
      </c>
      <c r="Q781">
        <f t="shared" si="416"/>
        <v>-0.59811342222174768</v>
      </c>
      <c r="R781">
        <f t="shared" si="417"/>
        <v>-0.73344497735624048</v>
      </c>
      <c r="S781">
        <f t="shared" si="418"/>
        <v>-0.69961208857261736</v>
      </c>
      <c r="T781">
        <f t="shared" si="419"/>
        <v>-1.3372405563487064</v>
      </c>
      <c r="U781">
        <f t="shared" si="420"/>
        <v>5.0546225567071803E-3</v>
      </c>
      <c r="V781">
        <f t="shared" si="421"/>
        <v>4.2582015317955055E-5</v>
      </c>
      <c r="W781">
        <f t="shared" si="422"/>
        <v>1.6740578955036711E-7</v>
      </c>
      <c r="X781">
        <f t="shared" si="423"/>
        <v>-2440736.8104297323</v>
      </c>
      <c r="Y781">
        <f t="shared" si="424"/>
        <v>-1.6722929420828127E-3</v>
      </c>
      <c r="Z781">
        <f t="shared" si="425"/>
        <v>8.9777082742651768E-7</v>
      </c>
      <c r="AA781">
        <f t="shared" si="426"/>
        <v>-1.7613159206849201E-2</v>
      </c>
      <c r="AB781">
        <f t="shared" si="427"/>
        <v>-0.38689197203851922</v>
      </c>
      <c r="AC781">
        <f t="shared" si="428"/>
        <v>-1.7614069889930362E-2</v>
      </c>
      <c r="AD781">
        <f t="shared" si="429"/>
        <v>-1.9017609630478962E-2</v>
      </c>
      <c r="AE781">
        <f t="shared" si="430"/>
        <v>-0.3868287844289327</v>
      </c>
      <c r="AF781">
        <f t="shared" si="431"/>
        <v>-0.38683808863942754</v>
      </c>
      <c r="AG781" s="10">
        <f t="shared" si="432"/>
        <v>-22.164189833946836</v>
      </c>
      <c r="AH781" s="10">
        <f t="shared" si="433"/>
        <v>-70.089628768253789</v>
      </c>
      <c r="AI781" s="17">
        <f t="shared" si="434"/>
        <v>-70</v>
      </c>
      <c r="AJ781" s="18">
        <f t="shared" si="435"/>
        <v>-5</v>
      </c>
      <c r="AK781" s="19">
        <f t="shared" si="436"/>
        <v>-22.664000000000001</v>
      </c>
      <c r="AL781" s="17">
        <f t="shared" si="437"/>
        <v>-22</v>
      </c>
      <c r="AM781" s="18">
        <f t="shared" si="438"/>
        <v>-9</v>
      </c>
      <c r="AN781" s="19">
        <f t="shared" si="439"/>
        <v>-51.082999999999998</v>
      </c>
      <c r="AO781" s="20" t="str">
        <f t="shared" si="440"/>
        <v>22°9 ' 51,083 "S</v>
      </c>
      <c r="AP781" s="20" t="str">
        <f t="shared" si="441"/>
        <v xml:space="preserve">70°5 ' 22,664 " </v>
      </c>
      <c r="AQ781" s="21">
        <v>-22.16691032</v>
      </c>
      <c r="AR781" s="21">
        <v>-70.088443780000006</v>
      </c>
      <c r="AS781" t="s">
        <v>325</v>
      </c>
      <c r="AT781" s="24" t="s">
        <v>117</v>
      </c>
    </row>
    <row r="782" spans="1:46" x14ac:dyDescent="0.3">
      <c r="A782" s="15">
        <v>1833</v>
      </c>
      <c r="B782" s="15" t="s">
        <v>1514</v>
      </c>
      <c r="C782" s="15" t="s">
        <v>1312</v>
      </c>
      <c r="D782" s="16" t="s">
        <v>1493</v>
      </c>
      <c r="E782" s="16">
        <v>354685.86</v>
      </c>
      <c r="F782" s="16">
        <v>7445243.2199999997</v>
      </c>
      <c r="G782" s="16" t="s">
        <v>1081</v>
      </c>
      <c r="H782" t="str">
        <f t="shared" si="409"/>
        <v>19</v>
      </c>
      <c r="I782" t="str">
        <f t="shared" si="408"/>
        <v>K</v>
      </c>
      <c r="J782" t="s">
        <v>324</v>
      </c>
      <c r="K782">
        <f t="shared" si="410"/>
        <v>-69</v>
      </c>
      <c r="L782">
        <f t="shared" si="411"/>
        <v>-2554756.7800000003</v>
      </c>
      <c r="M782">
        <f t="shared" si="412"/>
        <v>-0.40146084090376183</v>
      </c>
      <c r="N782">
        <f t="shared" si="413"/>
        <v>6378846.8250707807</v>
      </c>
      <c r="O782">
        <f t="shared" si="414"/>
        <v>-2.2780628534435389E-2</v>
      </c>
      <c r="P782">
        <f t="shared" si="415"/>
        <v>-0.71938858156723895</v>
      </c>
      <c r="Q782">
        <f t="shared" si="416"/>
        <v>-0.60954076964995108</v>
      </c>
      <c r="R782">
        <f t="shared" si="417"/>
        <v>-0.76115513168738125</v>
      </c>
      <c r="S782">
        <f t="shared" si="418"/>
        <v>-0.72325154117802359</v>
      </c>
      <c r="T782">
        <f t="shared" si="419"/>
        <v>-1.3775746644047728</v>
      </c>
      <c r="U782">
        <f t="shared" si="420"/>
        <v>5.0546225567071803E-3</v>
      </c>
      <c r="V782">
        <f t="shared" si="421"/>
        <v>4.2582015317955055E-5</v>
      </c>
      <c r="W782">
        <f t="shared" si="422"/>
        <v>1.6740578955036711E-7</v>
      </c>
      <c r="X782">
        <f t="shared" si="423"/>
        <v>-2543742.4613135676</v>
      </c>
      <c r="Y782">
        <f t="shared" si="424"/>
        <v>-1.7266943365285236E-3</v>
      </c>
      <c r="Z782">
        <f t="shared" si="425"/>
        <v>1.4817266624772659E-6</v>
      </c>
      <c r="AA782">
        <f t="shared" si="426"/>
        <v>-2.2780617282880493E-2</v>
      </c>
      <c r="AB782">
        <f t="shared" si="427"/>
        <v>-0.4031875326818013</v>
      </c>
      <c r="AC782">
        <f t="shared" si="428"/>
        <v>-2.2782587692333434E-2</v>
      </c>
      <c r="AD782">
        <f t="shared" si="429"/>
        <v>-2.4763598816442044E-2</v>
      </c>
      <c r="AE782">
        <f t="shared" si="430"/>
        <v>-0.40307687731032144</v>
      </c>
      <c r="AF782">
        <f t="shared" si="431"/>
        <v>-0.40308609603162848</v>
      </c>
      <c r="AG782" s="10">
        <f t="shared" si="432"/>
        <v>-23.095132083017315</v>
      </c>
      <c r="AH782" s="10">
        <f t="shared" si="433"/>
        <v>-70.418849697737286</v>
      </c>
      <c r="AI782" s="17">
        <f t="shared" si="434"/>
        <v>-70</v>
      </c>
      <c r="AJ782" s="18">
        <f t="shared" si="435"/>
        <v>-25</v>
      </c>
      <c r="AK782" s="19">
        <f t="shared" si="436"/>
        <v>-7.859</v>
      </c>
      <c r="AL782" s="17">
        <f t="shared" si="437"/>
        <v>-23</v>
      </c>
      <c r="AM782" s="18">
        <f t="shared" si="438"/>
        <v>-5</v>
      </c>
      <c r="AN782" s="19">
        <f t="shared" si="439"/>
        <v>-42.475000000000001</v>
      </c>
      <c r="AO782" s="20" t="str">
        <f t="shared" si="440"/>
        <v>23°5 ' 42,475 "S</v>
      </c>
      <c r="AP782" s="20" t="str">
        <f t="shared" si="441"/>
        <v xml:space="preserve">70°25 ' 7,859 " </v>
      </c>
      <c r="AQ782" s="21">
        <v>-23.09456488</v>
      </c>
      <c r="AR782" s="21">
        <v>-70.418861910000004</v>
      </c>
      <c r="AS782" t="s">
        <v>325</v>
      </c>
      <c r="AT782" t="s">
        <v>1515</v>
      </c>
    </row>
    <row r="783" spans="1:46" x14ac:dyDescent="0.3">
      <c r="A783" s="15">
        <v>1835</v>
      </c>
      <c r="B783" s="15" t="s">
        <v>1516</v>
      </c>
      <c r="C783" s="15" t="s">
        <v>1517</v>
      </c>
      <c r="D783" s="16" t="s">
        <v>1518</v>
      </c>
      <c r="E783" s="16">
        <v>444179.46</v>
      </c>
      <c r="F783" s="16">
        <v>7738103.0300000003</v>
      </c>
      <c r="G783" s="16" t="s">
        <v>1081</v>
      </c>
      <c r="H783" t="str">
        <f t="shared" si="409"/>
        <v>19</v>
      </c>
      <c r="I783" t="str">
        <f t="shared" si="408"/>
        <v>K</v>
      </c>
      <c r="J783" t="s">
        <v>324</v>
      </c>
      <c r="K783">
        <f t="shared" si="410"/>
        <v>-69</v>
      </c>
      <c r="L783">
        <f t="shared" si="411"/>
        <v>-2261896.9699999997</v>
      </c>
      <c r="M783">
        <f t="shared" si="412"/>
        <v>-0.35544012123685242</v>
      </c>
      <c r="N783">
        <f t="shared" si="413"/>
        <v>6378171.757733779</v>
      </c>
      <c r="O783">
        <f t="shared" si="414"/>
        <v>-8.751808844331516E-3</v>
      </c>
      <c r="P783">
        <f t="shared" si="415"/>
        <v>-0.65250106073989178</v>
      </c>
      <c r="Q783">
        <f t="shared" si="416"/>
        <v>-0.573479205451499</v>
      </c>
      <c r="R783">
        <f t="shared" si="417"/>
        <v>-0.68169065160679831</v>
      </c>
      <c r="S783">
        <f t="shared" si="418"/>
        <v>-0.6546377900679734</v>
      </c>
      <c r="T783">
        <f t="shared" si="419"/>
        <v>-1.2590721095990289</v>
      </c>
      <c r="U783">
        <f t="shared" si="420"/>
        <v>5.0546225567071803E-3</v>
      </c>
      <c r="V783">
        <f t="shared" si="421"/>
        <v>4.2582015317955055E-5</v>
      </c>
      <c r="W783">
        <f t="shared" si="422"/>
        <v>1.6740578955036711E-7</v>
      </c>
      <c r="X783">
        <f t="shared" si="423"/>
        <v>-2251897.2507422981</v>
      </c>
      <c r="Y783">
        <f t="shared" si="424"/>
        <v>-1.5678033827760454E-3</v>
      </c>
      <c r="Z783">
        <f t="shared" si="425"/>
        <v>2.268451881840752E-7</v>
      </c>
      <c r="AA783">
        <f t="shared" si="426"/>
        <v>-8.7518081825629403E-3</v>
      </c>
      <c r="AB783">
        <f t="shared" si="427"/>
        <v>-0.35700792426397981</v>
      </c>
      <c r="AC783">
        <f t="shared" si="428"/>
        <v>-8.7519199058703756E-3</v>
      </c>
      <c r="AD783">
        <f t="shared" si="429"/>
        <v>-9.3406228058889977E-3</v>
      </c>
      <c r="AE783">
        <f t="shared" si="430"/>
        <v>-0.35699364030597158</v>
      </c>
      <c r="AF783">
        <f t="shared" si="431"/>
        <v>-0.35700283430971241</v>
      </c>
      <c r="AG783" s="10">
        <f t="shared" si="432"/>
        <v>-20.454755680154744</v>
      </c>
      <c r="AH783" s="10">
        <f t="shared" si="433"/>
        <v>-69.53517826480109</v>
      </c>
      <c r="AI783" s="17">
        <f t="shared" si="434"/>
        <v>-69</v>
      </c>
      <c r="AJ783" s="18">
        <f t="shared" si="435"/>
        <v>-32</v>
      </c>
      <c r="AK783" s="19">
        <f t="shared" si="436"/>
        <v>-6.6420000000000003</v>
      </c>
      <c r="AL783" s="17">
        <f t="shared" si="437"/>
        <v>-20</v>
      </c>
      <c r="AM783" s="18">
        <f t="shared" si="438"/>
        <v>-27</v>
      </c>
      <c r="AN783" s="19">
        <f t="shared" si="439"/>
        <v>-17.12</v>
      </c>
      <c r="AO783" s="20" t="str">
        <f t="shared" si="440"/>
        <v>20°27 ' 17,12 "S</v>
      </c>
      <c r="AP783" s="20" t="str">
        <f t="shared" si="441"/>
        <v xml:space="preserve">69°32 ' 6,642 " </v>
      </c>
      <c r="AQ783" s="22"/>
      <c r="AR783" s="22"/>
    </row>
    <row r="784" spans="1:46" x14ac:dyDescent="0.3">
      <c r="A784" s="15">
        <v>1836</v>
      </c>
      <c r="B784" s="15" t="s">
        <v>1519</v>
      </c>
      <c r="C784" s="15" t="s">
        <v>1520</v>
      </c>
      <c r="D784" s="16" t="s">
        <v>1518</v>
      </c>
      <c r="E784" s="16">
        <v>421054.77</v>
      </c>
      <c r="F784" s="16">
        <v>7758271.79</v>
      </c>
      <c r="G784" s="16" t="s">
        <v>1081</v>
      </c>
      <c r="H784" t="str">
        <f t="shared" si="409"/>
        <v>19</v>
      </c>
      <c r="I784" t="str">
        <f t="shared" si="408"/>
        <v>K</v>
      </c>
      <c r="J784" t="s">
        <v>324</v>
      </c>
      <c r="K784">
        <f t="shared" si="410"/>
        <v>-69</v>
      </c>
      <c r="L784">
        <f t="shared" si="411"/>
        <v>-2241728.21</v>
      </c>
      <c r="M784">
        <f t="shared" si="412"/>
        <v>-0.35227075207694908</v>
      </c>
      <c r="N784">
        <f t="shared" si="413"/>
        <v>6378127.7353086211</v>
      </c>
      <c r="O784">
        <f t="shared" si="414"/>
        <v>-1.2377492780987716E-2</v>
      </c>
      <c r="P784">
        <f t="shared" si="415"/>
        <v>-0.64768456570068622</v>
      </c>
      <c r="Q784">
        <f t="shared" si="416"/>
        <v>-0.57058050077473921</v>
      </c>
      <c r="R784">
        <f t="shared" si="417"/>
        <v>-0.67611303492729213</v>
      </c>
      <c r="S784">
        <f t="shared" si="418"/>
        <v>-0.64972990138915387</v>
      </c>
      <c r="T784">
        <f t="shared" si="419"/>
        <v>-1.2504349501549845</v>
      </c>
      <c r="U784">
        <f t="shared" si="420"/>
        <v>5.0546225567071803E-3</v>
      </c>
      <c r="V784">
        <f t="shared" si="421"/>
        <v>4.2582015317955055E-5</v>
      </c>
      <c r="W784">
        <f t="shared" si="422"/>
        <v>1.6740578955036711E-7</v>
      </c>
      <c r="X784">
        <f t="shared" si="423"/>
        <v>-2231801.7114420147</v>
      </c>
      <c r="Y784">
        <f t="shared" si="424"/>
        <v>-1.5563342363046884E-3</v>
      </c>
      <c r="Z784">
        <f t="shared" si="425"/>
        <v>4.5479555703760546E-7</v>
      </c>
      <c r="AA784">
        <f t="shared" si="426"/>
        <v>-1.2377490904578141E-2</v>
      </c>
      <c r="AB784">
        <f t="shared" si="427"/>
        <v>-0.35382708560543985</v>
      </c>
      <c r="AC784">
        <f t="shared" si="428"/>
        <v>-1.2377806950305825E-2</v>
      </c>
      <c r="AD784">
        <f t="shared" si="429"/>
        <v>-1.3194437364171105E-2</v>
      </c>
      <c r="AE784">
        <f t="shared" si="430"/>
        <v>-0.35379879327253383</v>
      </c>
      <c r="AF784">
        <f t="shared" si="431"/>
        <v>-0.35380785789728508</v>
      </c>
      <c r="AG784" s="10">
        <f t="shared" si="432"/>
        <v>-20.271697016078807</v>
      </c>
      <c r="AH784" s="10">
        <f t="shared" si="433"/>
        <v>-69.755985574016719</v>
      </c>
      <c r="AI784" s="17">
        <f t="shared" si="434"/>
        <v>-69</v>
      </c>
      <c r="AJ784" s="18">
        <f t="shared" si="435"/>
        <v>-45</v>
      </c>
      <c r="AK784" s="19">
        <f t="shared" si="436"/>
        <v>-21.547999999999998</v>
      </c>
      <c r="AL784" s="17">
        <f t="shared" si="437"/>
        <v>-20</v>
      </c>
      <c r="AM784" s="18">
        <f t="shared" si="438"/>
        <v>-16</v>
      </c>
      <c r="AN784" s="19">
        <f t="shared" si="439"/>
        <v>-18.109000000000002</v>
      </c>
      <c r="AO784" s="20" t="str">
        <f t="shared" si="440"/>
        <v>20°16 ' 18,109 "S</v>
      </c>
      <c r="AP784" s="20" t="str">
        <f t="shared" si="441"/>
        <v xml:space="preserve">69°45 ' 21,548 " </v>
      </c>
      <c r="AQ784" s="22"/>
      <c r="AR784" s="22"/>
    </row>
    <row r="785" spans="1:46" x14ac:dyDescent="0.3">
      <c r="A785" s="15">
        <v>1837</v>
      </c>
      <c r="B785" s="15" t="s">
        <v>1521</v>
      </c>
      <c r="C785" s="15" t="s">
        <v>1522</v>
      </c>
      <c r="D785" s="16" t="s">
        <v>1518</v>
      </c>
      <c r="E785" s="16">
        <v>420745.88</v>
      </c>
      <c r="F785" s="16">
        <v>7760488.3700000001</v>
      </c>
      <c r="G785" s="16" t="s">
        <v>1081</v>
      </c>
      <c r="H785" t="str">
        <f t="shared" si="409"/>
        <v>19</v>
      </c>
      <c r="I785" t="str">
        <f t="shared" si="408"/>
        <v>K</v>
      </c>
      <c r="J785" t="s">
        <v>324</v>
      </c>
      <c r="K785">
        <f t="shared" si="410"/>
        <v>-69</v>
      </c>
      <c r="L785">
        <f t="shared" si="411"/>
        <v>-2239511.63</v>
      </c>
      <c r="M785">
        <f t="shared" si="412"/>
        <v>-0.35192243317720218</v>
      </c>
      <c r="N785">
        <f t="shared" si="413"/>
        <v>6378122.9171411218</v>
      </c>
      <c r="O785">
        <f t="shared" si="414"/>
        <v>-1.2425931740356647E-2</v>
      </c>
      <c r="P785">
        <f t="shared" si="415"/>
        <v>-0.6471536342562888</v>
      </c>
      <c r="Q785">
        <f t="shared" si="416"/>
        <v>-0.57025871296513264</v>
      </c>
      <c r="R785">
        <f t="shared" si="417"/>
        <v>-0.67549925030534652</v>
      </c>
      <c r="S785">
        <f t="shared" si="418"/>
        <v>-0.64918911597029305</v>
      </c>
      <c r="T785">
        <f t="shared" si="419"/>
        <v>-1.2494820137001026</v>
      </c>
      <c r="U785">
        <f t="shared" si="420"/>
        <v>5.0546225567071803E-3</v>
      </c>
      <c r="V785">
        <f t="shared" si="421"/>
        <v>4.2582015317955055E-5</v>
      </c>
      <c r="W785">
        <f t="shared" si="422"/>
        <v>1.6740578955036711E-7</v>
      </c>
      <c r="X785">
        <f t="shared" si="423"/>
        <v>-2229593.2038574279</v>
      </c>
      <c r="Y785">
        <f t="shared" si="424"/>
        <v>-1.5550697707496855E-3</v>
      </c>
      <c r="Z785">
        <f t="shared" si="425"/>
        <v>4.5847951322064514E-7</v>
      </c>
      <c r="AA785">
        <f t="shared" si="426"/>
        <v>-1.2425929841344935E-2</v>
      </c>
      <c r="AB785">
        <f t="shared" si="427"/>
        <v>-0.35347750223498425</v>
      </c>
      <c r="AC785">
        <f t="shared" si="428"/>
        <v>-1.2426249612138063E-2</v>
      </c>
      <c r="AD785">
        <f t="shared" si="429"/>
        <v>-1.324436083593465E-2</v>
      </c>
      <c r="AE785">
        <f t="shared" si="430"/>
        <v>-0.35344901870609374</v>
      </c>
      <c r="AF785">
        <f t="shared" si="431"/>
        <v>-0.35345807702921234</v>
      </c>
      <c r="AG785" s="10">
        <f t="shared" si="432"/>
        <v>-20.251656048583818</v>
      </c>
      <c r="AH785" s="10">
        <f t="shared" si="433"/>
        <v>-69.758845978247408</v>
      </c>
      <c r="AI785" s="17">
        <f t="shared" si="434"/>
        <v>-69</v>
      </c>
      <c r="AJ785" s="18">
        <f t="shared" si="435"/>
        <v>-45</v>
      </c>
      <c r="AK785" s="19">
        <f t="shared" si="436"/>
        <v>-31.846</v>
      </c>
      <c r="AL785" s="17">
        <f t="shared" si="437"/>
        <v>-20</v>
      </c>
      <c r="AM785" s="18">
        <f t="shared" si="438"/>
        <v>-15</v>
      </c>
      <c r="AN785" s="19">
        <f t="shared" si="439"/>
        <v>-5.9619999999999997</v>
      </c>
      <c r="AO785" s="20" t="str">
        <f t="shared" si="440"/>
        <v>20°15 ' 5,962 "S</v>
      </c>
      <c r="AP785" s="20" t="str">
        <f t="shared" si="441"/>
        <v xml:space="preserve">69°45 ' 31,846 " </v>
      </c>
      <c r="AQ785" s="22"/>
      <c r="AR785" s="22"/>
    </row>
    <row r="786" spans="1:46" x14ac:dyDescent="0.3">
      <c r="A786" s="15">
        <v>1838</v>
      </c>
      <c r="B786" s="15" t="s">
        <v>1523</v>
      </c>
      <c r="C786" s="15" t="s">
        <v>423</v>
      </c>
      <c r="D786" s="16" t="s">
        <v>1524</v>
      </c>
      <c r="E786" s="16">
        <v>375810.14</v>
      </c>
      <c r="F786" s="16">
        <v>7698925.0700000003</v>
      </c>
      <c r="G786" s="16" t="s">
        <v>1081</v>
      </c>
      <c r="H786" t="str">
        <f t="shared" si="409"/>
        <v>19</v>
      </c>
      <c r="I786" t="str">
        <f t="shared" si="408"/>
        <v>K</v>
      </c>
      <c r="J786" t="s">
        <v>324</v>
      </c>
      <c r="K786">
        <f t="shared" si="410"/>
        <v>-69</v>
      </c>
      <c r="L786">
        <f t="shared" si="411"/>
        <v>-2301074.9299999997</v>
      </c>
      <c r="M786">
        <f t="shared" si="412"/>
        <v>-0.36159664341134062</v>
      </c>
      <c r="N786">
        <f t="shared" si="413"/>
        <v>6378258.2022612439</v>
      </c>
      <c r="O786">
        <f t="shared" si="414"/>
        <v>-1.9470811005420214E-2</v>
      </c>
      <c r="P786">
        <f t="shared" si="415"/>
        <v>-0.66178203732297203</v>
      </c>
      <c r="Q786">
        <f t="shared" si="416"/>
        <v>-0.57895878947579471</v>
      </c>
      <c r="R786">
        <f t="shared" si="417"/>
        <v>-0.69248766207282664</v>
      </c>
      <c r="S786">
        <f t="shared" si="418"/>
        <v>-0.66410544392356863</v>
      </c>
      <c r="T786">
        <f t="shared" si="419"/>
        <v>-1.2756760813784043</v>
      </c>
      <c r="U786">
        <f t="shared" si="420"/>
        <v>5.0546225567071803E-3</v>
      </c>
      <c r="V786">
        <f t="shared" si="421"/>
        <v>4.2582015317955055E-5</v>
      </c>
      <c r="W786">
        <f t="shared" si="422"/>
        <v>1.6740578955036711E-7</v>
      </c>
      <c r="X786">
        <f t="shared" si="423"/>
        <v>-2290934.1753848437</v>
      </c>
      <c r="Y786">
        <f t="shared" si="424"/>
        <v>-1.5898940264852937E-3</v>
      </c>
      <c r="Z786">
        <f t="shared" si="425"/>
        <v>1.1176304642783709E-6</v>
      </c>
      <c r="AA786">
        <f t="shared" si="426"/>
        <v>-1.9470803751696367E-2</v>
      </c>
      <c r="AB786">
        <f t="shared" si="427"/>
        <v>-0.36318653566091191</v>
      </c>
      <c r="AC786">
        <f t="shared" si="428"/>
        <v>-1.9472034044887343E-2</v>
      </c>
      <c r="AD786">
        <f t="shared" si="429"/>
        <v>-2.082782706603065E-2</v>
      </c>
      <c r="AE786">
        <f t="shared" si="430"/>
        <v>-0.36311450813247048</v>
      </c>
      <c r="AF786">
        <f t="shared" si="431"/>
        <v>-0.3631234498111503</v>
      </c>
      <c r="AG786" s="10">
        <f t="shared" si="432"/>
        <v>-20.805441116409483</v>
      </c>
      <c r="AH786" s="10">
        <f t="shared" si="433"/>
        <v>-70.193346587311908</v>
      </c>
      <c r="AI786" s="17">
        <f t="shared" si="434"/>
        <v>-70</v>
      </c>
      <c r="AJ786" s="18">
        <f t="shared" si="435"/>
        <v>-11</v>
      </c>
      <c r="AK786" s="19">
        <f t="shared" si="436"/>
        <v>-36.048000000000002</v>
      </c>
      <c r="AL786" s="17">
        <f t="shared" si="437"/>
        <v>-20</v>
      </c>
      <c r="AM786" s="18">
        <f t="shared" si="438"/>
        <v>-48</v>
      </c>
      <c r="AN786" s="19">
        <f t="shared" si="439"/>
        <v>-19.588000000000001</v>
      </c>
      <c r="AO786" s="20" t="str">
        <f t="shared" si="440"/>
        <v>20°48 ' 19,588 "S</v>
      </c>
      <c r="AP786" s="20" t="str">
        <f t="shared" si="441"/>
        <v xml:space="preserve">70°11 ' 36,048 " </v>
      </c>
      <c r="AQ786" s="21">
        <v>-20.807192270000002</v>
      </c>
      <c r="AR786" s="21">
        <v>-70.192343260000001</v>
      </c>
      <c r="AS786" t="s">
        <v>325</v>
      </c>
      <c r="AT786" s="24" t="s">
        <v>118</v>
      </c>
    </row>
    <row r="787" spans="1:46" x14ac:dyDescent="0.3">
      <c r="A787" s="15">
        <v>1839</v>
      </c>
      <c r="B787" s="15" t="s">
        <v>1525</v>
      </c>
      <c r="C787" s="15" t="s">
        <v>1312</v>
      </c>
      <c r="D787" s="16" t="s">
        <v>1513</v>
      </c>
      <c r="E787" s="16">
        <v>374975.43</v>
      </c>
      <c r="F787" s="16">
        <v>7555840.6699999999</v>
      </c>
      <c r="G787" s="16" t="s">
        <v>1081</v>
      </c>
      <c r="H787" t="str">
        <f t="shared" si="409"/>
        <v>19</v>
      </c>
      <c r="I787" t="str">
        <f t="shared" si="408"/>
        <v>K</v>
      </c>
      <c r="J787" t="s">
        <v>324</v>
      </c>
      <c r="K787">
        <f t="shared" si="410"/>
        <v>-69</v>
      </c>
      <c r="L787">
        <f t="shared" si="411"/>
        <v>-2444159.33</v>
      </c>
      <c r="M787">
        <f t="shared" si="412"/>
        <v>-0.38408128225990074</v>
      </c>
      <c r="N787">
        <f t="shared" si="413"/>
        <v>6378584.1588217793</v>
      </c>
      <c r="O787">
        <f t="shared" si="414"/>
        <v>-1.9600677342649333E-2</v>
      </c>
      <c r="P787">
        <f t="shared" si="415"/>
        <v>-0.69481494969883362</v>
      </c>
      <c r="Q787">
        <f t="shared" si="416"/>
        <v>-0.59725895662252049</v>
      </c>
      <c r="R787">
        <f t="shared" si="417"/>
        <v>-0.7314887571093176</v>
      </c>
      <c r="S787">
        <f t="shared" si="418"/>
        <v>-0.69793130698761829</v>
      </c>
      <c r="T787">
        <f t="shared" si="419"/>
        <v>-1.3343523059680009</v>
      </c>
      <c r="U787">
        <f t="shared" si="420"/>
        <v>5.0546225567071803E-3</v>
      </c>
      <c r="V787">
        <f t="shared" si="421"/>
        <v>4.2582015317955055E-5</v>
      </c>
      <c r="W787">
        <f t="shared" si="422"/>
        <v>1.6740578955036711E-7</v>
      </c>
      <c r="X787">
        <f t="shared" si="423"/>
        <v>-2433517.2366304509</v>
      </c>
      <c r="Y787">
        <f t="shared" si="424"/>
        <v>-1.6684099644324354E-3</v>
      </c>
      <c r="Z787">
        <f t="shared" si="425"/>
        <v>1.1128410779572101E-6</v>
      </c>
      <c r="AA787">
        <f t="shared" si="426"/>
        <v>-1.9600670071836364E-2</v>
      </c>
      <c r="AB787">
        <f t="shared" si="427"/>
        <v>-0.38574969036765805</v>
      </c>
      <c r="AC787">
        <f t="shared" si="428"/>
        <v>-1.9601925147323673E-2</v>
      </c>
      <c r="AD787">
        <f t="shared" si="429"/>
        <v>-2.115342662296555E-2</v>
      </c>
      <c r="AE787">
        <f t="shared" si="430"/>
        <v>-0.38567169601116746</v>
      </c>
      <c r="AF787">
        <f t="shared" si="431"/>
        <v>-0.38568090076498135</v>
      </c>
      <c r="AG787" s="10">
        <f t="shared" si="432"/>
        <v>-22.097887852637356</v>
      </c>
      <c r="AH787" s="10">
        <f t="shared" si="433"/>
        <v>-70.212002067735597</v>
      </c>
      <c r="AI787" s="17">
        <f t="shared" si="434"/>
        <v>-70</v>
      </c>
      <c r="AJ787" s="18">
        <f t="shared" si="435"/>
        <v>-12</v>
      </c>
      <c r="AK787" s="19">
        <f t="shared" si="436"/>
        <v>-43.207000000000001</v>
      </c>
      <c r="AL787" s="17">
        <f t="shared" si="437"/>
        <v>-22</v>
      </c>
      <c r="AM787" s="18">
        <f t="shared" si="438"/>
        <v>-5</v>
      </c>
      <c r="AN787" s="19">
        <f t="shared" si="439"/>
        <v>-52.396000000000001</v>
      </c>
      <c r="AO787" s="20" t="str">
        <f t="shared" si="440"/>
        <v>22°5 ' 52,396 "S</v>
      </c>
      <c r="AP787" s="20" t="str">
        <f t="shared" si="441"/>
        <v xml:space="preserve">70°12 ' 43,207 " </v>
      </c>
      <c r="AQ787" s="21">
        <v>-22.097875850000001</v>
      </c>
      <c r="AR787" s="21">
        <v>-70.211986760000002</v>
      </c>
      <c r="AS787" t="s">
        <v>325</v>
      </c>
      <c r="AT787" s="24" t="s">
        <v>1526</v>
      </c>
    </row>
    <row r="788" spans="1:46" x14ac:dyDescent="0.3">
      <c r="A788" s="15">
        <v>1840</v>
      </c>
      <c r="B788" s="15" t="s">
        <v>1527</v>
      </c>
      <c r="C788" s="15" t="s">
        <v>553</v>
      </c>
      <c r="D788" s="16" t="s">
        <v>1470</v>
      </c>
      <c r="E788" s="16">
        <v>357836</v>
      </c>
      <c r="F788" s="16">
        <v>7381336</v>
      </c>
      <c r="G788" s="16" t="s">
        <v>1081</v>
      </c>
      <c r="H788" t="str">
        <f t="shared" si="409"/>
        <v>19</v>
      </c>
      <c r="I788" t="str">
        <f t="shared" si="408"/>
        <v>K</v>
      </c>
      <c r="J788" t="s">
        <v>324</v>
      </c>
      <c r="K788">
        <f t="shared" si="410"/>
        <v>-69</v>
      </c>
      <c r="L788">
        <f t="shared" si="411"/>
        <v>-2618664</v>
      </c>
      <c r="M788">
        <f t="shared" si="412"/>
        <v>-0.41150338056228136</v>
      </c>
      <c r="N788">
        <f t="shared" si="413"/>
        <v>6379002.7270241035</v>
      </c>
      <c r="O788">
        <f t="shared" si="414"/>
        <v>-2.2286242236225152E-2</v>
      </c>
      <c r="P788">
        <f t="shared" si="415"/>
        <v>-0.73319379783996375</v>
      </c>
      <c r="Q788">
        <f t="shared" si="416"/>
        <v>-0.61589002896995781</v>
      </c>
      <c r="R788">
        <f t="shared" si="417"/>
        <v>-0.77810027948226324</v>
      </c>
      <c r="S788">
        <f t="shared" si="418"/>
        <v>-0.73754771685418685</v>
      </c>
      <c r="T788">
        <f t="shared" si="419"/>
        <v>-1.4016974297520177</v>
      </c>
      <c r="U788">
        <f t="shared" si="420"/>
        <v>5.0546225567071803E-3</v>
      </c>
      <c r="V788">
        <f t="shared" si="421"/>
        <v>4.2582015317955055E-5</v>
      </c>
      <c r="W788">
        <f t="shared" si="422"/>
        <v>1.6740578955036711E-7</v>
      </c>
      <c r="X788">
        <f t="shared" si="423"/>
        <v>-2607440.8808264011</v>
      </c>
      <c r="Y788">
        <f t="shared" si="424"/>
        <v>-1.7593846019305101E-3</v>
      </c>
      <c r="Z788">
        <f t="shared" si="425"/>
        <v>1.4059036419462139E-6</v>
      </c>
      <c r="AA788">
        <f t="shared" si="426"/>
        <v>-2.2286231792122111E-2</v>
      </c>
      <c r="AB788">
        <f t="shared" si="427"/>
        <v>-0.41326276269068668</v>
      </c>
      <c r="AC788">
        <f t="shared" si="428"/>
        <v>-2.2288076677820845E-2</v>
      </c>
      <c r="AD788">
        <f t="shared" si="429"/>
        <v>-2.4332063585698581E-2</v>
      </c>
      <c r="AE788">
        <f t="shared" si="430"/>
        <v>-0.41315388764711181</v>
      </c>
      <c r="AF788">
        <f t="shared" si="431"/>
        <v>-0.41316322147428003</v>
      </c>
      <c r="AG788" s="10">
        <f t="shared" si="432"/>
        <v>-23.672508840505149</v>
      </c>
      <c r="AH788" s="10">
        <f t="shared" si="433"/>
        <v>-70.394124550304483</v>
      </c>
      <c r="AI788" s="17">
        <f t="shared" si="434"/>
        <v>-70</v>
      </c>
      <c r="AJ788" s="18">
        <f t="shared" si="435"/>
        <v>-23</v>
      </c>
      <c r="AK788" s="19">
        <f t="shared" si="436"/>
        <v>-38.847999999999999</v>
      </c>
      <c r="AL788" s="17">
        <f t="shared" si="437"/>
        <v>-23</v>
      </c>
      <c r="AM788" s="18">
        <f t="shared" si="438"/>
        <v>-40</v>
      </c>
      <c r="AN788" s="19">
        <f t="shared" si="439"/>
        <v>-21.032</v>
      </c>
      <c r="AO788" s="20" t="str">
        <f t="shared" si="440"/>
        <v>23°40 ' 21,032 "S</v>
      </c>
      <c r="AP788" s="20" t="str">
        <f t="shared" si="441"/>
        <v xml:space="preserve">70°23 ' 38,848 " </v>
      </c>
      <c r="AQ788" s="22"/>
      <c r="AR788" s="22"/>
    </row>
    <row r="789" spans="1:46" x14ac:dyDescent="0.3">
      <c r="A789" s="15">
        <v>1841</v>
      </c>
      <c r="B789" s="15" t="s">
        <v>1528</v>
      </c>
      <c r="C789" s="15" t="s">
        <v>1529</v>
      </c>
      <c r="D789" s="16" t="s">
        <v>1518</v>
      </c>
      <c r="E789" s="16">
        <v>472029.36</v>
      </c>
      <c r="F789" s="16">
        <v>7781407.7000000002</v>
      </c>
      <c r="G789" s="16" t="s">
        <v>1081</v>
      </c>
      <c r="H789" t="str">
        <f t="shared" si="409"/>
        <v>19</v>
      </c>
      <c r="I789" t="str">
        <f t="shared" si="408"/>
        <v>K</v>
      </c>
      <c r="J789" t="s">
        <v>324</v>
      </c>
      <c r="K789">
        <f t="shared" si="410"/>
        <v>-69</v>
      </c>
      <c r="L789">
        <f t="shared" si="411"/>
        <v>-2218592.2999999998</v>
      </c>
      <c r="M789">
        <f t="shared" si="412"/>
        <v>-0.34863511757882915</v>
      </c>
      <c r="N789">
        <f t="shared" si="413"/>
        <v>6378077.6404383453</v>
      </c>
      <c r="O789">
        <f t="shared" si="414"/>
        <v>-4.3854342290630503E-3</v>
      </c>
      <c r="P789">
        <f t="shared" si="415"/>
        <v>-0.64212745028791118</v>
      </c>
      <c r="Q789">
        <f t="shared" si="416"/>
        <v>-0.56719050204057631</v>
      </c>
      <c r="R789">
        <f t="shared" si="417"/>
        <v>-0.66969884272278479</v>
      </c>
      <c r="S789">
        <f t="shared" si="418"/>
        <v>-0.64407175755223267</v>
      </c>
      <c r="T789">
        <f t="shared" si="419"/>
        <v>-1.2404525207215302</v>
      </c>
      <c r="U789">
        <f t="shared" si="420"/>
        <v>5.0546225567071803E-3</v>
      </c>
      <c r="V789">
        <f t="shared" si="421"/>
        <v>4.2582015317955055E-5</v>
      </c>
      <c r="W789">
        <f t="shared" si="422"/>
        <v>1.6740578955036711E-7</v>
      </c>
      <c r="X789">
        <f t="shared" si="423"/>
        <v>-2208750.3044187236</v>
      </c>
      <c r="Y789">
        <f t="shared" si="424"/>
        <v>-1.5430974873802007E-3</v>
      </c>
      <c r="Z789">
        <f t="shared" si="425"/>
        <v>5.7244054938522766E-8</v>
      </c>
      <c r="AA789">
        <f t="shared" si="426"/>
        <v>-4.3854341453830378E-3</v>
      </c>
      <c r="AB789">
        <f t="shared" si="427"/>
        <v>-0.35017821497787621</v>
      </c>
      <c r="AC789">
        <f t="shared" si="428"/>
        <v>-4.3854482021986607E-3</v>
      </c>
      <c r="AD789">
        <f t="shared" si="429"/>
        <v>-4.6687557064903368E-3</v>
      </c>
      <c r="AE789">
        <f t="shared" si="430"/>
        <v>-0.35017470294611736</v>
      </c>
      <c r="AF789">
        <f t="shared" si="431"/>
        <v>-0.35018386038962762</v>
      </c>
      <c r="AG789" s="10">
        <f t="shared" si="432"/>
        <v>-20.064057253924108</v>
      </c>
      <c r="AH789" s="10">
        <f t="shared" si="433"/>
        <v>-69.267499997559511</v>
      </c>
      <c r="AI789" s="17">
        <f t="shared" si="434"/>
        <v>-69</v>
      </c>
      <c r="AJ789" s="18">
        <f t="shared" si="435"/>
        <v>-16</v>
      </c>
      <c r="AK789" s="19">
        <f t="shared" si="436"/>
        <v>-3</v>
      </c>
      <c r="AL789" s="17">
        <f t="shared" si="437"/>
        <v>-20</v>
      </c>
      <c r="AM789" s="18">
        <f t="shared" si="438"/>
        <v>-3</v>
      </c>
      <c r="AN789" s="19">
        <f t="shared" si="439"/>
        <v>-50.606000000000002</v>
      </c>
      <c r="AO789" s="20" t="str">
        <f t="shared" si="440"/>
        <v>20°3 ' 50,606 "S</v>
      </c>
      <c r="AP789" s="20" t="str">
        <f t="shared" si="441"/>
        <v xml:space="preserve">69°16 ' 3 " </v>
      </c>
      <c r="AQ789" s="22"/>
      <c r="AR789" s="22"/>
    </row>
    <row r="790" spans="1:46" x14ac:dyDescent="0.3">
      <c r="A790" s="15">
        <v>1842</v>
      </c>
      <c r="B790" s="15" t="s">
        <v>1530</v>
      </c>
      <c r="C790" s="15" t="s">
        <v>553</v>
      </c>
      <c r="D790" s="16" t="s">
        <v>1524</v>
      </c>
      <c r="E790" s="16">
        <v>382554.22</v>
      </c>
      <c r="F790" s="16">
        <v>7760395.5899999999</v>
      </c>
      <c r="G790" s="16" t="s">
        <v>1081</v>
      </c>
      <c r="H790" t="str">
        <f t="shared" si="409"/>
        <v>19</v>
      </c>
      <c r="I790" t="str">
        <f t="shared" si="408"/>
        <v>K</v>
      </c>
      <c r="J790" t="s">
        <v>324</v>
      </c>
      <c r="K790">
        <f t="shared" si="410"/>
        <v>-69</v>
      </c>
      <c r="L790">
        <f t="shared" si="411"/>
        <v>-2239604.41</v>
      </c>
      <c r="M790">
        <f t="shared" si="412"/>
        <v>-0.35193701285739359</v>
      </c>
      <c r="N790">
        <f t="shared" si="413"/>
        <v>6378123.1187370289</v>
      </c>
      <c r="O790">
        <f t="shared" si="414"/>
        <v>-1.841384648956983E-2</v>
      </c>
      <c r="P790">
        <f t="shared" si="415"/>
        <v>-0.64717586389974313</v>
      </c>
      <c r="Q790">
        <f t="shared" si="416"/>
        <v>-0.5702721948792191</v>
      </c>
      <c r="R790">
        <f t="shared" si="417"/>
        <v>-0.6755249448072651</v>
      </c>
      <c r="S790">
        <f t="shared" si="418"/>
        <v>-0.6492117573252536</v>
      </c>
      <c r="T790">
        <f t="shared" si="419"/>
        <v>-1.2495219156959518</v>
      </c>
      <c r="U790">
        <f t="shared" si="420"/>
        <v>5.0546225567071803E-3</v>
      </c>
      <c r="V790">
        <f t="shared" si="421"/>
        <v>4.2582015317955055E-5</v>
      </c>
      <c r="W790">
        <f t="shared" si="422"/>
        <v>1.6740578955036711E-7</v>
      </c>
      <c r="X790">
        <f t="shared" si="423"/>
        <v>-2229685.6458677589</v>
      </c>
      <c r="Y790">
        <f t="shared" si="424"/>
        <v>-1.5551227136244633E-3</v>
      </c>
      <c r="Z790">
        <f t="shared" si="425"/>
        <v>1.0068073871302926E-6</v>
      </c>
      <c r="AA790">
        <f t="shared" si="426"/>
        <v>-1.8413840309837608E-2</v>
      </c>
      <c r="AB790">
        <f t="shared" si="427"/>
        <v>-0.35349213400530904</v>
      </c>
      <c r="AC790">
        <f t="shared" si="428"/>
        <v>-1.8414880922796528E-2</v>
      </c>
      <c r="AD790">
        <f t="shared" si="429"/>
        <v>-1.9626001147024549E-2</v>
      </c>
      <c r="AE790">
        <f t="shared" si="430"/>
        <v>-0.35342958676268699</v>
      </c>
      <c r="AF790">
        <f t="shared" si="431"/>
        <v>-0.35343844334142627</v>
      </c>
      <c r="AG790" s="10">
        <f t="shared" si="432"/>
        <v>-20.250531121137399</v>
      </c>
      <c r="AH790" s="10">
        <f t="shared" si="433"/>
        <v>-70.124487034443419</v>
      </c>
      <c r="AI790" s="17">
        <f t="shared" si="434"/>
        <v>-70</v>
      </c>
      <c r="AJ790" s="18">
        <f t="shared" si="435"/>
        <v>-7</v>
      </c>
      <c r="AK790" s="19">
        <f t="shared" si="436"/>
        <v>-28.152999999999999</v>
      </c>
      <c r="AL790" s="17">
        <f t="shared" si="437"/>
        <v>-20</v>
      </c>
      <c r="AM790" s="18">
        <f t="shared" si="438"/>
        <v>-15</v>
      </c>
      <c r="AN790" s="19">
        <f t="shared" si="439"/>
        <v>-1.9119999999999999</v>
      </c>
      <c r="AO790" s="20" t="str">
        <f t="shared" si="440"/>
        <v>20°15 ' 1,912 "S</v>
      </c>
      <c r="AP790" s="20" t="str">
        <f t="shared" si="441"/>
        <v xml:space="preserve">70°7 ' 28,153 " </v>
      </c>
      <c r="AQ790" s="22"/>
      <c r="AR790" s="22"/>
    </row>
    <row r="791" spans="1:46" x14ac:dyDescent="0.3">
      <c r="A791" s="15">
        <v>1843</v>
      </c>
      <c r="B791" s="15" t="s">
        <v>1531</v>
      </c>
      <c r="C791" s="15" t="s">
        <v>1312</v>
      </c>
      <c r="D791" s="16" t="s">
        <v>1532</v>
      </c>
      <c r="E791" s="16">
        <v>382600.494587833</v>
      </c>
      <c r="F791" s="16">
        <v>7911233.06937942</v>
      </c>
      <c r="G791" s="16" t="s">
        <v>1081</v>
      </c>
      <c r="H791" t="str">
        <f t="shared" si="409"/>
        <v>19</v>
      </c>
      <c r="I791" t="str">
        <f t="shared" si="408"/>
        <v>K</v>
      </c>
      <c r="J791" t="s">
        <v>324</v>
      </c>
      <c r="K791">
        <f t="shared" si="410"/>
        <v>-69</v>
      </c>
      <c r="L791">
        <f t="shared" si="411"/>
        <v>-2088766.93062058</v>
      </c>
      <c r="M791">
        <f t="shared" si="412"/>
        <v>-0.32823403581256277</v>
      </c>
      <c r="N791">
        <f t="shared" si="413"/>
        <v>6377804.6636869349</v>
      </c>
      <c r="O791">
        <f t="shared" si="414"/>
        <v>-1.8407510358634863E-2</v>
      </c>
      <c r="P791">
        <f t="shared" si="415"/>
        <v>-0.61032283763149109</v>
      </c>
      <c r="Q791">
        <f t="shared" si="416"/>
        <v>-0.54689588642840525</v>
      </c>
      <c r="R791">
        <f t="shared" si="417"/>
        <v>-0.63339545462830826</v>
      </c>
      <c r="S791">
        <f t="shared" si="418"/>
        <v>-0.61177056257833251</v>
      </c>
      <c r="T791">
        <f t="shared" si="419"/>
        <v>-1.1829711019057016</v>
      </c>
      <c r="U791">
        <f t="shared" si="420"/>
        <v>5.0546225567071803E-3</v>
      </c>
      <c r="V791">
        <f t="shared" si="421"/>
        <v>4.2582015317955055E-5</v>
      </c>
      <c r="W791">
        <f t="shared" si="422"/>
        <v>1.6740578955036711E-7</v>
      </c>
      <c r="X791">
        <f t="shared" si="423"/>
        <v>-2079409.013014969</v>
      </c>
      <c r="Y791">
        <f t="shared" si="424"/>
        <v>-1.467263125647584E-3</v>
      </c>
      <c r="Z791">
        <f t="shared" si="425"/>
        <v>1.0231342303232255E-6</v>
      </c>
      <c r="AA791">
        <f t="shared" si="426"/>
        <v>-1.8407504080850217E-2</v>
      </c>
      <c r="AB791">
        <f t="shared" si="427"/>
        <v>-0.32970129743700322</v>
      </c>
      <c r="AC791">
        <f t="shared" si="428"/>
        <v>-1.8408543619937379E-2</v>
      </c>
      <c r="AD791">
        <f t="shared" si="429"/>
        <v>-1.9454033118769622E-2</v>
      </c>
      <c r="AE791">
        <f t="shared" si="430"/>
        <v>-0.32964333281917557</v>
      </c>
      <c r="AF791">
        <f t="shared" si="431"/>
        <v>-0.32965183758318328</v>
      </c>
      <c r="AG791" s="10">
        <f t="shared" si="432"/>
        <v>-18.887659002248494</v>
      </c>
      <c r="AH791" s="10">
        <f t="shared" si="433"/>
        <v>-70.114633992213228</v>
      </c>
      <c r="AI791" s="17">
        <f t="shared" si="434"/>
        <v>-70</v>
      </c>
      <c r="AJ791" s="18">
        <f t="shared" si="435"/>
        <v>-6</v>
      </c>
      <c r="AK791" s="19">
        <f t="shared" si="436"/>
        <v>-52.682000000000002</v>
      </c>
      <c r="AL791" s="17">
        <f t="shared" si="437"/>
        <v>-18</v>
      </c>
      <c r="AM791" s="18">
        <f t="shared" si="438"/>
        <v>-53</v>
      </c>
      <c r="AN791" s="19">
        <f t="shared" si="439"/>
        <v>-15.571999999999999</v>
      </c>
      <c r="AO791" s="20" t="str">
        <f t="shared" si="440"/>
        <v>18°53 ' 15,572 "S</v>
      </c>
      <c r="AP791" s="20" t="str">
        <f t="shared" si="441"/>
        <v xml:space="preserve">70°6 ' 52,682 " </v>
      </c>
      <c r="AQ791" s="22"/>
      <c r="AR791" s="22"/>
    </row>
    <row r="792" spans="1:46" x14ac:dyDescent="0.3">
      <c r="A792" s="15">
        <v>1844</v>
      </c>
      <c r="B792" s="15" t="s">
        <v>1533</v>
      </c>
      <c r="C792" s="15" t="s">
        <v>1312</v>
      </c>
      <c r="D792" s="16" t="s">
        <v>1493</v>
      </c>
      <c r="E792" s="16">
        <v>355653.99999075203</v>
      </c>
      <c r="F792" s="16">
        <v>7445882.0111617995</v>
      </c>
      <c r="G792" s="16" t="s">
        <v>1081</v>
      </c>
      <c r="H792" t="str">
        <f t="shared" si="409"/>
        <v>19</v>
      </c>
      <c r="I792" t="str">
        <f t="shared" si="408"/>
        <v>K</v>
      </c>
      <c r="J792" t="s">
        <v>324</v>
      </c>
      <c r="K792">
        <f t="shared" si="410"/>
        <v>-69</v>
      </c>
      <c r="L792">
        <f t="shared" si="411"/>
        <v>-2554117.9888382005</v>
      </c>
      <c r="M792">
        <f t="shared" si="412"/>
        <v>-0.40136045967021911</v>
      </c>
      <c r="N792">
        <f t="shared" si="413"/>
        <v>6378845.2818057472</v>
      </c>
      <c r="O792">
        <f t="shared" si="414"/>
        <v>-2.2628860496266178E-2</v>
      </c>
      <c r="P792">
        <f t="shared" si="415"/>
        <v>-0.71924911588437457</v>
      </c>
      <c r="Q792">
        <f t="shared" si="416"/>
        <v>-0.60947453401264506</v>
      </c>
      <c r="R792">
        <f t="shared" si="417"/>
        <v>-0.76098501761240644</v>
      </c>
      <c r="S792">
        <f t="shared" si="418"/>
        <v>-0.72310739671246616</v>
      </c>
      <c r="T792">
        <f t="shared" si="419"/>
        <v>-1.3773303856528056</v>
      </c>
      <c r="U792">
        <f t="shared" si="420"/>
        <v>5.0546225567071803E-3</v>
      </c>
      <c r="V792">
        <f t="shared" si="421"/>
        <v>4.2582015317955055E-5</v>
      </c>
      <c r="W792">
        <f t="shared" si="422"/>
        <v>1.6740578955036711E-7</v>
      </c>
      <c r="X792">
        <f t="shared" si="423"/>
        <v>-2543105.7807368175</v>
      </c>
      <c r="Y792">
        <f t="shared" si="424"/>
        <v>-1.7263638816876223E-3</v>
      </c>
      <c r="Z792">
        <f t="shared" si="425"/>
        <v>1.4621740415997045E-6</v>
      </c>
      <c r="AA792">
        <f t="shared" si="426"/>
        <v>-2.2628849467155376E-2</v>
      </c>
      <c r="AB792">
        <f t="shared" si="427"/>
        <v>-0.40308682102766225</v>
      </c>
      <c r="AC792">
        <f t="shared" si="428"/>
        <v>-2.2630780756254465E-2</v>
      </c>
      <c r="AD792">
        <f t="shared" si="429"/>
        <v>-2.4597602471007621E-2</v>
      </c>
      <c r="AE792">
        <f t="shared" si="430"/>
        <v>-0.40297766526897377</v>
      </c>
      <c r="AF792">
        <f t="shared" si="431"/>
        <v>-0.4029868914419214</v>
      </c>
      <c r="AG792" s="10">
        <f t="shared" si="432"/>
        <v>-23.089448078718771</v>
      </c>
      <c r="AH792" s="10">
        <f t="shared" si="433"/>
        <v>-70.409338807729299</v>
      </c>
      <c r="AI792" s="17">
        <f t="shared" si="434"/>
        <v>-70</v>
      </c>
      <c r="AJ792" s="18">
        <f t="shared" si="435"/>
        <v>-24</v>
      </c>
      <c r="AK792" s="19">
        <f t="shared" si="436"/>
        <v>-33.619999999999997</v>
      </c>
      <c r="AL792" s="17">
        <f t="shared" si="437"/>
        <v>-23</v>
      </c>
      <c r="AM792" s="18">
        <f t="shared" si="438"/>
        <v>-5</v>
      </c>
      <c r="AN792" s="19">
        <f t="shared" si="439"/>
        <v>-22.013000000000002</v>
      </c>
      <c r="AO792" s="20" t="str">
        <f t="shared" si="440"/>
        <v>23°5 ' 22,013 "S</v>
      </c>
      <c r="AP792" s="20" t="str">
        <f t="shared" si="441"/>
        <v xml:space="preserve">70°24 ' 33,62 " </v>
      </c>
      <c r="AQ792" s="21">
        <v>-23.08944808</v>
      </c>
      <c r="AR792" s="21">
        <v>-70.409338820000002</v>
      </c>
      <c r="AS792" t="s">
        <v>325</v>
      </c>
      <c r="AT792" t="s">
        <v>31</v>
      </c>
    </row>
    <row r="793" spans="1:46" x14ac:dyDescent="0.3">
      <c r="A793" s="15">
        <v>1845</v>
      </c>
      <c r="B793" s="15" t="s">
        <v>1534</v>
      </c>
      <c r="C793" s="15" t="s">
        <v>1465</v>
      </c>
      <c r="D793" s="16" t="s">
        <v>1466</v>
      </c>
      <c r="E793" s="16">
        <v>510867.999999994</v>
      </c>
      <c r="F793" s="16">
        <v>7538837.0104141096</v>
      </c>
      <c r="G793" s="16" t="s">
        <v>1081</v>
      </c>
      <c r="H793" t="str">
        <f t="shared" si="409"/>
        <v>19</v>
      </c>
      <c r="I793" t="str">
        <f t="shared" si="408"/>
        <v>K</v>
      </c>
      <c r="J793" t="s">
        <v>324</v>
      </c>
      <c r="K793">
        <f t="shared" si="410"/>
        <v>-69</v>
      </c>
      <c r="L793">
        <f t="shared" si="411"/>
        <v>-2461162.9895858904</v>
      </c>
      <c r="M793">
        <f t="shared" si="412"/>
        <v>-0.38675327966068374</v>
      </c>
      <c r="N793">
        <f t="shared" si="413"/>
        <v>6378623.9438545546</v>
      </c>
      <c r="O793">
        <f t="shared" si="414"/>
        <v>1.7038157595831796E-3</v>
      </c>
      <c r="P793">
        <f t="shared" si="415"/>
        <v>-0.69864834999828829</v>
      </c>
      <c r="Q793">
        <f t="shared" si="416"/>
        <v>-0.59925347320813993</v>
      </c>
      <c r="R793">
        <f t="shared" si="417"/>
        <v>-0.73607745465982788</v>
      </c>
      <c r="S793">
        <f t="shared" si="418"/>
        <v>-0.70187145929690586</v>
      </c>
      <c r="T793">
        <f t="shared" si="419"/>
        <v>-1.3411188475109477</v>
      </c>
      <c r="U793">
        <f t="shared" si="420"/>
        <v>5.0546225567071803E-3</v>
      </c>
      <c r="V793">
        <f t="shared" si="421"/>
        <v>4.2582015317955055E-5</v>
      </c>
      <c r="W793">
        <f t="shared" si="422"/>
        <v>1.6740578955036711E-7</v>
      </c>
      <c r="X793">
        <f t="shared" si="423"/>
        <v>-2450462.786671361</v>
      </c>
      <c r="Y793">
        <f t="shared" si="424"/>
        <v>-1.6775096021828539E-3</v>
      </c>
      <c r="Z793">
        <f t="shared" si="425"/>
        <v>8.3906316538583605E-9</v>
      </c>
      <c r="AA793">
        <f t="shared" si="426"/>
        <v>1.7038157548178161E-3</v>
      </c>
      <c r="AB793">
        <f t="shared" si="427"/>
        <v>-0.38843078924879121</v>
      </c>
      <c r="AC793">
        <f t="shared" si="428"/>
        <v>1.7038165791774529E-3</v>
      </c>
      <c r="AD793">
        <f t="shared" si="429"/>
        <v>1.8409576871814637E-3</v>
      </c>
      <c r="AE793">
        <f t="shared" si="430"/>
        <v>-0.38843019526665301</v>
      </c>
      <c r="AF793">
        <f t="shared" si="431"/>
        <v>-0.38843987905897748</v>
      </c>
      <c r="AG793" s="10">
        <f t="shared" si="432"/>
        <v>-22.255965664651537</v>
      </c>
      <c r="AH793" s="10">
        <f t="shared" si="433"/>
        <v>-68.894520894262342</v>
      </c>
      <c r="AI793" s="17">
        <f t="shared" si="434"/>
        <v>-68</v>
      </c>
      <c r="AJ793" s="18">
        <f t="shared" si="435"/>
        <v>-53</v>
      </c>
      <c r="AK793" s="19">
        <f t="shared" si="436"/>
        <v>-40.274999999999999</v>
      </c>
      <c r="AL793" s="17">
        <f t="shared" si="437"/>
        <v>-22</v>
      </c>
      <c r="AM793" s="18">
        <f t="shared" si="438"/>
        <v>-15</v>
      </c>
      <c r="AN793" s="19">
        <f t="shared" si="439"/>
        <v>-21.475999999999999</v>
      </c>
      <c r="AO793" s="20" t="str">
        <f t="shared" si="440"/>
        <v>22°15 ' 21,476 "S</v>
      </c>
      <c r="AP793" s="20" t="str">
        <f t="shared" si="441"/>
        <v xml:space="preserve">68°53 ' 40,275 " </v>
      </c>
      <c r="AQ793" s="22"/>
      <c r="AR793" s="22"/>
    </row>
    <row r="794" spans="1:46" x14ac:dyDescent="0.3">
      <c r="A794" s="15">
        <v>1846</v>
      </c>
      <c r="B794" s="15" t="s">
        <v>1535</v>
      </c>
      <c r="C794" s="15" t="s">
        <v>1469</v>
      </c>
      <c r="D794" s="16" t="s">
        <v>1470</v>
      </c>
      <c r="E794" s="16">
        <v>473811.000000022</v>
      </c>
      <c r="F794" s="16">
        <v>7322001.0109492997</v>
      </c>
      <c r="G794" s="16" t="s">
        <v>351</v>
      </c>
      <c r="H794" t="str">
        <f t="shared" si="409"/>
        <v>19</v>
      </c>
      <c r="I794" t="str">
        <f t="shared" si="408"/>
        <v>J</v>
      </c>
      <c r="J794" t="s">
        <v>324</v>
      </c>
      <c r="K794">
        <f t="shared" si="410"/>
        <v>-69</v>
      </c>
      <c r="L794">
        <f t="shared" si="411"/>
        <v>-2677998.9890507003</v>
      </c>
      <c r="M794">
        <f t="shared" si="412"/>
        <v>-0.42082742846609383</v>
      </c>
      <c r="N794">
        <f t="shared" si="413"/>
        <v>6379150.1113746008</v>
      </c>
      <c r="O794">
        <f t="shared" si="414"/>
        <v>-4.1054058209542121E-3</v>
      </c>
      <c r="P794">
        <f t="shared" si="415"/>
        <v>-0.74574665532951223</v>
      </c>
      <c r="Q794">
        <f t="shared" si="416"/>
        <v>-0.62129258851969216</v>
      </c>
      <c r="R794">
        <f t="shared" si="417"/>
        <v>-0.79370075613085</v>
      </c>
      <c r="S794">
        <f t="shared" si="418"/>
        <v>-0.75059871422806057</v>
      </c>
      <c r="T794">
        <f t="shared" si="419"/>
        <v>-1.4235338775084536</v>
      </c>
      <c r="U794">
        <f t="shared" si="420"/>
        <v>5.0546225567071803E-3</v>
      </c>
      <c r="V794">
        <f t="shared" si="421"/>
        <v>4.2582015317955055E-5</v>
      </c>
      <c r="W794">
        <f t="shared" si="422"/>
        <v>1.6740578955036711E-7</v>
      </c>
      <c r="X794">
        <f t="shared" si="423"/>
        <v>-2666586.2269632807</v>
      </c>
      <c r="Y794">
        <f t="shared" si="424"/>
        <v>-1.7890725078047063E-3</v>
      </c>
      <c r="Z794">
        <f t="shared" si="425"/>
        <v>4.731670764119225E-8</v>
      </c>
      <c r="AA794">
        <f t="shared" si="426"/>
        <v>-4.105405756202783E-3</v>
      </c>
      <c r="AB794">
        <f t="shared" si="427"/>
        <v>-0.42261650088924552</v>
      </c>
      <c r="AC794">
        <f t="shared" si="428"/>
        <v>-4.1054172885411355E-3</v>
      </c>
      <c r="AD794">
        <f t="shared" si="429"/>
        <v>-4.5014303020271393E-3</v>
      </c>
      <c r="AE794">
        <f t="shared" si="430"/>
        <v>-0.42261271109462911</v>
      </c>
      <c r="AF794">
        <f t="shared" si="431"/>
        <v>-0.42262272304000437</v>
      </c>
      <c r="AG794" s="10">
        <f t="shared" si="432"/>
        <v>-24.214498356518543</v>
      </c>
      <c r="AH794" s="10">
        <f t="shared" si="433"/>
        <v>-69.25791295807845</v>
      </c>
      <c r="AI794" s="17">
        <f t="shared" si="434"/>
        <v>-69</v>
      </c>
      <c r="AJ794" s="18">
        <f t="shared" si="435"/>
        <v>-15</v>
      </c>
      <c r="AK794" s="19">
        <f t="shared" si="436"/>
        <v>-28.486999999999998</v>
      </c>
      <c r="AL794" s="17">
        <f t="shared" si="437"/>
        <v>-24</v>
      </c>
      <c r="AM794" s="18">
        <f t="shared" si="438"/>
        <v>-12</v>
      </c>
      <c r="AN794" s="19">
        <f t="shared" si="439"/>
        <v>-52.194000000000003</v>
      </c>
      <c r="AO794" s="20" t="str">
        <f t="shared" si="440"/>
        <v>24°12 ' 52,194 "S</v>
      </c>
      <c r="AP794" s="20" t="str">
        <f t="shared" si="441"/>
        <v xml:space="preserve">69°15 ' 28,487 " </v>
      </c>
      <c r="AQ794" s="22"/>
      <c r="AR794" s="22"/>
    </row>
    <row r="795" spans="1:46" x14ac:dyDescent="0.3">
      <c r="A795" s="15">
        <v>1847</v>
      </c>
      <c r="B795" s="15" t="s">
        <v>1536</v>
      </c>
      <c r="C795" s="15" t="s">
        <v>553</v>
      </c>
      <c r="D795" s="16" t="s">
        <v>1499</v>
      </c>
      <c r="E795" s="16">
        <v>363099.88</v>
      </c>
      <c r="F795" s="16">
        <v>7957619.0199999996</v>
      </c>
      <c r="G795" s="16" t="s">
        <v>1081</v>
      </c>
      <c r="H795" t="str">
        <f t="shared" si="409"/>
        <v>19</v>
      </c>
      <c r="I795" t="str">
        <f t="shared" si="408"/>
        <v>K</v>
      </c>
      <c r="J795" t="s">
        <v>324</v>
      </c>
      <c r="K795">
        <f t="shared" si="410"/>
        <v>-69</v>
      </c>
      <c r="L795">
        <f t="shared" si="411"/>
        <v>-2042380.9800000004</v>
      </c>
      <c r="M795">
        <f t="shared" si="412"/>
        <v>-0.3209448320464578</v>
      </c>
      <c r="N795">
        <f t="shared" si="413"/>
        <v>6377710.5310734967</v>
      </c>
      <c r="O795">
        <f t="shared" si="414"/>
        <v>-2.1465401938986554E-2</v>
      </c>
      <c r="P795">
        <f t="shared" si="415"/>
        <v>-0.59871006577160346</v>
      </c>
      <c r="Q795">
        <f t="shared" si="416"/>
        <v>-0.53912818457745382</v>
      </c>
      <c r="R795">
        <f t="shared" si="417"/>
        <v>-0.62029986493225953</v>
      </c>
      <c r="S795">
        <f t="shared" si="418"/>
        <v>-0.6000069448435581</v>
      </c>
      <c r="T795">
        <f t="shared" si="419"/>
        <v>-1.1618368142682869</v>
      </c>
      <c r="U795">
        <f t="shared" si="420"/>
        <v>5.0546225567071803E-3</v>
      </c>
      <c r="V795">
        <f t="shared" si="421"/>
        <v>4.2582015317955055E-5</v>
      </c>
      <c r="W795">
        <f t="shared" si="422"/>
        <v>1.6740578955036711E-7</v>
      </c>
      <c r="X795">
        <f t="shared" si="423"/>
        <v>-2033199.9890135822</v>
      </c>
      <c r="Y795">
        <f t="shared" si="424"/>
        <v>-1.4395433818588294E-3</v>
      </c>
      <c r="Z795">
        <f t="shared" si="425"/>
        <v>1.3981410883727578E-6</v>
      </c>
      <c r="AA795">
        <f t="shared" si="426"/>
        <v>-2.1465391935099744E-2</v>
      </c>
      <c r="AB795">
        <f t="shared" si="427"/>
        <v>-0.32238437341563186</v>
      </c>
      <c r="AC795">
        <f t="shared" si="428"/>
        <v>-2.1467040382989355E-2</v>
      </c>
      <c r="AD795">
        <f t="shared" si="429"/>
        <v>-2.2629170270982574E-2</v>
      </c>
      <c r="AE795">
        <f t="shared" si="430"/>
        <v>-0.3223074330551135</v>
      </c>
      <c r="AF795">
        <f t="shared" si="431"/>
        <v>-0.32231569679159394</v>
      </c>
      <c r="AG795" s="10">
        <f t="shared" si="432"/>
        <v>-18.467329096976663</v>
      </c>
      <c r="AH795" s="10">
        <f t="shared" si="433"/>
        <v>-70.296555950410209</v>
      </c>
      <c r="AI795" s="17">
        <f t="shared" si="434"/>
        <v>-70</v>
      </c>
      <c r="AJ795" s="18">
        <f t="shared" si="435"/>
        <v>-17</v>
      </c>
      <c r="AK795" s="19">
        <f t="shared" si="436"/>
        <v>-47.600999999999999</v>
      </c>
      <c r="AL795" s="17">
        <f t="shared" si="437"/>
        <v>-18</v>
      </c>
      <c r="AM795" s="18">
        <f t="shared" si="438"/>
        <v>-28</v>
      </c>
      <c r="AN795" s="19">
        <f t="shared" si="439"/>
        <v>-2.3849999999999998</v>
      </c>
      <c r="AO795" s="20" t="str">
        <f t="shared" si="440"/>
        <v>18°28 ' 2,385 "S</v>
      </c>
      <c r="AP795" s="20" t="str">
        <f t="shared" si="441"/>
        <v xml:space="preserve">70°17 ' 47,601 " </v>
      </c>
      <c r="AQ795" s="22"/>
      <c r="AR795" s="22"/>
    </row>
    <row r="796" spans="1:46" x14ac:dyDescent="0.3">
      <c r="A796" s="15">
        <v>1848</v>
      </c>
      <c r="B796" s="15" t="s">
        <v>1537</v>
      </c>
      <c r="C796" s="15" t="s">
        <v>1465</v>
      </c>
      <c r="D796" s="16" t="s">
        <v>1466</v>
      </c>
      <c r="E796" s="16">
        <v>508384.24</v>
      </c>
      <c r="F796" s="16">
        <v>7533433.6299999999</v>
      </c>
      <c r="G796" s="16" t="s">
        <v>1081</v>
      </c>
      <c r="H796" t="str">
        <f t="shared" si="409"/>
        <v>19</v>
      </c>
      <c r="I796" t="str">
        <f t="shared" si="408"/>
        <v>K</v>
      </c>
      <c r="J796" t="s">
        <v>324</v>
      </c>
      <c r="K796">
        <f t="shared" si="410"/>
        <v>-69</v>
      </c>
      <c r="L796">
        <f t="shared" si="411"/>
        <v>-2466566.37</v>
      </c>
      <c r="M796">
        <f t="shared" si="412"/>
        <v>-0.38760238031157679</v>
      </c>
      <c r="N796">
        <f t="shared" si="413"/>
        <v>6378636.6325668357</v>
      </c>
      <c r="O796">
        <f t="shared" si="414"/>
        <v>1.314425085322046E-3</v>
      </c>
      <c r="P796">
        <f t="shared" si="415"/>
        <v>-0.69986234597324126</v>
      </c>
      <c r="Q796">
        <f t="shared" si="416"/>
        <v>-0.59987922205592703</v>
      </c>
      <c r="R796">
        <f t="shared" si="417"/>
        <v>-0.73753355329819748</v>
      </c>
      <c r="S796">
        <f t="shared" si="418"/>
        <v>-0.70311997048762986</v>
      </c>
      <c r="T796">
        <f t="shared" si="419"/>
        <v>-1.3432598841338439</v>
      </c>
      <c r="U796">
        <f t="shared" si="420"/>
        <v>5.0546225567071803E-3</v>
      </c>
      <c r="V796">
        <f t="shared" si="421"/>
        <v>4.2582015317955055E-5</v>
      </c>
      <c r="W796">
        <f t="shared" si="422"/>
        <v>1.6740578955036711E-7</v>
      </c>
      <c r="X796">
        <f t="shared" si="423"/>
        <v>-2455847.767670311</v>
      </c>
      <c r="Y796">
        <f t="shared" si="424"/>
        <v>-1.6803908024740062E-3</v>
      </c>
      <c r="Z796">
        <f t="shared" si="425"/>
        <v>4.9902274538428603E-9</v>
      </c>
      <c r="AA796">
        <f t="shared" si="426"/>
        <v>1.3144250831356192E-3</v>
      </c>
      <c r="AB796">
        <f t="shared" si="427"/>
        <v>-0.38928277110566528</v>
      </c>
      <c r="AC796">
        <f t="shared" si="428"/>
        <v>1.3144254616272444E-3</v>
      </c>
      <c r="AD796">
        <f t="shared" si="429"/>
        <v>1.4207207683016568E-3</v>
      </c>
      <c r="AE796">
        <f t="shared" si="430"/>
        <v>-0.38928241673748243</v>
      </c>
      <c r="AF796">
        <f t="shared" si="431"/>
        <v>-0.38929211179330964</v>
      </c>
      <c r="AG796" s="10">
        <f t="shared" si="432"/>
        <v>-22.304795003491662</v>
      </c>
      <c r="AH796" s="10">
        <f t="shared" si="433"/>
        <v>-68.918598696109726</v>
      </c>
      <c r="AI796" s="17">
        <f t="shared" si="434"/>
        <v>-68</v>
      </c>
      <c r="AJ796" s="18">
        <f t="shared" si="435"/>
        <v>-55</v>
      </c>
      <c r="AK796" s="19">
        <f t="shared" si="436"/>
        <v>-6.9550000000000001</v>
      </c>
      <c r="AL796" s="17">
        <f t="shared" si="437"/>
        <v>-22</v>
      </c>
      <c r="AM796" s="18">
        <f t="shared" si="438"/>
        <v>-18</v>
      </c>
      <c r="AN796" s="19">
        <f t="shared" si="439"/>
        <v>-17.262</v>
      </c>
      <c r="AO796" s="20" t="str">
        <f t="shared" si="440"/>
        <v>22°18 ' 17,262 "S</v>
      </c>
      <c r="AP796" s="20" t="str">
        <f t="shared" si="441"/>
        <v xml:space="preserve">68°55 ' 6,955 " </v>
      </c>
      <c r="AQ796" s="21">
        <v>-22.304493539999999</v>
      </c>
      <c r="AR796" s="21">
        <v>-68.918805090000006</v>
      </c>
      <c r="AS796" t="s">
        <v>325</v>
      </c>
      <c r="AT796" t="s">
        <v>1538</v>
      </c>
    </row>
    <row r="797" spans="1:46" x14ac:dyDescent="0.3">
      <c r="A797" s="15">
        <v>1849</v>
      </c>
      <c r="B797" s="15" t="s">
        <v>1539</v>
      </c>
      <c r="C797" s="15" t="s">
        <v>1540</v>
      </c>
      <c r="D797" s="16" t="s">
        <v>1493</v>
      </c>
      <c r="E797" s="16">
        <v>360332.06</v>
      </c>
      <c r="F797" s="16">
        <v>7448555.5999999996</v>
      </c>
      <c r="G797" s="16" t="s">
        <v>1081</v>
      </c>
      <c r="H797" t="str">
        <f t="shared" si="409"/>
        <v>19</v>
      </c>
      <c r="I797" t="str">
        <f t="shared" si="408"/>
        <v>K</v>
      </c>
      <c r="J797" t="s">
        <v>324</v>
      </c>
      <c r="K797">
        <f t="shared" si="410"/>
        <v>-69</v>
      </c>
      <c r="L797">
        <f t="shared" si="411"/>
        <v>-2551444.4000000004</v>
      </c>
      <c r="M797">
        <f t="shared" si="412"/>
        <v>-0.40094032526383749</v>
      </c>
      <c r="N797">
        <f t="shared" si="413"/>
        <v>6378838.8259029863</v>
      </c>
      <c r="O797">
        <f t="shared" si="414"/>
        <v>-2.1895511677272807E-2</v>
      </c>
      <c r="P797">
        <f t="shared" si="415"/>
        <v>-0.71866508337894308</v>
      </c>
      <c r="Q797">
        <f t="shared" si="416"/>
        <v>-0.60919671779900741</v>
      </c>
      <c r="R797">
        <f t="shared" si="417"/>
        <v>-0.76027286695330898</v>
      </c>
      <c r="S797">
        <f t="shared" si="418"/>
        <v>-0.7225038296647337</v>
      </c>
      <c r="T797">
        <f t="shared" si="419"/>
        <v>-1.3763073066727871</v>
      </c>
      <c r="U797">
        <f t="shared" si="420"/>
        <v>5.0546225567071803E-3</v>
      </c>
      <c r="V797">
        <f t="shared" si="421"/>
        <v>4.2582015317955055E-5</v>
      </c>
      <c r="W797">
        <f t="shared" si="422"/>
        <v>1.6740578955036711E-7</v>
      </c>
      <c r="X797">
        <f t="shared" si="423"/>
        <v>-2540441.0305288592</v>
      </c>
      <c r="Y797">
        <f t="shared" si="424"/>
        <v>-1.7249800114809302E-3</v>
      </c>
      <c r="Z797">
        <f t="shared" si="425"/>
        <v>1.3694263471488107E-6</v>
      </c>
      <c r="AA797">
        <f t="shared" si="426"/>
        <v>-2.1895501682509283E-2</v>
      </c>
      <c r="AB797">
        <f t="shared" si="427"/>
        <v>-0.40266530291308533</v>
      </c>
      <c r="AC797">
        <f t="shared" si="428"/>
        <v>-2.1897251222448899E-2</v>
      </c>
      <c r="AD797">
        <f t="shared" si="429"/>
        <v>-2.3796354926684919E-2</v>
      </c>
      <c r="AE797">
        <f t="shared" si="430"/>
        <v>-0.40256322529561006</v>
      </c>
      <c r="AF797">
        <f t="shared" si="431"/>
        <v>-0.40257248723330352</v>
      </c>
      <c r="AG797" s="10">
        <f t="shared" si="432"/>
        <v>-23.065704466552507</v>
      </c>
      <c r="AH797" s="10">
        <f t="shared" si="433"/>
        <v>-70.363430705094387</v>
      </c>
      <c r="AI797" s="17">
        <f t="shared" si="434"/>
        <v>-70</v>
      </c>
      <c r="AJ797" s="18">
        <f t="shared" si="435"/>
        <v>-21</v>
      </c>
      <c r="AK797" s="19">
        <f t="shared" si="436"/>
        <v>-48.350999999999999</v>
      </c>
      <c r="AL797" s="17">
        <f t="shared" si="437"/>
        <v>-23</v>
      </c>
      <c r="AM797" s="18">
        <f t="shared" si="438"/>
        <v>-3</v>
      </c>
      <c r="AN797" s="19">
        <f t="shared" si="439"/>
        <v>-56.536000000000001</v>
      </c>
      <c r="AO797" s="20" t="str">
        <f t="shared" si="440"/>
        <v>23°3 ' 56,536 "S</v>
      </c>
      <c r="AP797" s="20" t="str">
        <f t="shared" si="441"/>
        <v xml:space="preserve">70°21 ' 48,351 " </v>
      </c>
      <c r="AQ797" s="21">
        <v>-23.065642690000001</v>
      </c>
      <c r="AR797" s="21">
        <v>-70.363879670000003</v>
      </c>
      <c r="AS797" t="s">
        <v>325</v>
      </c>
      <c r="AT797" t="s">
        <v>34</v>
      </c>
    </row>
    <row r="798" spans="1:46" x14ac:dyDescent="0.3">
      <c r="A798" s="15">
        <v>1850</v>
      </c>
      <c r="B798" s="15" t="s">
        <v>1541</v>
      </c>
      <c r="C798" s="15" t="s">
        <v>1542</v>
      </c>
      <c r="D798" s="16" t="s">
        <v>1543</v>
      </c>
      <c r="E798" s="16">
        <v>537785.93999999994</v>
      </c>
      <c r="F798" s="16">
        <v>7680198.0899999999</v>
      </c>
      <c r="G798" s="16" t="s">
        <v>1081</v>
      </c>
      <c r="H798" t="str">
        <f t="shared" si="409"/>
        <v>19</v>
      </c>
      <c r="I798" t="str">
        <f t="shared" si="408"/>
        <v>K</v>
      </c>
      <c r="J798" t="s">
        <v>324</v>
      </c>
      <c r="K798">
        <f t="shared" si="410"/>
        <v>-69</v>
      </c>
      <c r="L798">
        <f t="shared" si="411"/>
        <v>-2319801.91</v>
      </c>
      <c r="M798">
        <f t="shared" si="412"/>
        <v>-0.36453944767249147</v>
      </c>
      <c r="N798">
        <f t="shared" si="413"/>
        <v>6378299.9535610722</v>
      </c>
      <c r="O798">
        <f t="shared" si="414"/>
        <v>5.9241397041704903E-3</v>
      </c>
      <c r="P798">
        <f t="shared" si="415"/>
        <v>-0.6661829685926125</v>
      </c>
      <c r="Q798">
        <f t="shared" si="416"/>
        <v>-0.58150723039294283</v>
      </c>
      <c r="R798">
        <f t="shared" si="417"/>
        <v>-0.69763093196879766</v>
      </c>
      <c r="S798">
        <f t="shared" si="418"/>
        <v>-0.66860000657483398</v>
      </c>
      <c r="T798">
        <f t="shared" si="419"/>
        <v>-1.2835314349769229</v>
      </c>
      <c r="U798">
        <f t="shared" si="420"/>
        <v>5.0546225567071803E-3</v>
      </c>
      <c r="V798">
        <f t="shared" si="421"/>
        <v>4.2582015317955055E-5</v>
      </c>
      <c r="W798">
        <f t="shared" si="422"/>
        <v>1.6740578955036711E-7</v>
      </c>
      <c r="X798">
        <f t="shared" si="423"/>
        <v>-2309594.3040460916</v>
      </c>
      <c r="Y798">
        <f t="shared" si="424"/>
        <v>-1.6003646783982793E-3</v>
      </c>
      <c r="Z798">
        <f t="shared" si="425"/>
        <v>1.0323088458322944E-7</v>
      </c>
      <c r="AA798">
        <f t="shared" si="426"/>
        <v>5.9241395003190962E-3</v>
      </c>
      <c r="AB798">
        <f t="shared" si="427"/>
        <v>-0.3661398121856827</v>
      </c>
      <c r="AC798">
        <f t="shared" si="428"/>
        <v>5.924174152082573E-3</v>
      </c>
      <c r="AD798">
        <f t="shared" si="429"/>
        <v>6.3446409415716812E-3</v>
      </c>
      <c r="AE798">
        <f t="shared" si="430"/>
        <v>-0.36613308399239469</v>
      </c>
      <c r="AF798">
        <f t="shared" si="431"/>
        <v>-0.36614245059172573</v>
      </c>
      <c r="AG798" s="10">
        <f t="shared" si="432"/>
        <v>-20.978417119483154</v>
      </c>
      <c r="AH798" s="10">
        <f t="shared" si="433"/>
        <v>-68.636478851522028</v>
      </c>
      <c r="AI798" s="17">
        <f t="shared" si="434"/>
        <v>-68</v>
      </c>
      <c r="AJ798" s="18">
        <f t="shared" si="435"/>
        <v>-38</v>
      </c>
      <c r="AK798" s="19">
        <f t="shared" si="436"/>
        <v>-11.324</v>
      </c>
      <c r="AL798" s="17">
        <f t="shared" si="437"/>
        <v>-20</v>
      </c>
      <c r="AM798" s="18">
        <f t="shared" si="438"/>
        <v>-58</v>
      </c>
      <c r="AN798" s="19">
        <f t="shared" si="439"/>
        <v>-42.302</v>
      </c>
      <c r="AO798" s="20" t="str">
        <f t="shared" si="440"/>
        <v>20°58 ' 42,302 "S</v>
      </c>
      <c r="AP798" s="20" t="str">
        <f t="shared" si="441"/>
        <v xml:space="preserve">68°38 ' 11,324 " </v>
      </c>
      <c r="AQ798" s="21">
        <v>-20.97682751</v>
      </c>
      <c r="AR798" s="21">
        <v>-68.636443630000002</v>
      </c>
      <c r="AS798" t="s">
        <v>325</v>
      </c>
      <c r="AT798" t="s">
        <v>35</v>
      </c>
    </row>
    <row r="799" spans="1:46" x14ac:dyDescent="0.3">
      <c r="A799" s="15">
        <v>1851</v>
      </c>
      <c r="B799" s="15" t="s">
        <v>1544</v>
      </c>
      <c r="C799" s="15" t="s">
        <v>1542</v>
      </c>
      <c r="D799" s="16" t="s">
        <v>1543</v>
      </c>
      <c r="E799" s="16">
        <v>542413.09</v>
      </c>
      <c r="F799" s="16">
        <v>7680228.3899999997</v>
      </c>
      <c r="G799" s="16" t="s">
        <v>1081</v>
      </c>
      <c r="H799" t="str">
        <f t="shared" si="409"/>
        <v>19</v>
      </c>
      <c r="I799" t="str">
        <f t="shared" si="408"/>
        <v>K</v>
      </c>
      <c r="J799" t="s">
        <v>324</v>
      </c>
      <c r="K799">
        <f t="shared" si="410"/>
        <v>-69</v>
      </c>
      <c r="L799">
        <f t="shared" si="411"/>
        <v>-2319771.6100000003</v>
      </c>
      <c r="M799">
        <f t="shared" si="412"/>
        <v>-0.36453468625505459</v>
      </c>
      <c r="N799">
        <f t="shared" si="413"/>
        <v>6378299.8857840532</v>
      </c>
      <c r="O799">
        <f t="shared" si="414"/>
        <v>6.6495917030383296E-3</v>
      </c>
      <c r="P799">
        <f t="shared" si="415"/>
        <v>-0.66617586654316652</v>
      </c>
      <c r="Q799">
        <f t="shared" si="416"/>
        <v>-0.58150314413744197</v>
      </c>
      <c r="R799">
        <f t="shared" si="417"/>
        <v>-0.69762261952663784</v>
      </c>
      <c r="S799">
        <f t="shared" si="418"/>
        <v>-0.66859275067933888</v>
      </c>
      <c r="T799">
        <f t="shared" si="419"/>
        <v>-1.283518767696135</v>
      </c>
      <c r="U799">
        <f t="shared" si="420"/>
        <v>5.0546225567071803E-3</v>
      </c>
      <c r="V799">
        <f t="shared" si="421"/>
        <v>4.2582015317955055E-5</v>
      </c>
      <c r="W799">
        <f t="shared" si="422"/>
        <v>1.6740578955036711E-7</v>
      </c>
      <c r="X799">
        <f t="shared" si="423"/>
        <v>-2309564.1119143567</v>
      </c>
      <c r="Y799">
        <f t="shared" si="424"/>
        <v>-1.600347783645935E-3</v>
      </c>
      <c r="Z799">
        <f t="shared" si="425"/>
        <v>1.3006205244511096E-7</v>
      </c>
      <c r="AA799">
        <f t="shared" si="426"/>
        <v>6.6495914147518143E-3</v>
      </c>
      <c r="AB799">
        <f t="shared" si="427"/>
        <v>-0.36613503383055601</v>
      </c>
      <c r="AC799">
        <f t="shared" si="428"/>
        <v>6.6496404190972136E-3</v>
      </c>
      <c r="AD799">
        <f t="shared" si="429"/>
        <v>7.121559112818779E-3</v>
      </c>
      <c r="AE799">
        <f t="shared" si="430"/>
        <v>-0.36612655707179809</v>
      </c>
      <c r="AF799">
        <f t="shared" si="431"/>
        <v>-0.36613591333796691</v>
      </c>
      <c r="AG799" s="10">
        <f t="shared" si="432"/>
        <v>-20.978042562433171</v>
      </c>
      <c r="AH799" s="10">
        <f t="shared" si="433"/>
        <v>-68.591964719282558</v>
      </c>
      <c r="AI799" s="17">
        <f t="shared" si="434"/>
        <v>-68</v>
      </c>
      <c r="AJ799" s="18">
        <f t="shared" si="435"/>
        <v>-35</v>
      </c>
      <c r="AK799" s="19">
        <f t="shared" si="436"/>
        <v>-31.073</v>
      </c>
      <c r="AL799" s="17">
        <f t="shared" si="437"/>
        <v>-20</v>
      </c>
      <c r="AM799" s="18">
        <f t="shared" si="438"/>
        <v>-58</v>
      </c>
      <c r="AN799" s="19">
        <f t="shared" si="439"/>
        <v>-40.953000000000003</v>
      </c>
      <c r="AO799" s="20" t="str">
        <f t="shared" si="440"/>
        <v>20°58 ' 40,953 "S</v>
      </c>
      <c r="AP799" s="20" t="str">
        <f t="shared" si="441"/>
        <v xml:space="preserve">68°35 ' 31,073 " </v>
      </c>
      <c r="AQ799" s="21">
        <v>-20.97682751</v>
      </c>
      <c r="AR799" s="21">
        <v>-68.636443630000002</v>
      </c>
      <c r="AS799" t="s">
        <v>325</v>
      </c>
      <c r="AT799" t="s">
        <v>35</v>
      </c>
    </row>
    <row r="800" spans="1:46" x14ac:dyDescent="0.3">
      <c r="A800" s="15">
        <v>1852</v>
      </c>
      <c r="B800" s="15" t="s">
        <v>1545</v>
      </c>
      <c r="C800" s="15" t="s">
        <v>1542</v>
      </c>
      <c r="D800" s="16" t="s">
        <v>1543</v>
      </c>
      <c r="E800" s="16">
        <v>537866.61</v>
      </c>
      <c r="F800" s="16">
        <v>7680262.5700000003</v>
      </c>
      <c r="G800" s="16" t="s">
        <v>1081</v>
      </c>
      <c r="H800" t="str">
        <f t="shared" si="409"/>
        <v>19</v>
      </c>
      <c r="I800" t="str">
        <f t="shared" si="408"/>
        <v>K</v>
      </c>
      <c r="J800" t="s">
        <v>324</v>
      </c>
      <c r="K800">
        <f t="shared" si="410"/>
        <v>-69</v>
      </c>
      <c r="L800">
        <f t="shared" si="411"/>
        <v>-2319737.4299999997</v>
      </c>
      <c r="M800">
        <f t="shared" si="412"/>
        <v>-0.36452931512475767</v>
      </c>
      <c r="N800">
        <f t="shared" si="413"/>
        <v>6378299.8093288671</v>
      </c>
      <c r="O800">
        <f t="shared" si="414"/>
        <v>5.9367874091801843E-3</v>
      </c>
      <c r="P800">
        <f t="shared" si="415"/>
        <v>-0.66616785498385467</v>
      </c>
      <c r="Q800">
        <f t="shared" si="416"/>
        <v>-0.58149853448104916</v>
      </c>
      <c r="R800">
        <f t="shared" si="417"/>
        <v>-0.697613242616685</v>
      </c>
      <c r="S800">
        <f t="shared" si="418"/>
        <v>-0.66858456558277601</v>
      </c>
      <c r="T800">
        <f t="shared" si="419"/>
        <v>-1.2835044781687577</v>
      </c>
      <c r="U800">
        <f t="shared" si="420"/>
        <v>5.0546225567071803E-3</v>
      </c>
      <c r="V800">
        <f t="shared" si="421"/>
        <v>4.2582015317955055E-5</v>
      </c>
      <c r="W800">
        <f t="shared" si="422"/>
        <v>1.6740578955036711E-7</v>
      </c>
      <c r="X800">
        <f t="shared" si="423"/>
        <v>-2309530.0535966116</v>
      </c>
      <c r="Y800">
        <f t="shared" si="424"/>
        <v>-1.6003287252911579E-3</v>
      </c>
      <c r="Z800">
        <f t="shared" si="425"/>
        <v>1.0367294106314935E-7</v>
      </c>
      <c r="AA800">
        <f t="shared" si="426"/>
        <v>5.9367872040187808E-3</v>
      </c>
      <c r="AB800">
        <f t="shared" si="427"/>
        <v>-0.36612964368413803</v>
      </c>
      <c r="AC800">
        <f t="shared" si="428"/>
        <v>5.9368220781954029E-3</v>
      </c>
      <c r="AD800">
        <f t="shared" si="429"/>
        <v>6.3581613976036004E-3</v>
      </c>
      <c r="AE800">
        <f t="shared" si="430"/>
        <v>-0.36612288693755335</v>
      </c>
      <c r="AF800">
        <f t="shared" si="431"/>
        <v>-0.36613225323077864</v>
      </c>
      <c r="AG800" s="10">
        <f t="shared" si="432"/>
        <v>-20.977832853738718</v>
      </c>
      <c r="AH800" s="10">
        <f t="shared" si="433"/>
        <v>-68.635704186454319</v>
      </c>
      <c r="AI800" s="17">
        <f t="shared" si="434"/>
        <v>-68</v>
      </c>
      <c r="AJ800" s="18">
        <f t="shared" si="435"/>
        <v>-38</v>
      </c>
      <c r="AK800" s="19">
        <f t="shared" si="436"/>
        <v>-8.5350000000000001</v>
      </c>
      <c r="AL800" s="17">
        <f t="shared" si="437"/>
        <v>-20</v>
      </c>
      <c r="AM800" s="18">
        <f t="shared" si="438"/>
        <v>-58</v>
      </c>
      <c r="AN800" s="19">
        <f t="shared" si="439"/>
        <v>-40.198</v>
      </c>
      <c r="AO800" s="20" t="str">
        <f t="shared" si="440"/>
        <v>20°58 ' 40,198 "S</v>
      </c>
      <c r="AP800" s="20" t="str">
        <f t="shared" si="441"/>
        <v xml:space="preserve">68°38 ' 8,535 " </v>
      </c>
      <c r="AQ800" s="21">
        <v>-20.97682751</v>
      </c>
      <c r="AR800" s="21">
        <v>-68.636443630000002</v>
      </c>
      <c r="AS800" t="s">
        <v>325</v>
      </c>
      <c r="AT800" t="s">
        <v>35</v>
      </c>
    </row>
    <row r="801" spans="1:46" x14ac:dyDescent="0.3">
      <c r="A801" s="15">
        <v>1853</v>
      </c>
      <c r="B801" s="15" t="s">
        <v>1546</v>
      </c>
      <c r="C801" s="15" t="s">
        <v>1542</v>
      </c>
      <c r="D801" s="16" t="s">
        <v>1543</v>
      </c>
      <c r="E801" s="16">
        <v>542419.54</v>
      </c>
      <c r="F801" s="16">
        <v>7680281.46</v>
      </c>
      <c r="G801" s="16" t="s">
        <v>1081</v>
      </c>
      <c r="H801" t="str">
        <f t="shared" si="409"/>
        <v>19</v>
      </c>
      <c r="I801" t="str">
        <f t="shared" si="408"/>
        <v>K</v>
      </c>
      <c r="J801" t="s">
        <v>324</v>
      </c>
      <c r="K801">
        <f t="shared" si="410"/>
        <v>-69</v>
      </c>
      <c r="L801">
        <f t="shared" si="411"/>
        <v>-2319718.54</v>
      </c>
      <c r="M801">
        <f t="shared" si="412"/>
        <v>-0.36452634670312789</v>
      </c>
      <c r="N801">
        <f t="shared" si="413"/>
        <v>6378299.767075358</v>
      </c>
      <c r="O801">
        <f t="shared" si="414"/>
        <v>6.6506030680728995E-3</v>
      </c>
      <c r="P801">
        <f t="shared" si="415"/>
        <v>-0.66616342726347033</v>
      </c>
      <c r="Q801">
        <f t="shared" si="416"/>
        <v>-0.58149598683170811</v>
      </c>
      <c r="R801">
        <f t="shared" si="417"/>
        <v>-0.69760806033486311</v>
      </c>
      <c r="S801">
        <f t="shared" si="418"/>
        <v>-0.66858004195907439</v>
      </c>
      <c r="T801">
        <f t="shared" si="419"/>
        <v>-1.2834965808092169</v>
      </c>
      <c r="U801">
        <f t="shared" si="420"/>
        <v>5.0546225567071803E-3</v>
      </c>
      <c r="V801">
        <f t="shared" si="421"/>
        <v>4.2582015317955055E-5</v>
      </c>
      <c r="W801">
        <f t="shared" si="422"/>
        <v>1.6740578955036711E-7</v>
      </c>
      <c r="X801">
        <f t="shared" si="423"/>
        <v>-2309511.2308463408</v>
      </c>
      <c r="Y801">
        <f t="shared" si="424"/>
        <v>-1.6003181923730165E-3</v>
      </c>
      <c r="Z801">
        <f t="shared" si="425"/>
        <v>1.3010244688090983E-7</v>
      </c>
      <c r="AA801">
        <f t="shared" si="426"/>
        <v>6.6506027796529891E-3</v>
      </c>
      <c r="AB801">
        <f t="shared" si="427"/>
        <v>-0.3661266646872956</v>
      </c>
      <c r="AC801">
        <f t="shared" si="428"/>
        <v>6.6506518063617071E-3</v>
      </c>
      <c r="AD801">
        <f t="shared" si="429"/>
        <v>7.1226193857192258E-3</v>
      </c>
      <c r="AE801">
        <f t="shared" si="430"/>
        <v>-0.36611818556215037</v>
      </c>
      <c r="AF801">
        <f t="shared" si="431"/>
        <v>-0.36612754170041845</v>
      </c>
      <c r="AG801" s="10">
        <f t="shared" si="432"/>
        <v>-20.977562902934029</v>
      </c>
      <c r="AH801" s="10">
        <f t="shared" si="433"/>
        <v>-68.591903970120228</v>
      </c>
      <c r="AI801" s="17">
        <f t="shared" si="434"/>
        <v>-68</v>
      </c>
      <c r="AJ801" s="18">
        <f t="shared" si="435"/>
        <v>-35</v>
      </c>
      <c r="AK801" s="19">
        <f t="shared" si="436"/>
        <v>-30.853999999999999</v>
      </c>
      <c r="AL801" s="17">
        <f t="shared" si="437"/>
        <v>-20</v>
      </c>
      <c r="AM801" s="18">
        <f t="shared" si="438"/>
        <v>-58</v>
      </c>
      <c r="AN801" s="19">
        <f t="shared" si="439"/>
        <v>-39.225999999999999</v>
      </c>
      <c r="AO801" s="20" t="str">
        <f t="shared" si="440"/>
        <v>20°58 ' 39,226 "S</v>
      </c>
      <c r="AP801" s="20" t="str">
        <f t="shared" si="441"/>
        <v xml:space="preserve">68°35 ' 30,854 " </v>
      </c>
      <c r="AQ801" s="21">
        <v>-20.97682751</v>
      </c>
      <c r="AR801" s="21">
        <v>-68.636443630000002</v>
      </c>
      <c r="AS801" t="s">
        <v>325</v>
      </c>
      <c r="AT801" t="s">
        <v>35</v>
      </c>
    </row>
    <row r="802" spans="1:46" x14ac:dyDescent="0.3">
      <c r="A802" s="15">
        <v>1854</v>
      </c>
      <c r="B802" s="15" t="s">
        <v>1547</v>
      </c>
      <c r="C802" s="15" t="s">
        <v>1542</v>
      </c>
      <c r="D802" s="16" t="s">
        <v>1543</v>
      </c>
      <c r="E802" s="16">
        <v>542419.54</v>
      </c>
      <c r="F802" s="16">
        <v>7680281.46</v>
      </c>
      <c r="G802" s="16" t="s">
        <v>1081</v>
      </c>
      <c r="H802" t="str">
        <f t="shared" si="409"/>
        <v>19</v>
      </c>
      <c r="I802" t="str">
        <f t="shared" si="408"/>
        <v>K</v>
      </c>
      <c r="J802" t="s">
        <v>324</v>
      </c>
      <c r="K802">
        <f t="shared" si="410"/>
        <v>-69</v>
      </c>
      <c r="L802">
        <f t="shared" si="411"/>
        <v>-2319718.54</v>
      </c>
      <c r="M802">
        <f t="shared" si="412"/>
        <v>-0.36452634670312789</v>
      </c>
      <c r="N802">
        <f t="shared" si="413"/>
        <v>6378299.767075358</v>
      </c>
      <c r="O802">
        <f t="shared" si="414"/>
        <v>6.6506030680728995E-3</v>
      </c>
      <c r="P802">
        <f t="shared" si="415"/>
        <v>-0.66616342726347033</v>
      </c>
      <c r="Q802">
        <f t="shared" si="416"/>
        <v>-0.58149598683170811</v>
      </c>
      <c r="R802">
        <f t="shared" si="417"/>
        <v>-0.69760806033486311</v>
      </c>
      <c r="S802">
        <f t="shared" si="418"/>
        <v>-0.66858004195907439</v>
      </c>
      <c r="T802">
        <f t="shared" si="419"/>
        <v>-1.2834965808092169</v>
      </c>
      <c r="U802">
        <f t="shared" si="420"/>
        <v>5.0546225567071803E-3</v>
      </c>
      <c r="V802">
        <f t="shared" si="421"/>
        <v>4.2582015317955055E-5</v>
      </c>
      <c r="W802">
        <f t="shared" si="422"/>
        <v>1.6740578955036711E-7</v>
      </c>
      <c r="X802">
        <f t="shared" si="423"/>
        <v>-2309511.2308463408</v>
      </c>
      <c r="Y802">
        <f t="shared" si="424"/>
        <v>-1.6003181923730165E-3</v>
      </c>
      <c r="Z802">
        <f t="shared" si="425"/>
        <v>1.3010244688090983E-7</v>
      </c>
      <c r="AA802">
        <f t="shared" si="426"/>
        <v>6.6506027796529891E-3</v>
      </c>
      <c r="AB802">
        <f t="shared" si="427"/>
        <v>-0.3661266646872956</v>
      </c>
      <c r="AC802">
        <f t="shared" si="428"/>
        <v>6.6506518063617071E-3</v>
      </c>
      <c r="AD802">
        <f t="shared" si="429"/>
        <v>7.1226193857192258E-3</v>
      </c>
      <c r="AE802">
        <f t="shared" si="430"/>
        <v>-0.36611818556215037</v>
      </c>
      <c r="AF802">
        <f t="shared" si="431"/>
        <v>-0.36612754170041845</v>
      </c>
      <c r="AG802" s="10">
        <f t="shared" si="432"/>
        <v>-20.977562902934029</v>
      </c>
      <c r="AH802" s="10">
        <f t="shared" si="433"/>
        <v>-68.591903970120228</v>
      </c>
      <c r="AI802" s="17">
        <f t="shared" si="434"/>
        <v>-68</v>
      </c>
      <c r="AJ802" s="18">
        <f t="shared" si="435"/>
        <v>-35</v>
      </c>
      <c r="AK802" s="19">
        <f t="shared" si="436"/>
        <v>-30.853999999999999</v>
      </c>
      <c r="AL802" s="17">
        <f t="shared" si="437"/>
        <v>-20</v>
      </c>
      <c r="AM802" s="18">
        <f t="shared" si="438"/>
        <v>-58</v>
      </c>
      <c r="AN802" s="19">
        <f t="shared" si="439"/>
        <v>-39.225999999999999</v>
      </c>
      <c r="AO802" s="20" t="str">
        <f t="shared" si="440"/>
        <v>20°58 ' 39,226 "S</v>
      </c>
      <c r="AP802" s="20" t="str">
        <f t="shared" si="441"/>
        <v xml:space="preserve">68°35 ' 30,854 " </v>
      </c>
      <c r="AQ802" s="21">
        <v>-20.97682751</v>
      </c>
      <c r="AR802" s="21">
        <v>-68.636443630000002</v>
      </c>
      <c r="AS802" t="s">
        <v>325</v>
      </c>
      <c r="AT802" t="s">
        <v>35</v>
      </c>
    </row>
    <row r="803" spans="1:46" x14ac:dyDescent="0.3">
      <c r="A803" s="15">
        <v>1855</v>
      </c>
      <c r="B803" s="15" t="s">
        <v>1548</v>
      </c>
      <c r="C803" s="15" t="s">
        <v>1542</v>
      </c>
      <c r="D803" s="16" t="s">
        <v>1543</v>
      </c>
      <c r="E803" s="16">
        <v>542419.54</v>
      </c>
      <c r="F803" s="16">
        <v>7680281.46</v>
      </c>
      <c r="G803" s="16" t="s">
        <v>1081</v>
      </c>
      <c r="H803" t="str">
        <f t="shared" si="409"/>
        <v>19</v>
      </c>
      <c r="I803" t="str">
        <f t="shared" si="408"/>
        <v>K</v>
      </c>
      <c r="J803" t="s">
        <v>324</v>
      </c>
      <c r="K803">
        <f t="shared" si="410"/>
        <v>-69</v>
      </c>
      <c r="L803">
        <f t="shared" si="411"/>
        <v>-2319718.54</v>
      </c>
      <c r="M803">
        <f t="shared" si="412"/>
        <v>-0.36452634670312789</v>
      </c>
      <c r="N803">
        <f t="shared" si="413"/>
        <v>6378299.767075358</v>
      </c>
      <c r="O803">
        <f t="shared" si="414"/>
        <v>6.6506030680728995E-3</v>
      </c>
      <c r="P803">
        <f t="shared" si="415"/>
        <v>-0.66616342726347033</v>
      </c>
      <c r="Q803">
        <f t="shared" si="416"/>
        <v>-0.58149598683170811</v>
      </c>
      <c r="R803">
        <f t="shared" si="417"/>
        <v>-0.69760806033486311</v>
      </c>
      <c r="S803">
        <f t="shared" si="418"/>
        <v>-0.66858004195907439</v>
      </c>
      <c r="T803">
        <f t="shared" si="419"/>
        <v>-1.2834965808092169</v>
      </c>
      <c r="U803">
        <f t="shared" si="420"/>
        <v>5.0546225567071803E-3</v>
      </c>
      <c r="V803">
        <f t="shared" si="421"/>
        <v>4.2582015317955055E-5</v>
      </c>
      <c r="W803">
        <f t="shared" si="422"/>
        <v>1.6740578955036711E-7</v>
      </c>
      <c r="X803">
        <f t="shared" si="423"/>
        <v>-2309511.2308463408</v>
      </c>
      <c r="Y803">
        <f t="shared" si="424"/>
        <v>-1.6003181923730165E-3</v>
      </c>
      <c r="Z803">
        <f t="shared" si="425"/>
        <v>1.3010244688090983E-7</v>
      </c>
      <c r="AA803">
        <f t="shared" si="426"/>
        <v>6.6506027796529891E-3</v>
      </c>
      <c r="AB803">
        <f t="shared" si="427"/>
        <v>-0.3661266646872956</v>
      </c>
      <c r="AC803">
        <f t="shared" si="428"/>
        <v>6.6506518063617071E-3</v>
      </c>
      <c r="AD803">
        <f t="shared" si="429"/>
        <v>7.1226193857192258E-3</v>
      </c>
      <c r="AE803">
        <f t="shared" si="430"/>
        <v>-0.36611818556215037</v>
      </c>
      <c r="AF803">
        <f t="shared" si="431"/>
        <v>-0.36612754170041845</v>
      </c>
      <c r="AG803" s="10">
        <f t="shared" si="432"/>
        <v>-20.977562902934029</v>
      </c>
      <c r="AH803" s="10">
        <f t="shared" si="433"/>
        <v>-68.591903970120228</v>
      </c>
      <c r="AI803" s="17">
        <f t="shared" si="434"/>
        <v>-68</v>
      </c>
      <c r="AJ803" s="18">
        <f t="shared" si="435"/>
        <v>-35</v>
      </c>
      <c r="AK803" s="19">
        <f t="shared" si="436"/>
        <v>-30.853999999999999</v>
      </c>
      <c r="AL803" s="17">
        <f t="shared" si="437"/>
        <v>-20</v>
      </c>
      <c r="AM803" s="18">
        <f t="shared" si="438"/>
        <v>-58</v>
      </c>
      <c r="AN803" s="19">
        <f t="shared" si="439"/>
        <v>-39.225999999999999</v>
      </c>
      <c r="AO803" s="20" t="str">
        <f t="shared" si="440"/>
        <v>20°58 ' 39,226 "S</v>
      </c>
      <c r="AP803" s="20" t="str">
        <f t="shared" si="441"/>
        <v xml:space="preserve">68°35 ' 30,854 " </v>
      </c>
      <c r="AQ803" s="21">
        <v>-20.97682751</v>
      </c>
      <c r="AR803" s="21">
        <v>-68.636443630000002</v>
      </c>
      <c r="AS803" t="s">
        <v>325</v>
      </c>
      <c r="AT803" t="s">
        <v>35</v>
      </c>
    </row>
    <row r="804" spans="1:46" x14ac:dyDescent="0.3">
      <c r="A804" s="15">
        <v>1856</v>
      </c>
      <c r="B804" s="15" t="s">
        <v>1549</v>
      </c>
      <c r="C804" s="15" t="s">
        <v>1542</v>
      </c>
      <c r="D804" s="16" t="s">
        <v>1543</v>
      </c>
      <c r="E804" s="16">
        <v>542419.54</v>
      </c>
      <c r="F804" s="16">
        <v>7680281.46</v>
      </c>
      <c r="G804" s="16" t="s">
        <v>1081</v>
      </c>
      <c r="H804" t="str">
        <f t="shared" si="409"/>
        <v>19</v>
      </c>
      <c r="I804" t="str">
        <f t="shared" si="408"/>
        <v>K</v>
      </c>
      <c r="J804" t="s">
        <v>324</v>
      </c>
      <c r="K804">
        <f t="shared" si="410"/>
        <v>-69</v>
      </c>
      <c r="L804">
        <f t="shared" si="411"/>
        <v>-2319718.54</v>
      </c>
      <c r="M804">
        <f t="shared" si="412"/>
        <v>-0.36452634670312789</v>
      </c>
      <c r="N804">
        <f t="shared" si="413"/>
        <v>6378299.767075358</v>
      </c>
      <c r="O804">
        <f t="shared" si="414"/>
        <v>6.6506030680728995E-3</v>
      </c>
      <c r="P804">
        <f t="shared" si="415"/>
        <v>-0.66616342726347033</v>
      </c>
      <c r="Q804">
        <f t="shared" si="416"/>
        <v>-0.58149598683170811</v>
      </c>
      <c r="R804">
        <f t="shared" si="417"/>
        <v>-0.69760806033486311</v>
      </c>
      <c r="S804">
        <f t="shared" si="418"/>
        <v>-0.66858004195907439</v>
      </c>
      <c r="T804">
        <f t="shared" si="419"/>
        <v>-1.2834965808092169</v>
      </c>
      <c r="U804">
        <f t="shared" si="420"/>
        <v>5.0546225567071803E-3</v>
      </c>
      <c r="V804">
        <f t="shared" si="421"/>
        <v>4.2582015317955055E-5</v>
      </c>
      <c r="W804">
        <f t="shared" si="422"/>
        <v>1.6740578955036711E-7</v>
      </c>
      <c r="X804">
        <f t="shared" si="423"/>
        <v>-2309511.2308463408</v>
      </c>
      <c r="Y804">
        <f t="shared" si="424"/>
        <v>-1.6003181923730165E-3</v>
      </c>
      <c r="Z804">
        <f t="shared" si="425"/>
        <v>1.3010244688090983E-7</v>
      </c>
      <c r="AA804">
        <f t="shared" si="426"/>
        <v>6.6506027796529891E-3</v>
      </c>
      <c r="AB804">
        <f t="shared" si="427"/>
        <v>-0.3661266646872956</v>
      </c>
      <c r="AC804">
        <f t="shared" si="428"/>
        <v>6.6506518063617071E-3</v>
      </c>
      <c r="AD804">
        <f t="shared" si="429"/>
        <v>7.1226193857192258E-3</v>
      </c>
      <c r="AE804">
        <f t="shared" si="430"/>
        <v>-0.36611818556215037</v>
      </c>
      <c r="AF804">
        <f t="shared" si="431"/>
        <v>-0.36612754170041845</v>
      </c>
      <c r="AG804" s="10">
        <f t="shared" si="432"/>
        <v>-20.977562902934029</v>
      </c>
      <c r="AH804" s="10">
        <f t="shared" si="433"/>
        <v>-68.591903970120228</v>
      </c>
      <c r="AI804" s="17">
        <f t="shared" si="434"/>
        <v>-68</v>
      </c>
      <c r="AJ804" s="18">
        <f t="shared" si="435"/>
        <v>-35</v>
      </c>
      <c r="AK804" s="19">
        <f t="shared" si="436"/>
        <v>-30.853999999999999</v>
      </c>
      <c r="AL804" s="17">
        <f t="shared" si="437"/>
        <v>-20</v>
      </c>
      <c r="AM804" s="18">
        <f t="shared" si="438"/>
        <v>-58</v>
      </c>
      <c r="AN804" s="19">
        <f t="shared" si="439"/>
        <v>-39.225999999999999</v>
      </c>
      <c r="AO804" s="20" t="str">
        <f t="shared" si="440"/>
        <v>20°58 ' 39,226 "S</v>
      </c>
      <c r="AP804" s="20" t="str">
        <f t="shared" si="441"/>
        <v xml:space="preserve">68°35 ' 30,854 " </v>
      </c>
      <c r="AQ804" s="21">
        <v>-20.97682751</v>
      </c>
      <c r="AR804" s="21">
        <v>-68.636443630000002</v>
      </c>
      <c r="AS804" t="s">
        <v>325</v>
      </c>
      <c r="AT804" t="s">
        <v>35</v>
      </c>
    </row>
    <row r="805" spans="1:46" x14ac:dyDescent="0.3">
      <c r="A805" s="15">
        <v>1857</v>
      </c>
      <c r="B805" s="15" t="s">
        <v>1550</v>
      </c>
      <c r="C805" s="15" t="s">
        <v>1469</v>
      </c>
      <c r="D805" s="16" t="s">
        <v>1470</v>
      </c>
      <c r="E805" s="16">
        <v>350124.73</v>
      </c>
      <c r="F805" s="16">
        <v>7371142.8799999999</v>
      </c>
      <c r="G805" s="16" t="s">
        <v>1081</v>
      </c>
      <c r="H805" t="str">
        <f t="shared" si="409"/>
        <v>19</v>
      </c>
      <c r="I805" t="str">
        <f t="shared" si="408"/>
        <v>K</v>
      </c>
      <c r="J805" t="s">
        <v>324</v>
      </c>
      <c r="K805">
        <f t="shared" si="410"/>
        <v>-69</v>
      </c>
      <c r="L805">
        <f t="shared" si="411"/>
        <v>-2628857.12</v>
      </c>
      <c r="M805">
        <f t="shared" si="412"/>
        <v>-0.41310515281655952</v>
      </c>
      <c r="N805">
        <f t="shared" si="413"/>
        <v>6379027.8669869779</v>
      </c>
      <c r="O805">
        <f t="shared" si="414"/>
        <v>-2.3495001609201462E-2</v>
      </c>
      <c r="P805">
        <f t="shared" si="415"/>
        <v>-0.73536850536664233</v>
      </c>
      <c r="Q805">
        <f t="shared" si="416"/>
        <v>-0.6168518994914578</v>
      </c>
      <c r="R805">
        <f t="shared" si="417"/>
        <v>-0.78078940549988074</v>
      </c>
      <c r="S805">
        <f t="shared" si="418"/>
        <v>-0.739805028997775</v>
      </c>
      <c r="T805">
        <f t="shared" si="419"/>
        <v>-1.4054871063337977</v>
      </c>
      <c r="U805">
        <f t="shared" si="420"/>
        <v>5.0546225567071803E-3</v>
      </c>
      <c r="V805">
        <f t="shared" si="421"/>
        <v>4.2582015317955055E-5</v>
      </c>
      <c r="W805">
        <f t="shared" si="422"/>
        <v>1.6740578955036711E-7</v>
      </c>
      <c r="X805">
        <f t="shared" si="423"/>
        <v>-2617601.1310977866</v>
      </c>
      <c r="Y805">
        <f t="shared" si="424"/>
        <v>-1.7645304483565592E-3</v>
      </c>
      <c r="Z805">
        <f t="shared" si="425"/>
        <v>1.5603582117304343E-6</v>
      </c>
      <c r="AA805">
        <f t="shared" si="426"/>
        <v>-2.3494989388995229E-2</v>
      </c>
      <c r="AB805">
        <f t="shared" si="427"/>
        <v>-0.41486968051161649</v>
      </c>
      <c r="AC805">
        <f t="shared" si="428"/>
        <v>-2.3497151044564346E-2</v>
      </c>
      <c r="AD805">
        <f t="shared" si="429"/>
        <v>-2.5669568725756188E-2</v>
      </c>
      <c r="AE805">
        <f t="shared" si="430"/>
        <v>-0.41474814897928536</v>
      </c>
      <c r="AF805">
        <f t="shared" si="431"/>
        <v>-0.41475742732380133</v>
      </c>
      <c r="AG805" s="10">
        <f t="shared" si="432"/>
        <v>-23.76385010735779</v>
      </c>
      <c r="AH805" s="10">
        <f t="shared" si="433"/>
        <v>-70.47075794990684</v>
      </c>
      <c r="AI805" s="17">
        <f t="shared" si="434"/>
        <v>-70</v>
      </c>
      <c r="AJ805" s="18">
        <f t="shared" si="435"/>
        <v>-28</v>
      </c>
      <c r="AK805" s="19">
        <f t="shared" si="436"/>
        <v>-14.728999999999999</v>
      </c>
      <c r="AL805" s="17">
        <f t="shared" si="437"/>
        <v>-23</v>
      </c>
      <c r="AM805" s="18">
        <f t="shared" si="438"/>
        <v>-45</v>
      </c>
      <c r="AN805" s="19">
        <f t="shared" si="439"/>
        <v>-49.86</v>
      </c>
      <c r="AO805" s="20" t="str">
        <f t="shared" si="440"/>
        <v>23°45 ' 49,86 "S</v>
      </c>
      <c r="AP805" s="20" t="str">
        <f t="shared" si="441"/>
        <v xml:space="preserve">70°28 ' 14,729 " </v>
      </c>
      <c r="AQ805" s="22"/>
      <c r="AR805" s="22"/>
    </row>
    <row r="806" spans="1:46" x14ac:dyDescent="0.3">
      <c r="A806" s="15">
        <v>1858</v>
      </c>
      <c r="B806" s="15" t="s">
        <v>1551</v>
      </c>
      <c r="C806" s="15" t="s">
        <v>1312</v>
      </c>
      <c r="D806" s="16" t="s">
        <v>1552</v>
      </c>
      <c r="E806" s="16">
        <v>441547.56</v>
      </c>
      <c r="F806" s="16">
        <v>7536513.6200000001</v>
      </c>
      <c r="G806" s="16" t="s">
        <v>1081</v>
      </c>
      <c r="H806" t="str">
        <f t="shared" si="409"/>
        <v>19</v>
      </c>
      <c r="I806" t="str">
        <f t="shared" si="408"/>
        <v>K</v>
      </c>
      <c r="J806" t="s">
        <v>324</v>
      </c>
      <c r="K806">
        <f t="shared" si="410"/>
        <v>-69</v>
      </c>
      <c r="L806">
        <f t="shared" si="411"/>
        <v>-2463486.38</v>
      </c>
      <c r="M806">
        <f t="shared" si="412"/>
        <v>-0.38711838301482621</v>
      </c>
      <c r="N806">
        <f t="shared" si="413"/>
        <v>6378629.3971434617</v>
      </c>
      <c r="O806">
        <f t="shared" si="414"/>
        <v>-9.1637930910638456E-3</v>
      </c>
      <c r="P806">
        <f t="shared" si="415"/>
        <v>-0.69917060119579422</v>
      </c>
      <c r="Q806">
        <f t="shared" si="416"/>
        <v>-0.59952301478881609</v>
      </c>
      <c r="R806">
        <f t="shared" si="417"/>
        <v>-0.73670368361272331</v>
      </c>
      <c r="S806">
        <f t="shared" si="418"/>
        <v>-0.70240851640674651</v>
      </c>
      <c r="T806">
        <f t="shared" si="419"/>
        <v>-1.3420400132923278</v>
      </c>
      <c r="U806">
        <f t="shared" si="420"/>
        <v>5.0546225567071803E-3</v>
      </c>
      <c r="V806">
        <f t="shared" si="421"/>
        <v>4.2582015317955055E-5</v>
      </c>
      <c r="W806">
        <f t="shared" si="422"/>
        <v>1.6740578955036711E-7</v>
      </c>
      <c r="X806">
        <f t="shared" si="423"/>
        <v>-2452778.2616139166</v>
      </c>
      <c r="Y806">
        <f t="shared" si="424"/>
        <v>-1.6787491041380604E-3</v>
      </c>
      <c r="Z806">
        <f t="shared" si="425"/>
        <v>2.4264465126835046E-7</v>
      </c>
      <c r="AA806">
        <f t="shared" si="426"/>
        <v>-9.1637923498820526E-3</v>
      </c>
      <c r="AB806">
        <f t="shared" si="427"/>
        <v>-0.38879713171162478</v>
      </c>
      <c r="AC806">
        <f t="shared" si="428"/>
        <v>-9.1639206054687783E-3</v>
      </c>
      <c r="AD806">
        <f t="shared" si="429"/>
        <v>-9.9027022325693971E-3</v>
      </c>
      <c r="AE806">
        <f t="shared" si="430"/>
        <v>-0.38877993219728296</v>
      </c>
      <c r="AF806">
        <f t="shared" si="431"/>
        <v>-0.38878952447756815</v>
      </c>
      <c r="AG806" s="10">
        <f t="shared" si="432"/>
        <v>-22.275998871462868</v>
      </c>
      <c r="AH806" s="10">
        <f t="shared" si="433"/>
        <v>-69.567383043701</v>
      </c>
      <c r="AI806" s="17">
        <f t="shared" si="434"/>
        <v>-69</v>
      </c>
      <c r="AJ806" s="18">
        <f t="shared" si="435"/>
        <v>-34</v>
      </c>
      <c r="AK806" s="19">
        <f t="shared" si="436"/>
        <v>-2.5790000000000002</v>
      </c>
      <c r="AL806" s="17">
        <f t="shared" si="437"/>
        <v>-22</v>
      </c>
      <c r="AM806" s="18">
        <f t="shared" si="438"/>
        <v>-16</v>
      </c>
      <c r="AN806" s="19">
        <f t="shared" si="439"/>
        <v>-33.595999999999997</v>
      </c>
      <c r="AO806" s="20" t="str">
        <f t="shared" si="440"/>
        <v>22°16 ' 33,596 "S</v>
      </c>
      <c r="AP806" s="20" t="str">
        <f t="shared" si="441"/>
        <v xml:space="preserve">69°34 ' 2,579 " </v>
      </c>
      <c r="AQ806" s="21">
        <v>-22.273823149999998</v>
      </c>
      <c r="AR806" s="21">
        <v>-69.565952870000004</v>
      </c>
      <c r="AS806" t="s">
        <v>325</v>
      </c>
      <c r="AT806" t="s">
        <v>40</v>
      </c>
    </row>
    <row r="807" spans="1:46" x14ac:dyDescent="0.3">
      <c r="A807" s="15">
        <v>1859</v>
      </c>
      <c r="B807" s="15" t="s">
        <v>1553</v>
      </c>
      <c r="C807" s="15" t="s">
        <v>607</v>
      </c>
      <c r="D807" s="16" t="s">
        <v>1486</v>
      </c>
      <c r="E807" s="16">
        <v>387248</v>
      </c>
      <c r="F807" s="16">
        <v>7760738</v>
      </c>
      <c r="G807" s="16" t="s">
        <v>1081</v>
      </c>
      <c r="H807" t="str">
        <f t="shared" si="409"/>
        <v>19</v>
      </c>
      <c r="I807" t="str">
        <f t="shared" si="408"/>
        <v>K</v>
      </c>
      <c r="J807" t="s">
        <v>324</v>
      </c>
      <c r="K807">
        <f t="shared" si="410"/>
        <v>-69</v>
      </c>
      <c r="L807">
        <f t="shared" si="411"/>
        <v>-2239262</v>
      </c>
      <c r="M807">
        <f t="shared" si="412"/>
        <v>-0.35188320569750653</v>
      </c>
      <c r="N807">
        <f t="shared" si="413"/>
        <v>6378122.3747700583</v>
      </c>
      <c r="O807">
        <f t="shared" si="414"/>
        <v>-1.7677929863185619E-2</v>
      </c>
      <c r="P807">
        <f t="shared" si="415"/>
        <v>-0.6470938213724986</v>
      </c>
      <c r="Q807">
        <f t="shared" si="416"/>
        <v>-0.5702224335578322</v>
      </c>
      <c r="R807">
        <f t="shared" si="417"/>
        <v>-0.67543011638375583</v>
      </c>
      <c r="S807">
        <f t="shared" si="418"/>
        <v>-0.64912819567727487</v>
      </c>
      <c r="T807">
        <f t="shared" si="419"/>
        <v>-1.249374648689807</v>
      </c>
      <c r="U807">
        <f t="shared" si="420"/>
        <v>5.0546225567071803E-3</v>
      </c>
      <c r="V807">
        <f t="shared" si="421"/>
        <v>4.2582015317955055E-5</v>
      </c>
      <c r="W807">
        <f t="shared" si="422"/>
        <v>1.6740578955036711E-7</v>
      </c>
      <c r="X807">
        <f t="shared" si="423"/>
        <v>-2229344.4832818578</v>
      </c>
      <c r="Y807">
        <f t="shared" si="424"/>
        <v>-1.5549273180102228E-3</v>
      </c>
      <c r="Z807">
        <f t="shared" si="425"/>
        <v>9.279772540608586E-7</v>
      </c>
      <c r="AA807">
        <f t="shared" si="426"/>
        <v>-1.7677924394946681E-2</v>
      </c>
      <c r="AB807">
        <f t="shared" si="427"/>
        <v>-0.35343813157257958</v>
      </c>
      <c r="AC807">
        <f t="shared" si="428"/>
        <v>-1.7678845161111956E-2</v>
      </c>
      <c r="AD807">
        <f t="shared" si="429"/>
        <v>-1.8841371555129952E-2</v>
      </c>
      <c r="AE807">
        <f t="shared" si="430"/>
        <v>-0.3533804927700594</v>
      </c>
      <c r="AF807">
        <f t="shared" si="431"/>
        <v>-0.35338937764482975</v>
      </c>
      <c r="AG807" s="10">
        <f t="shared" si="432"/>
        <v>-20.247719863803546</v>
      </c>
      <c r="AH807" s="10">
        <f t="shared" si="433"/>
        <v>-70.079531070346789</v>
      </c>
      <c r="AI807" s="17">
        <f t="shared" si="434"/>
        <v>-70</v>
      </c>
      <c r="AJ807" s="18">
        <f t="shared" si="435"/>
        <v>-4</v>
      </c>
      <c r="AK807" s="19">
        <f t="shared" si="436"/>
        <v>-46.311999999999998</v>
      </c>
      <c r="AL807" s="17">
        <f t="shared" si="437"/>
        <v>-20</v>
      </c>
      <c r="AM807" s="18">
        <f t="shared" si="438"/>
        <v>-14</v>
      </c>
      <c r="AN807" s="19">
        <f t="shared" si="439"/>
        <v>-51.792000000000002</v>
      </c>
      <c r="AO807" s="20" t="str">
        <f t="shared" si="440"/>
        <v>20°14 ' 51,792 "S</v>
      </c>
      <c r="AP807" s="20" t="str">
        <f t="shared" si="441"/>
        <v xml:space="preserve">70°4 ' 46,312 " </v>
      </c>
      <c r="AQ807" s="21">
        <v>-20.248325869999999</v>
      </c>
      <c r="AR807" s="21">
        <v>-70.079410809999999</v>
      </c>
      <c r="AS807" t="s">
        <v>325</v>
      </c>
      <c r="AT807" t="s">
        <v>37</v>
      </c>
    </row>
    <row r="808" spans="1:46" x14ac:dyDescent="0.3">
      <c r="A808" s="15">
        <v>1860</v>
      </c>
      <c r="B808" s="15" t="s">
        <v>1554</v>
      </c>
      <c r="C808" s="15" t="s">
        <v>1555</v>
      </c>
      <c r="D808" s="16" t="s">
        <v>1470</v>
      </c>
      <c r="E808" s="16">
        <v>357237.06</v>
      </c>
      <c r="F808" s="16">
        <v>7395682.2599999998</v>
      </c>
      <c r="G808" s="16" t="s">
        <v>1081</v>
      </c>
      <c r="H808" t="str">
        <f t="shared" si="409"/>
        <v>19</v>
      </c>
      <c r="I808" t="str">
        <f t="shared" si="408"/>
        <v>K</v>
      </c>
      <c r="J808" t="s">
        <v>324</v>
      </c>
      <c r="K808">
        <f t="shared" si="410"/>
        <v>-69</v>
      </c>
      <c r="L808">
        <f t="shared" si="411"/>
        <v>-2604317.7400000002</v>
      </c>
      <c r="M808">
        <f t="shared" si="412"/>
        <v>-0.40924897354846618</v>
      </c>
      <c r="N808">
        <f t="shared" si="413"/>
        <v>6378967.4708192078</v>
      </c>
      <c r="O808">
        <f t="shared" si="414"/>
        <v>-2.2380258349501494E-2</v>
      </c>
      <c r="P808">
        <f t="shared" si="415"/>
        <v>-0.73012027297538107</v>
      </c>
      <c r="Q808">
        <f t="shared" si="416"/>
        <v>-0.61451253867297528</v>
      </c>
      <c r="R808">
        <f t="shared" si="417"/>
        <v>-0.77430911003615677</v>
      </c>
      <c r="S808">
        <f t="shared" si="418"/>
        <v>-0.73435996719536134</v>
      </c>
      <c r="T808">
        <f t="shared" si="419"/>
        <v>-1.3963366822093342</v>
      </c>
      <c r="U808">
        <f t="shared" si="420"/>
        <v>5.0546225567071803E-3</v>
      </c>
      <c r="V808">
        <f t="shared" si="421"/>
        <v>4.2582015317955055E-5</v>
      </c>
      <c r="W808">
        <f t="shared" si="422"/>
        <v>1.6740578955036711E-7</v>
      </c>
      <c r="X808">
        <f t="shared" si="423"/>
        <v>-2593141.0863032611</v>
      </c>
      <c r="Y808">
        <f t="shared" si="424"/>
        <v>-1.7521101569912493E-3</v>
      </c>
      <c r="Z808">
        <f t="shared" si="425"/>
        <v>1.4205744667400875E-6</v>
      </c>
      <c r="AA808">
        <f t="shared" si="426"/>
        <v>-2.2380247751893637E-2</v>
      </c>
      <c r="AB808">
        <f t="shared" si="427"/>
        <v>-0.41100108121645446</v>
      </c>
      <c r="AC808">
        <f t="shared" si="428"/>
        <v>-2.238211608494084E-2</v>
      </c>
      <c r="AD808">
        <f t="shared" si="429"/>
        <v>-2.4410548439886794E-2</v>
      </c>
      <c r="AE808">
        <f t="shared" si="430"/>
        <v>-0.41089196032801767</v>
      </c>
      <c r="AF808">
        <f t="shared" si="431"/>
        <v>-0.41090126997889481</v>
      </c>
      <c r="AG808" s="10">
        <f t="shared" si="432"/>
        <v>-23.542908566356271</v>
      </c>
      <c r="AH808" s="10">
        <f t="shared" si="433"/>
        <v>-70.398621401205176</v>
      </c>
      <c r="AI808" s="17">
        <f t="shared" si="434"/>
        <v>-70</v>
      </c>
      <c r="AJ808" s="18">
        <f t="shared" si="435"/>
        <v>-23</v>
      </c>
      <c r="AK808" s="19">
        <f t="shared" si="436"/>
        <v>-55.036999999999999</v>
      </c>
      <c r="AL808" s="17">
        <f t="shared" si="437"/>
        <v>-23</v>
      </c>
      <c r="AM808" s="18">
        <f t="shared" si="438"/>
        <v>-32</v>
      </c>
      <c r="AN808" s="19">
        <f t="shared" si="439"/>
        <v>-34.470999999999997</v>
      </c>
      <c r="AO808" s="20" t="str">
        <f t="shared" si="440"/>
        <v>23°32 ' 34,471 "S</v>
      </c>
      <c r="AP808" s="20" t="str">
        <f t="shared" si="441"/>
        <v xml:space="preserve">70°23 ' 55,037 " </v>
      </c>
      <c r="AQ808" s="21">
        <v>-23.54285733</v>
      </c>
      <c r="AR808" s="21">
        <v>-70.398543099999998</v>
      </c>
      <c r="AS808" t="s">
        <v>325</v>
      </c>
      <c r="AT808" t="s">
        <v>46</v>
      </c>
    </row>
    <row r="809" spans="1:46" x14ac:dyDescent="0.3">
      <c r="A809" s="15">
        <v>1861</v>
      </c>
      <c r="B809" s="15" t="s">
        <v>1556</v>
      </c>
      <c r="C809" s="15" t="s">
        <v>1469</v>
      </c>
      <c r="D809" s="16" t="s">
        <v>1470</v>
      </c>
      <c r="E809" s="16">
        <v>489613.55</v>
      </c>
      <c r="F809" s="16">
        <v>7318787.0800000001</v>
      </c>
      <c r="G809" s="16" t="s">
        <v>351</v>
      </c>
      <c r="H809" t="str">
        <f t="shared" si="409"/>
        <v>19</v>
      </c>
      <c r="I809" t="str">
        <f t="shared" si="408"/>
        <v>J</v>
      </c>
      <c r="J809" t="s">
        <v>324</v>
      </c>
      <c r="K809">
        <f t="shared" si="410"/>
        <v>-69</v>
      </c>
      <c r="L809">
        <f t="shared" si="411"/>
        <v>-2681212.92</v>
      </c>
      <c r="M809">
        <f t="shared" si="412"/>
        <v>-0.4213324735770857</v>
      </c>
      <c r="N809">
        <f t="shared" si="413"/>
        <v>6379158.1660267469</v>
      </c>
      <c r="O809">
        <f t="shared" si="414"/>
        <v>-1.6281850566607292E-3</v>
      </c>
      <c r="P809">
        <f t="shared" si="415"/>
        <v>-0.74641922681861073</v>
      </c>
      <c r="Q809">
        <f t="shared" si="416"/>
        <v>-0.62157166286789256</v>
      </c>
      <c r="R809">
        <f t="shared" si="417"/>
        <v>-0.79454208698639106</v>
      </c>
      <c r="S809">
        <f t="shared" si="418"/>
        <v>-0.75129948095676635</v>
      </c>
      <c r="T809">
        <f t="shared" si="419"/>
        <v>-1.4247012518254702</v>
      </c>
      <c r="U809">
        <f t="shared" si="420"/>
        <v>5.0546225567071803E-3</v>
      </c>
      <c r="V809">
        <f t="shared" si="421"/>
        <v>4.2582015317955055E-5</v>
      </c>
      <c r="W809">
        <f t="shared" si="422"/>
        <v>1.6740578955036711E-7</v>
      </c>
      <c r="X809">
        <f t="shared" si="423"/>
        <v>-2669790.0031512962</v>
      </c>
      <c r="Y809">
        <f t="shared" si="424"/>
        <v>-1.790662114248612E-3</v>
      </c>
      <c r="Z809">
        <f t="shared" si="425"/>
        <v>7.4389799863468851E-9</v>
      </c>
      <c r="AA809">
        <f t="shared" si="426"/>
        <v>-1.6281850526233838E-3</v>
      </c>
      <c r="AB809">
        <f t="shared" si="427"/>
        <v>-0.42312313567801363</v>
      </c>
      <c r="AC809">
        <f t="shared" si="428"/>
        <v>-1.6281857720062964E-3</v>
      </c>
      <c r="AD809">
        <f t="shared" si="429"/>
        <v>-1.7856595774416058E-3</v>
      </c>
      <c r="AE809">
        <f t="shared" si="430"/>
        <v>-0.42312253877762929</v>
      </c>
      <c r="AF809">
        <f t="shared" si="431"/>
        <v>-0.42313257295488477</v>
      </c>
      <c r="AG809" s="10">
        <f t="shared" si="432"/>
        <v>-24.243710604826301</v>
      </c>
      <c r="AH809" s="10">
        <f t="shared" si="433"/>
        <v>-69.102310757434523</v>
      </c>
      <c r="AI809" s="17">
        <f t="shared" si="434"/>
        <v>-69</v>
      </c>
      <c r="AJ809" s="18">
        <f t="shared" si="435"/>
        <v>-6</v>
      </c>
      <c r="AK809" s="19">
        <f t="shared" si="436"/>
        <v>-8.3190000000000008</v>
      </c>
      <c r="AL809" s="17">
        <f t="shared" si="437"/>
        <v>-24</v>
      </c>
      <c r="AM809" s="18">
        <f t="shared" si="438"/>
        <v>-14</v>
      </c>
      <c r="AN809" s="19">
        <f t="shared" si="439"/>
        <v>-37.357999999999997</v>
      </c>
      <c r="AO809" s="20" t="str">
        <f t="shared" si="440"/>
        <v>24°14 ' 37,358 "S</v>
      </c>
      <c r="AP809" s="20" t="str">
        <f t="shared" si="441"/>
        <v xml:space="preserve">69°6 ' 8,319 " </v>
      </c>
      <c r="AQ809" s="21">
        <v>-24.24322403</v>
      </c>
      <c r="AR809" s="21">
        <v>-69.101517909999998</v>
      </c>
      <c r="AS809" t="s">
        <v>325</v>
      </c>
      <c r="AT809" t="s">
        <v>47</v>
      </c>
    </row>
    <row r="810" spans="1:46" x14ac:dyDescent="0.3">
      <c r="A810" s="15">
        <v>1862</v>
      </c>
      <c r="B810" s="15" t="s">
        <v>1557</v>
      </c>
      <c r="C810" s="15" t="s">
        <v>1558</v>
      </c>
      <c r="D810" s="16" t="s">
        <v>1466</v>
      </c>
      <c r="E810" s="16">
        <v>531637.52</v>
      </c>
      <c r="F810" s="16">
        <v>7569178.3399999999</v>
      </c>
      <c r="G810" s="16" t="s">
        <v>1081</v>
      </c>
      <c r="H810" t="str">
        <f t="shared" si="409"/>
        <v>19</v>
      </c>
      <c r="I810" t="str">
        <f t="shared" si="408"/>
        <v>K</v>
      </c>
      <c r="J810" t="s">
        <v>324</v>
      </c>
      <c r="K810">
        <f t="shared" si="410"/>
        <v>-69</v>
      </c>
      <c r="L810">
        <f t="shared" si="411"/>
        <v>-2430821.66</v>
      </c>
      <c r="M810">
        <f t="shared" si="412"/>
        <v>-0.38198536758973911</v>
      </c>
      <c r="N810">
        <f t="shared" si="413"/>
        <v>6378553.10549301</v>
      </c>
      <c r="O810">
        <f t="shared" si="414"/>
        <v>4.9599837889183328E-3</v>
      </c>
      <c r="P810">
        <f t="shared" si="415"/>
        <v>-0.69179413837985204</v>
      </c>
      <c r="Q810">
        <f t="shared" si="416"/>
        <v>-0.59566753698186625</v>
      </c>
      <c r="R810">
        <f t="shared" si="417"/>
        <v>-0.72788243677966513</v>
      </c>
      <c r="S810">
        <f t="shared" si="418"/>
        <v>-0.69482871183021544</v>
      </c>
      <c r="T810">
        <f t="shared" si="419"/>
        <v>-1.329013845643191</v>
      </c>
      <c r="U810">
        <f t="shared" si="420"/>
        <v>5.0546225567071803E-3</v>
      </c>
      <c r="V810">
        <f t="shared" si="421"/>
        <v>4.2582015317955055E-5</v>
      </c>
      <c r="W810">
        <f t="shared" si="422"/>
        <v>1.6740578955036711E-7</v>
      </c>
      <c r="X810">
        <f t="shared" si="423"/>
        <v>-2420225.3691363195</v>
      </c>
      <c r="Y810">
        <f t="shared" si="424"/>
        <v>-1.6612373822764695E-3</v>
      </c>
      <c r="Z810">
        <f t="shared" si="425"/>
        <v>7.138139656563087E-8</v>
      </c>
      <c r="AA810">
        <f t="shared" si="426"/>
        <v>4.9599836709014761E-3</v>
      </c>
      <c r="AB810">
        <f t="shared" si="427"/>
        <v>-0.38364660485343416</v>
      </c>
      <c r="AC810">
        <f t="shared" si="428"/>
        <v>4.9600040080483021E-3</v>
      </c>
      <c r="AD810">
        <f t="shared" si="429"/>
        <v>5.3487817789748156E-3</v>
      </c>
      <c r="AE810">
        <f t="shared" si="430"/>
        <v>-0.38364163975781257</v>
      </c>
      <c r="AF810">
        <f t="shared" si="431"/>
        <v>-0.38365124155595626</v>
      </c>
      <c r="AG810" s="10">
        <f t="shared" si="432"/>
        <v>-21.981596946110354</v>
      </c>
      <c r="AH810" s="10">
        <f t="shared" si="433"/>
        <v>-68.693537378528262</v>
      </c>
      <c r="AI810" s="17">
        <f t="shared" si="434"/>
        <v>-68</v>
      </c>
      <c r="AJ810" s="18">
        <f t="shared" si="435"/>
        <v>-41</v>
      </c>
      <c r="AK810" s="19">
        <f t="shared" si="436"/>
        <v>-36.734999999999999</v>
      </c>
      <c r="AL810" s="17">
        <f t="shared" si="437"/>
        <v>-21</v>
      </c>
      <c r="AM810" s="18">
        <f t="shared" si="438"/>
        <v>-58</v>
      </c>
      <c r="AN810" s="19">
        <f t="shared" si="439"/>
        <v>-53.749000000000002</v>
      </c>
      <c r="AO810" s="20" t="str">
        <f t="shared" si="440"/>
        <v>21°58 ' 53,749 "S</v>
      </c>
      <c r="AP810" s="20" t="str">
        <f t="shared" si="441"/>
        <v xml:space="preserve">68°41 ' 36,735 " </v>
      </c>
      <c r="AQ810" s="22"/>
      <c r="AR810" s="22"/>
    </row>
    <row r="811" spans="1:46" x14ac:dyDescent="0.3">
      <c r="A811" s="15">
        <v>1863</v>
      </c>
      <c r="B811" s="15" t="s">
        <v>1559</v>
      </c>
      <c r="C811" s="15" t="s">
        <v>1312</v>
      </c>
      <c r="D811" s="16" t="s">
        <v>1560</v>
      </c>
      <c r="E811" s="16">
        <v>460733.83</v>
      </c>
      <c r="F811" s="16">
        <v>7406166</v>
      </c>
      <c r="G811" s="16" t="s">
        <v>1081</v>
      </c>
      <c r="H811" t="str">
        <f t="shared" si="409"/>
        <v>19</v>
      </c>
      <c r="I811" t="str">
        <f t="shared" si="408"/>
        <v>K</v>
      </c>
      <c r="J811" t="s">
        <v>324</v>
      </c>
      <c r="K811">
        <f t="shared" si="410"/>
        <v>-69</v>
      </c>
      <c r="L811">
        <f t="shared" si="411"/>
        <v>-2593834</v>
      </c>
      <c r="M811">
        <f t="shared" si="412"/>
        <v>-0.40760153254384085</v>
      </c>
      <c r="N811">
        <f t="shared" si="413"/>
        <v>6378941.8010426862</v>
      </c>
      <c r="O811">
        <f t="shared" si="414"/>
        <v>-6.1555930787112103E-3</v>
      </c>
      <c r="P811">
        <f t="shared" si="415"/>
        <v>-0.7278648595200099</v>
      </c>
      <c r="Q811">
        <f t="shared" si="416"/>
        <v>-0.6134883951843848</v>
      </c>
      <c r="R811">
        <f t="shared" si="417"/>
        <v>-0.77153396230384574</v>
      </c>
      <c r="S811">
        <f t="shared" si="418"/>
        <v>-0.73202257052398045</v>
      </c>
      <c r="T811">
        <f t="shared" si="419"/>
        <v>-1.3923992888508148</v>
      </c>
      <c r="U811">
        <f t="shared" si="420"/>
        <v>5.0546225567071803E-3</v>
      </c>
      <c r="V811">
        <f t="shared" si="421"/>
        <v>4.2582015317955055E-5</v>
      </c>
      <c r="W811">
        <f t="shared" si="422"/>
        <v>1.6740578955036711E-7</v>
      </c>
      <c r="X811">
        <f t="shared" si="423"/>
        <v>-2582691.451313098</v>
      </c>
      <c r="Y811">
        <f t="shared" si="424"/>
        <v>-1.7467707081260256E-3</v>
      </c>
      <c r="Z811">
        <f t="shared" si="425"/>
        <v>1.0761997249371967E-7</v>
      </c>
      <c r="AA811">
        <f t="shared" si="426"/>
        <v>-6.1555928578896245E-3</v>
      </c>
      <c r="AB811">
        <f t="shared" si="427"/>
        <v>-0.40934830306397946</v>
      </c>
      <c r="AC811">
        <f t="shared" si="428"/>
        <v>-6.1556317318898768E-3</v>
      </c>
      <c r="AD811">
        <f t="shared" si="429"/>
        <v>-6.7099093753084788E-3</v>
      </c>
      <c r="AE811">
        <f t="shared" si="430"/>
        <v>-0.40934008350767692</v>
      </c>
      <c r="AF811">
        <f t="shared" si="431"/>
        <v>-0.40934994814665832</v>
      </c>
      <c r="AG811" s="10">
        <f t="shared" si="432"/>
        <v>-23.454024372702616</v>
      </c>
      <c r="AH811" s="10">
        <f t="shared" si="433"/>
        <v>-69.384449488120438</v>
      </c>
      <c r="AI811" s="17">
        <f t="shared" si="434"/>
        <v>-69</v>
      </c>
      <c r="AJ811" s="18">
        <f t="shared" si="435"/>
        <v>-23</v>
      </c>
      <c r="AK811" s="19">
        <f t="shared" si="436"/>
        <v>-4.0179999999999998</v>
      </c>
      <c r="AL811" s="17">
        <f t="shared" si="437"/>
        <v>-23</v>
      </c>
      <c r="AM811" s="18">
        <f t="shared" si="438"/>
        <v>-27</v>
      </c>
      <c r="AN811" s="19">
        <f t="shared" si="439"/>
        <v>-14.488</v>
      </c>
      <c r="AO811" s="20" t="str">
        <f t="shared" si="440"/>
        <v>23°27 ' 14,488 "S</v>
      </c>
      <c r="AP811" s="20" t="str">
        <f t="shared" si="441"/>
        <v xml:space="preserve">69°23 ' 4,018 " </v>
      </c>
      <c r="AQ811" s="22"/>
      <c r="AR811" s="22"/>
    </row>
    <row r="812" spans="1:46" x14ac:dyDescent="0.3">
      <c r="A812" s="15">
        <v>1864</v>
      </c>
      <c r="B812" s="15" t="s">
        <v>1561</v>
      </c>
      <c r="C812" s="15" t="s">
        <v>1562</v>
      </c>
      <c r="D812" s="16" t="s">
        <v>1493</v>
      </c>
      <c r="E812" s="16">
        <v>377800.11</v>
      </c>
      <c r="F812" s="16">
        <v>7491561.6900000004</v>
      </c>
      <c r="G812" s="16" t="s">
        <v>1081</v>
      </c>
      <c r="H812" t="str">
        <f t="shared" si="409"/>
        <v>19</v>
      </c>
      <c r="I812" t="str">
        <f t="shared" si="408"/>
        <v>K</v>
      </c>
      <c r="J812" t="s">
        <v>324</v>
      </c>
      <c r="K812">
        <f t="shared" si="410"/>
        <v>-69</v>
      </c>
      <c r="L812">
        <f t="shared" si="411"/>
        <v>-2508438.3099999996</v>
      </c>
      <c r="M812">
        <f t="shared" si="412"/>
        <v>-0.39418224121037893</v>
      </c>
      <c r="N812">
        <f t="shared" si="413"/>
        <v>6378735.7060527839</v>
      </c>
      <c r="O812">
        <f t="shared" si="414"/>
        <v>-1.9157384101060108E-2</v>
      </c>
      <c r="P812">
        <f t="shared" si="415"/>
        <v>-0.70920117147591966</v>
      </c>
      <c r="Q812">
        <f t="shared" si="416"/>
        <v>-0.60459618622658973</v>
      </c>
      <c r="R812">
        <f t="shared" si="417"/>
        <v>-0.74878282694833875</v>
      </c>
      <c r="S812">
        <f t="shared" si="418"/>
        <v>-0.71273616676790152</v>
      </c>
      <c r="T812">
        <f t="shared" si="419"/>
        <v>-1.3597003158283814</v>
      </c>
      <c r="U812">
        <f t="shared" si="420"/>
        <v>5.0546225567071803E-3</v>
      </c>
      <c r="V812">
        <f t="shared" si="421"/>
        <v>4.2582015317955055E-5</v>
      </c>
      <c r="W812">
        <f t="shared" si="422"/>
        <v>1.6740578955036711E-7</v>
      </c>
      <c r="X812">
        <f t="shared" si="423"/>
        <v>-2497578.2213288639</v>
      </c>
      <c r="Y812">
        <f t="shared" si="424"/>
        <v>-1.7025456409536729E-3</v>
      </c>
      <c r="Z812">
        <f t="shared" si="425"/>
        <v>1.0543039769808824E-6</v>
      </c>
      <c r="AA812">
        <f t="shared" si="426"/>
        <v>-1.9157377368491359E-2</v>
      </c>
      <c r="AB812">
        <f t="shared" si="427"/>
        <v>-0.39588478505633196</v>
      </c>
      <c r="AC812">
        <f t="shared" si="428"/>
        <v>-1.9158549199218389E-2</v>
      </c>
      <c r="AD812">
        <f t="shared" si="429"/>
        <v>-2.0761586106888962E-2</v>
      </c>
      <c r="AE812">
        <f t="shared" si="430"/>
        <v>-0.39580810297405905</v>
      </c>
      <c r="AF812">
        <f t="shared" si="431"/>
        <v>-0.39581743479212572</v>
      </c>
      <c r="AG812" s="10">
        <f t="shared" si="432"/>
        <v>-22.678668471283473</v>
      </c>
      <c r="AH812" s="10">
        <f t="shared" si="433"/>
        <v>-70.189551259922183</v>
      </c>
      <c r="AI812" s="17">
        <f t="shared" si="434"/>
        <v>-70</v>
      </c>
      <c r="AJ812" s="18">
        <f t="shared" si="435"/>
        <v>-11</v>
      </c>
      <c r="AK812" s="19">
        <f t="shared" si="436"/>
        <v>-22.385000000000002</v>
      </c>
      <c r="AL812" s="17">
        <f t="shared" si="437"/>
        <v>-22</v>
      </c>
      <c r="AM812" s="18">
        <f t="shared" si="438"/>
        <v>-40</v>
      </c>
      <c r="AN812" s="19">
        <f t="shared" si="439"/>
        <v>-43.206000000000003</v>
      </c>
      <c r="AO812" s="20" t="str">
        <f t="shared" si="440"/>
        <v>22°40 ' 43,206 "S</v>
      </c>
      <c r="AP812" s="20" t="str">
        <f t="shared" si="441"/>
        <v xml:space="preserve">70°11 ' 22,385 " </v>
      </c>
      <c r="AQ812" s="22"/>
      <c r="AR812" s="22"/>
    </row>
    <row r="813" spans="1:46" x14ac:dyDescent="0.3">
      <c r="A813" s="15">
        <v>1865</v>
      </c>
      <c r="B813" s="15" t="s">
        <v>1563</v>
      </c>
      <c r="C813" s="15" t="s">
        <v>1564</v>
      </c>
      <c r="D813" s="16" t="s">
        <v>1552</v>
      </c>
      <c r="E813" s="16">
        <v>434779.94</v>
      </c>
      <c r="F813" s="16">
        <v>7528231.5</v>
      </c>
      <c r="G813" s="16" t="s">
        <v>1081</v>
      </c>
      <c r="H813" t="str">
        <f t="shared" si="409"/>
        <v>19</v>
      </c>
      <c r="I813" t="str">
        <f t="shared" si="408"/>
        <v>K</v>
      </c>
      <c r="J813" t="s">
        <v>324</v>
      </c>
      <c r="K813">
        <f t="shared" si="410"/>
        <v>-69</v>
      </c>
      <c r="L813">
        <f t="shared" si="411"/>
        <v>-2471768.5</v>
      </c>
      <c r="M813">
        <f t="shared" si="412"/>
        <v>-0.38841985597135004</v>
      </c>
      <c r="N813">
        <f t="shared" si="413"/>
        <v>6378648.8695531022</v>
      </c>
      <c r="O813">
        <f t="shared" si="414"/>
        <v>-1.0224745292268991E-2</v>
      </c>
      <c r="P813">
        <f t="shared" si="415"/>
        <v>-0.70102921940547258</v>
      </c>
      <c r="Q813">
        <f t="shared" si="416"/>
        <v>-0.60047798705126532</v>
      </c>
      <c r="R813">
        <f t="shared" si="417"/>
        <v>-0.73893446567408638</v>
      </c>
      <c r="S813">
        <f t="shared" si="418"/>
        <v>-0.70432034601838112</v>
      </c>
      <c r="T813">
        <f t="shared" si="419"/>
        <v>-1.3453169742034972</v>
      </c>
      <c r="U813">
        <f t="shared" si="420"/>
        <v>5.0546225567071803E-3</v>
      </c>
      <c r="V813">
        <f t="shared" si="421"/>
        <v>4.2582015317955055E-5</v>
      </c>
      <c r="W813">
        <f t="shared" si="422"/>
        <v>1.6740578955036711E-7</v>
      </c>
      <c r="X813">
        <f t="shared" si="423"/>
        <v>-2461032.2139355675</v>
      </c>
      <c r="Y813">
        <f t="shared" si="424"/>
        <v>-1.6831599111340751E-3</v>
      </c>
      <c r="Z813">
        <f t="shared" si="425"/>
        <v>3.0176122876573952E-7</v>
      </c>
      <c r="AA813">
        <f t="shared" si="426"/>
        <v>-1.0224744263791757E-2</v>
      </c>
      <c r="AB813">
        <f t="shared" si="427"/>
        <v>-0.3901030153745717</v>
      </c>
      <c r="AC813">
        <f t="shared" si="428"/>
        <v>-1.0224922423044736E-2</v>
      </c>
      <c r="AD813">
        <f t="shared" si="429"/>
        <v>-1.1055074868729647E-2</v>
      </c>
      <c r="AE813">
        <f t="shared" si="430"/>
        <v>-0.39008152316144101</v>
      </c>
      <c r="AF813">
        <f t="shared" si="431"/>
        <v>-0.39009110589244533</v>
      </c>
      <c r="AG813" s="10">
        <f t="shared" si="432"/>
        <v>-22.350573993227997</v>
      </c>
      <c r="AH813" s="10">
        <f t="shared" si="433"/>
        <v>-69.633409132179352</v>
      </c>
      <c r="AI813" s="17">
        <f t="shared" si="434"/>
        <v>-69</v>
      </c>
      <c r="AJ813" s="18">
        <f t="shared" si="435"/>
        <v>-38</v>
      </c>
      <c r="AK813" s="19">
        <f t="shared" si="436"/>
        <v>-0.27300000000000002</v>
      </c>
      <c r="AL813" s="17">
        <f t="shared" si="437"/>
        <v>-22</v>
      </c>
      <c r="AM813" s="18">
        <f t="shared" si="438"/>
        <v>-21</v>
      </c>
      <c r="AN813" s="19">
        <f t="shared" si="439"/>
        <v>-2.0659999999999998</v>
      </c>
      <c r="AO813" s="20" t="str">
        <f t="shared" si="440"/>
        <v>22°21 ' 2,066 "S</v>
      </c>
      <c r="AP813" s="20" t="str">
        <f t="shared" si="441"/>
        <v xml:space="preserve">69°38 ' 0,273 " </v>
      </c>
      <c r="AQ813" s="21">
        <v>-22.350408290000001</v>
      </c>
      <c r="AR813" s="21">
        <v>-69.633019340000004</v>
      </c>
      <c r="AS813" t="s">
        <v>325</v>
      </c>
      <c r="AT813" t="s">
        <v>53</v>
      </c>
    </row>
    <row r="814" spans="1:46" x14ac:dyDescent="0.3">
      <c r="A814" s="15">
        <v>1866</v>
      </c>
      <c r="B814" s="15" t="s">
        <v>1565</v>
      </c>
      <c r="C814" s="15" t="s">
        <v>1566</v>
      </c>
      <c r="D814" s="16" t="s">
        <v>1470</v>
      </c>
      <c r="E814" s="16">
        <v>449474.93</v>
      </c>
      <c r="F814" s="16">
        <v>7300223.3600000003</v>
      </c>
      <c r="G814" s="16" t="s">
        <v>351</v>
      </c>
      <c r="H814" t="str">
        <f t="shared" si="409"/>
        <v>19</v>
      </c>
      <c r="I814" t="str">
        <f t="shared" si="408"/>
        <v>J</v>
      </c>
      <c r="J814" t="s">
        <v>324</v>
      </c>
      <c r="K814">
        <f t="shared" si="410"/>
        <v>-69</v>
      </c>
      <c r="L814">
        <f t="shared" si="411"/>
        <v>-2699776.6399999997</v>
      </c>
      <c r="M814">
        <f t="shared" si="412"/>
        <v>-0.42424962275537342</v>
      </c>
      <c r="N814">
        <f t="shared" si="413"/>
        <v>6379204.8321909904</v>
      </c>
      <c r="O814">
        <f t="shared" si="414"/>
        <v>-7.920277108055606E-3</v>
      </c>
      <c r="P814">
        <f t="shared" si="415"/>
        <v>-0.75028908680231499</v>
      </c>
      <c r="Q814">
        <f t="shared" si="416"/>
        <v>-0.6231563111010644</v>
      </c>
      <c r="R814">
        <f t="shared" si="417"/>
        <v>-0.79939416615653092</v>
      </c>
      <c r="S814">
        <f t="shared" si="418"/>
        <v>-0.75533470239266431</v>
      </c>
      <c r="T814">
        <f t="shared" si="419"/>
        <v>-1.4314130225182771</v>
      </c>
      <c r="U814">
        <f t="shared" si="420"/>
        <v>5.0546225567071803E-3</v>
      </c>
      <c r="V814">
        <f t="shared" si="421"/>
        <v>4.2582015317955055E-5</v>
      </c>
      <c r="W814">
        <f t="shared" si="422"/>
        <v>1.6740578955036711E-7</v>
      </c>
      <c r="X814">
        <f t="shared" si="423"/>
        <v>-2688295.3070144961</v>
      </c>
      <c r="Y814">
        <f t="shared" si="424"/>
        <v>-1.7998062905216731E-3</v>
      </c>
      <c r="Z814">
        <f t="shared" si="425"/>
        <v>1.7556849788477301E-7</v>
      </c>
      <c r="AA814">
        <f t="shared" si="426"/>
        <v>-7.9202766445385549E-3</v>
      </c>
      <c r="AB814">
        <f t="shared" si="427"/>
        <v>-0.42604942872990581</v>
      </c>
      <c r="AC814">
        <f t="shared" si="428"/>
        <v>-7.9203594523230558E-3</v>
      </c>
      <c r="AD814">
        <f t="shared" si="429"/>
        <v>-8.6976846342742206E-3</v>
      </c>
      <c r="AE814">
        <f t="shared" si="430"/>
        <v>-0.42603519402360462</v>
      </c>
      <c r="AF814">
        <f t="shared" si="431"/>
        <v>-0.42604517670741215</v>
      </c>
      <c r="AG814" s="10">
        <f t="shared" si="432"/>
        <v>-24.410590507240084</v>
      </c>
      <c r="AH814" s="10">
        <f t="shared" si="433"/>
        <v>-69.498340621079706</v>
      </c>
      <c r="AI814" s="17">
        <f t="shared" si="434"/>
        <v>-69</v>
      </c>
      <c r="AJ814" s="18">
        <f t="shared" si="435"/>
        <v>-29</v>
      </c>
      <c r="AK814" s="19">
        <f t="shared" si="436"/>
        <v>-54.026000000000003</v>
      </c>
      <c r="AL814" s="17">
        <f t="shared" si="437"/>
        <v>-24</v>
      </c>
      <c r="AM814" s="18">
        <f t="shared" si="438"/>
        <v>-24</v>
      </c>
      <c r="AN814" s="19">
        <f t="shared" si="439"/>
        <v>-38.125999999999998</v>
      </c>
      <c r="AO814" s="20" t="str">
        <f t="shared" si="440"/>
        <v>24°24 ' 38,126 "S</v>
      </c>
      <c r="AP814" s="20" t="str">
        <f t="shared" si="441"/>
        <v xml:space="preserve">69°29 ' 54,026 " </v>
      </c>
      <c r="AQ814" s="22"/>
      <c r="AR814" s="22"/>
    </row>
    <row r="815" spans="1:46" x14ac:dyDescent="0.3">
      <c r="A815" s="15">
        <v>1867</v>
      </c>
      <c r="B815" s="15" t="s">
        <v>1567</v>
      </c>
      <c r="C815" s="15" t="s">
        <v>1568</v>
      </c>
      <c r="D815" s="16" t="s">
        <v>1560</v>
      </c>
      <c r="E815" s="16">
        <v>489880.00000000698</v>
      </c>
      <c r="F815" s="16">
        <v>7464653.0106043797</v>
      </c>
      <c r="G815" s="16" t="s">
        <v>1081</v>
      </c>
      <c r="H815" t="str">
        <f t="shared" si="409"/>
        <v>19</v>
      </c>
      <c r="I815" t="str">
        <f t="shared" si="408"/>
        <v>K</v>
      </c>
      <c r="J815" t="s">
        <v>324</v>
      </c>
      <c r="K815">
        <f t="shared" si="410"/>
        <v>-69</v>
      </c>
      <c r="L815">
        <f t="shared" si="411"/>
        <v>-2535346.9893956203</v>
      </c>
      <c r="M815">
        <f t="shared" si="412"/>
        <v>-0.39841073808426747</v>
      </c>
      <c r="N815">
        <f t="shared" si="413"/>
        <v>6378800.0670251083</v>
      </c>
      <c r="O815">
        <f t="shared" si="414"/>
        <v>-1.5865052821310162E-3</v>
      </c>
      <c r="P815">
        <f t="shared" si="415"/>
        <v>-0.71513797202299834</v>
      </c>
      <c r="Q815">
        <f t="shared" si="416"/>
        <v>-0.60750374281214703</v>
      </c>
      <c r="R815">
        <f t="shared" si="417"/>
        <v>-0.75597972409576664</v>
      </c>
      <c r="S815">
        <f t="shared" si="418"/>
        <v>-0.71886072877486185</v>
      </c>
      <c r="T815">
        <f t="shared" si="419"/>
        <v>-1.3701243355556674</v>
      </c>
      <c r="U815">
        <f t="shared" si="420"/>
        <v>5.0546225567071803E-3</v>
      </c>
      <c r="V815">
        <f t="shared" si="421"/>
        <v>4.2582015317955055E-5</v>
      </c>
      <c r="W815">
        <f t="shared" si="422"/>
        <v>1.6740578955036711E-7</v>
      </c>
      <c r="X815">
        <f t="shared" si="423"/>
        <v>-2524397.007136093</v>
      </c>
      <c r="Y815">
        <f t="shared" si="424"/>
        <v>-1.7166210171929838E-3</v>
      </c>
      <c r="Z815">
        <f t="shared" si="425"/>
        <v>7.2050937519752253E-9</v>
      </c>
      <c r="AA815">
        <f t="shared" si="426"/>
        <v>-1.5865052783207098E-3</v>
      </c>
      <c r="AB815">
        <f t="shared" si="427"/>
        <v>-0.40012735908909203</v>
      </c>
      <c r="AC815">
        <f t="shared" si="428"/>
        <v>-1.5865059438595619E-3</v>
      </c>
      <c r="AD815">
        <f t="shared" si="429"/>
        <v>-1.7225675935457296E-3</v>
      </c>
      <c r="AE815">
        <f t="shared" si="430"/>
        <v>-0.40012682681571371</v>
      </c>
      <c r="AF815">
        <f t="shared" si="431"/>
        <v>-0.4001366410294161</v>
      </c>
      <c r="AG815" s="10">
        <f t="shared" si="432"/>
        <v>-22.926140759526792</v>
      </c>
      <c r="AH815" s="10">
        <f t="shared" si="433"/>
        <v>-69.098695853036176</v>
      </c>
      <c r="AI815" s="17">
        <f t="shared" si="434"/>
        <v>-69</v>
      </c>
      <c r="AJ815" s="18">
        <f t="shared" si="435"/>
        <v>-5</v>
      </c>
      <c r="AK815" s="19">
        <f t="shared" si="436"/>
        <v>-55.305</v>
      </c>
      <c r="AL815" s="17">
        <f t="shared" si="437"/>
        <v>-22</v>
      </c>
      <c r="AM815" s="18">
        <f t="shared" si="438"/>
        <v>-55</v>
      </c>
      <c r="AN815" s="19">
        <f t="shared" si="439"/>
        <v>-34.106999999999999</v>
      </c>
      <c r="AO815" s="20" t="str">
        <f t="shared" si="440"/>
        <v>22°55 ' 34,107 "S</v>
      </c>
      <c r="AP815" s="20" t="str">
        <f t="shared" si="441"/>
        <v xml:space="preserve">69°5 ' 55,305 " </v>
      </c>
      <c r="AQ815" s="21">
        <v>-22.926140759999999</v>
      </c>
      <c r="AR815" s="21">
        <v>-69.098695849999999</v>
      </c>
      <c r="AS815" t="s">
        <v>325</v>
      </c>
      <c r="AT815" t="s">
        <v>57</v>
      </c>
    </row>
    <row r="816" spans="1:46" x14ac:dyDescent="0.3">
      <c r="A816" s="15">
        <v>1868</v>
      </c>
      <c r="B816" s="15" t="s">
        <v>1569</v>
      </c>
      <c r="C816" s="15" t="s">
        <v>419</v>
      </c>
      <c r="D816" s="16" t="s">
        <v>1552</v>
      </c>
      <c r="E816" s="16">
        <v>441551.52</v>
      </c>
      <c r="F816" s="16">
        <v>7535735.2000000002</v>
      </c>
      <c r="G816" s="16" t="s">
        <v>1081</v>
      </c>
      <c r="H816" t="str">
        <f t="shared" si="409"/>
        <v>19</v>
      </c>
      <c r="I816" t="str">
        <f t="shared" si="408"/>
        <v>K</v>
      </c>
      <c r="J816" t="s">
        <v>324</v>
      </c>
      <c r="K816">
        <f t="shared" si="410"/>
        <v>-69</v>
      </c>
      <c r="L816">
        <f t="shared" si="411"/>
        <v>-2464264.7999999998</v>
      </c>
      <c r="M816">
        <f t="shared" si="412"/>
        <v>-0.38724070587163306</v>
      </c>
      <c r="N816">
        <f t="shared" si="413"/>
        <v>6378631.2251071716</v>
      </c>
      <c r="O816">
        <f t="shared" si="414"/>
        <v>-9.1631696420916616E-3</v>
      </c>
      <c r="P816">
        <f t="shared" si="415"/>
        <v>-0.69934549091594223</v>
      </c>
      <c r="Q816">
        <f t="shared" si="416"/>
        <v>-0.59961316009172594</v>
      </c>
      <c r="R816">
        <f t="shared" si="417"/>
        <v>-0.73691345132960417</v>
      </c>
      <c r="S816">
        <f t="shared" si="418"/>
        <v>-0.70258837852013456</v>
      </c>
      <c r="T816">
        <f t="shared" si="419"/>
        <v>-1.3423484533167536</v>
      </c>
      <c r="U816">
        <f t="shared" si="420"/>
        <v>5.0546225567071803E-3</v>
      </c>
      <c r="V816">
        <f t="shared" si="421"/>
        <v>4.2582015317955055E-5</v>
      </c>
      <c r="W816">
        <f t="shared" si="422"/>
        <v>1.6740578955036711E-7</v>
      </c>
      <c r="X816">
        <f t="shared" si="423"/>
        <v>-2453554.0309724803</v>
      </c>
      <c r="Y816">
        <f t="shared" si="424"/>
        <v>-1.6791641732415009E-3</v>
      </c>
      <c r="Z816">
        <f t="shared" si="425"/>
        <v>2.4258743520772421E-7</v>
      </c>
      <c r="AA816">
        <f t="shared" si="426"/>
        <v>-9.1631689011350548E-3</v>
      </c>
      <c r="AB816">
        <f t="shared" si="427"/>
        <v>-0.38891986963753045</v>
      </c>
      <c r="AC816">
        <f t="shared" si="428"/>
        <v>-9.1632971305463662E-3</v>
      </c>
      <c r="AD816">
        <f t="shared" si="429"/>
        <v>-9.9025264744782363E-3</v>
      </c>
      <c r="AE816">
        <f t="shared" si="430"/>
        <v>-0.38890266644582916</v>
      </c>
      <c r="AF816">
        <f t="shared" si="431"/>
        <v>-0.38891226013819846</v>
      </c>
      <c r="AG816" s="10">
        <f t="shared" si="432"/>
        <v>-22.283031106812736</v>
      </c>
      <c r="AH816" s="10">
        <f t="shared" si="433"/>
        <v>-69.567372973504163</v>
      </c>
      <c r="AI816" s="17">
        <f t="shared" si="434"/>
        <v>-69</v>
      </c>
      <c r="AJ816" s="18">
        <f t="shared" si="435"/>
        <v>-34</v>
      </c>
      <c r="AK816" s="19">
        <f t="shared" si="436"/>
        <v>-2.5430000000000001</v>
      </c>
      <c r="AL816" s="17">
        <f t="shared" si="437"/>
        <v>-22</v>
      </c>
      <c r="AM816" s="18">
        <f t="shared" si="438"/>
        <v>-16</v>
      </c>
      <c r="AN816" s="19">
        <f t="shared" si="439"/>
        <v>-58.911999999999999</v>
      </c>
      <c r="AO816" s="20" t="str">
        <f t="shared" si="440"/>
        <v>22°16 ' 58,912 "S</v>
      </c>
      <c r="AP816" s="20" t="str">
        <f t="shared" si="441"/>
        <v xml:space="preserve">69°34 ' 2,543 " </v>
      </c>
      <c r="AQ816" s="21">
        <v>-22.283031009999998</v>
      </c>
      <c r="AR816" s="21">
        <v>-69.567372980000002</v>
      </c>
      <c r="AS816" t="s">
        <v>325</v>
      </c>
      <c r="AT816" t="s">
        <v>58</v>
      </c>
    </row>
    <row r="817" spans="1:46" x14ac:dyDescent="0.3">
      <c r="A817" s="15">
        <v>1869</v>
      </c>
      <c r="B817" s="15" t="s">
        <v>1570</v>
      </c>
      <c r="C817" s="15" t="s">
        <v>1469</v>
      </c>
      <c r="D817" s="16" t="s">
        <v>1470</v>
      </c>
      <c r="E817" s="16">
        <v>493905.47</v>
      </c>
      <c r="F817" s="16">
        <v>7316908.3399999999</v>
      </c>
      <c r="G817" s="16" t="s">
        <v>351</v>
      </c>
      <c r="H817" t="str">
        <f t="shared" si="409"/>
        <v>19</v>
      </c>
      <c r="I817" t="str">
        <f t="shared" si="408"/>
        <v>J</v>
      </c>
      <c r="J817" t="s">
        <v>324</v>
      </c>
      <c r="K817">
        <f t="shared" si="410"/>
        <v>-69</v>
      </c>
      <c r="L817">
        <f t="shared" si="411"/>
        <v>-2683091.66</v>
      </c>
      <c r="M817">
        <f t="shared" si="412"/>
        <v>-0.42162770345812339</v>
      </c>
      <c r="N817">
        <f t="shared" si="413"/>
        <v>6379162.8778411616</v>
      </c>
      <c r="O817">
        <f t="shared" si="414"/>
        <v>-9.5538084176689667E-4</v>
      </c>
      <c r="P817">
        <f t="shared" si="415"/>
        <v>-0.74681203349345815</v>
      </c>
      <c r="Q817">
        <f t="shared" si="416"/>
        <v>-0.62173415318168601</v>
      </c>
      <c r="R817">
        <f t="shared" si="417"/>
        <v>-0.79503372020485252</v>
      </c>
      <c r="S817">
        <f t="shared" si="418"/>
        <v>-0.75170882844906095</v>
      </c>
      <c r="T817">
        <f t="shared" si="419"/>
        <v>-1.4253829200453305</v>
      </c>
      <c r="U817">
        <f t="shared" si="420"/>
        <v>5.0546225567071803E-3</v>
      </c>
      <c r="V817">
        <f t="shared" si="421"/>
        <v>4.2582015317955055E-5</v>
      </c>
      <c r="W817">
        <f t="shared" si="422"/>
        <v>1.6740578955036711E-7</v>
      </c>
      <c r="X817">
        <f t="shared" si="423"/>
        <v>-2671662.8126921137</v>
      </c>
      <c r="Y817">
        <f t="shared" si="424"/>
        <v>-1.7915904526573582E-3</v>
      </c>
      <c r="Z817">
        <f t="shared" si="425"/>
        <v>2.5606129991394745E-9</v>
      </c>
      <c r="AA817">
        <f t="shared" si="426"/>
        <v>-9.5538084095144317E-4</v>
      </c>
      <c r="AB817">
        <f t="shared" si="427"/>
        <v>-0.42341929390619321</v>
      </c>
      <c r="AC817">
        <f t="shared" si="428"/>
        <v>-9.5538098628916712E-4</v>
      </c>
      <c r="AD817">
        <f t="shared" si="429"/>
        <v>-1.0479234335414136E-3</v>
      </c>
      <c r="AE817">
        <f t="shared" si="430"/>
        <v>-0.4234190882266084</v>
      </c>
      <c r="AF817">
        <f t="shared" si="431"/>
        <v>-0.42342912712421049</v>
      </c>
      <c r="AG817" s="10">
        <f t="shared" si="432"/>
        <v>-24.260701907125672</v>
      </c>
      <c r="AH817" s="10">
        <f t="shared" si="433"/>
        <v>-69.060041589994782</v>
      </c>
      <c r="AI817" s="17">
        <f t="shared" si="434"/>
        <v>-69</v>
      </c>
      <c r="AJ817" s="18">
        <f t="shared" si="435"/>
        <v>-3</v>
      </c>
      <c r="AK817" s="19">
        <f t="shared" si="436"/>
        <v>-36.15</v>
      </c>
      <c r="AL817" s="17">
        <f t="shared" si="437"/>
        <v>-24</v>
      </c>
      <c r="AM817" s="18">
        <f t="shared" si="438"/>
        <v>-15</v>
      </c>
      <c r="AN817" s="19">
        <f t="shared" si="439"/>
        <v>-38.527000000000001</v>
      </c>
      <c r="AO817" s="20" t="str">
        <f t="shared" si="440"/>
        <v>24°15 ' 38,527 "S</v>
      </c>
      <c r="AP817" s="20" t="str">
        <f t="shared" si="441"/>
        <v xml:space="preserve">69°3 ' 36,15 " </v>
      </c>
      <c r="AQ817" s="21">
        <v>-24.2607018</v>
      </c>
      <c r="AR817" s="21">
        <v>-69.060041589999997</v>
      </c>
      <c r="AS817" t="s">
        <v>325</v>
      </c>
      <c r="AT817" t="s">
        <v>59</v>
      </c>
    </row>
    <row r="818" spans="1:46" x14ac:dyDescent="0.3">
      <c r="A818" s="15">
        <v>1870</v>
      </c>
      <c r="B818" s="15" t="s">
        <v>1571</v>
      </c>
      <c r="C818" s="15" t="s">
        <v>1469</v>
      </c>
      <c r="D818" s="16" t="s">
        <v>1470</v>
      </c>
      <c r="E818" s="16">
        <v>496011.00000000797</v>
      </c>
      <c r="F818" s="16">
        <v>7320379.0109525397</v>
      </c>
      <c r="G818" s="16" t="s">
        <v>351</v>
      </c>
      <c r="H818" t="str">
        <f t="shared" si="409"/>
        <v>19</v>
      </c>
      <c r="I818" t="str">
        <f t="shared" si="408"/>
        <v>J</v>
      </c>
      <c r="J818" t="s">
        <v>324</v>
      </c>
      <c r="K818">
        <f t="shared" si="410"/>
        <v>-69</v>
      </c>
      <c r="L818">
        <f t="shared" si="411"/>
        <v>-2679620.9890474603</v>
      </c>
      <c r="M818">
        <f t="shared" si="412"/>
        <v>-0.42108231358382509</v>
      </c>
      <c r="N818">
        <f t="shared" si="413"/>
        <v>6379154.1754683582</v>
      </c>
      <c r="O818">
        <f t="shared" si="414"/>
        <v>-6.2531801086296095E-4</v>
      </c>
      <c r="P818">
        <f t="shared" si="415"/>
        <v>-0.74608618245553882</v>
      </c>
      <c r="Q818">
        <f t="shared" si="416"/>
        <v>-0.62143360545721948</v>
      </c>
      <c r="R818">
        <f t="shared" si="417"/>
        <v>-0.79412540481159444</v>
      </c>
      <c r="S818">
        <f t="shared" si="418"/>
        <v>-0.75095245497300078</v>
      </c>
      <c r="T818">
        <f t="shared" si="419"/>
        <v>-1.4241232235766181</v>
      </c>
      <c r="U818">
        <f t="shared" si="420"/>
        <v>5.0546225567071803E-3</v>
      </c>
      <c r="V818">
        <f t="shared" si="421"/>
        <v>4.2582015317955055E-5</v>
      </c>
      <c r="W818">
        <f t="shared" si="422"/>
        <v>1.6740578955036711E-7</v>
      </c>
      <c r="X818">
        <f t="shared" si="423"/>
        <v>-2668203.1005593631</v>
      </c>
      <c r="Y818">
        <f t="shared" si="424"/>
        <v>-1.7898749856220262E-3</v>
      </c>
      <c r="Z818">
        <f t="shared" si="425"/>
        <v>1.0975014068569027E-9</v>
      </c>
      <c r="AA818">
        <f t="shared" si="426"/>
        <v>-6.2531801063419852E-4</v>
      </c>
      <c r="AB818">
        <f t="shared" si="427"/>
        <v>-0.42287218856748271</v>
      </c>
      <c r="AC818">
        <f t="shared" si="428"/>
        <v>-6.2531805138643648E-4</v>
      </c>
      <c r="AD818">
        <f t="shared" si="429"/>
        <v>-6.8572030475890844E-4</v>
      </c>
      <c r="AE818">
        <f t="shared" si="430"/>
        <v>-0.42287210058311697</v>
      </c>
      <c r="AF818">
        <f t="shared" si="431"/>
        <v>-0.42288213546000608</v>
      </c>
      <c r="AG818" s="10">
        <f t="shared" si="432"/>
        <v>-24.229361593337917</v>
      </c>
      <c r="AH818" s="10">
        <f t="shared" si="433"/>
        <v>-69.039288879389105</v>
      </c>
      <c r="AI818" s="17">
        <f t="shared" si="434"/>
        <v>-69</v>
      </c>
      <c r="AJ818" s="18">
        <f t="shared" si="435"/>
        <v>-2</v>
      </c>
      <c r="AK818" s="19">
        <f t="shared" si="436"/>
        <v>-21.44</v>
      </c>
      <c r="AL818" s="17">
        <f t="shared" si="437"/>
        <v>-24</v>
      </c>
      <c r="AM818" s="18">
        <f t="shared" si="438"/>
        <v>-13</v>
      </c>
      <c r="AN818" s="19">
        <f t="shared" si="439"/>
        <v>-45.701999999999998</v>
      </c>
      <c r="AO818" s="20" t="str">
        <f t="shared" si="440"/>
        <v>24°13 ' 45,702 "S</v>
      </c>
      <c r="AP818" s="20" t="str">
        <f t="shared" si="441"/>
        <v xml:space="preserve">69°2 ' 21,44 " </v>
      </c>
      <c r="AQ818" s="22"/>
      <c r="AR818" s="22"/>
    </row>
    <row r="819" spans="1:46" x14ac:dyDescent="0.3">
      <c r="A819" s="15">
        <v>1871</v>
      </c>
      <c r="B819" s="15" t="s">
        <v>1572</v>
      </c>
      <c r="C819" s="15" t="s">
        <v>607</v>
      </c>
      <c r="D819" s="16" t="s">
        <v>1470</v>
      </c>
      <c r="E819" s="16">
        <v>358383.35</v>
      </c>
      <c r="F819" s="16">
        <v>7381247.7199999997</v>
      </c>
      <c r="G819" s="16" t="s">
        <v>1081</v>
      </c>
      <c r="H819" t="str">
        <f t="shared" si="409"/>
        <v>19</v>
      </c>
      <c r="I819" t="str">
        <f t="shared" si="408"/>
        <v>K</v>
      </c>
      <c r="J819" t="s">
        <v>324</v>
      </c>
      <c r="K819">
        <f t="shared" si="410"/>
        <v>-69</v>
      </c>
      <c r="L819">
        <f t="shared" si="411"/>
        <v>-2618752.2800000003</v>
      </c>
      <c r="M819">
        <f t="shared" si="412"/>
        <v>-0.41151725310126924</v>
      </c>
      <c r="N819">
        <f t="shared" si="413"/>
        <v>6379002.9444337916</v>
      </c>
      <c r="O819">
        <f t="shared" si="414"/>
        <v>-2.2200436531162333E-2</v>
      </c>
      <c r="P819">
        <f t="shared" si="415"/>
        <v>-0.73321266475863389</v>
      </c>
      <c r="Q819">
        <f t="shared" si="416"/>
        <v>-0.61589841957564384</v>
      </c>
      <c r="R819">
        <f t="shared" si="417"/>
        <v>-0.77812358548058613</v>
      </c>
      <c r="S819">
        <f t="shared" si="418"/>
        <v>-0.7375672940043505</v>
      </c>
      <c r="T819">
        <f t="shared" si="419"/>
        <v>-1.4017303195517359</v>
      </c>
      <c r="U819">
        <f t="shared" si="420"/>
        <v>5.0546225567071803E-3</v>
      </c>
      <c r="V819">
        <f t="shared" si="421"/>
        <v>4.2582015317955055E-5</v>
      </c>
      <c r="W819">
        <f t="shared" si="422"/>
        <v>1.6740578955036711E-7</v>
      </c>
      <c r="X819">
        <f t="shared" si="423"/>
        <v>-2607528.8756346721</v>
      </c>
      <c r="Y819">
        <f t="shared" si="424"/>
        <v>-1.7594292498518895E-3</v>
      </c>
      <c r="Z819">
        <f t="shared" si="425"/>
        <v>1.3950816685800585E-6</v>
      </c>
      <c r="AA819">
        <f t="shared" si="426"/>
        <v>-2.2200426207354986E-2</v>
      </c>
      <c r="AB819">
        <f t="shared" si="427"/>
        <v>-0.41327667989657363</v>
      </c>
      <c r="AC819">
        <f t="shared" si="428"/>
        <v>-2.2202249865322765E-2</v>
      </c>
      <c r="AD819">
        <f t="shared" si="429"/>
        <v>-2.4238550433905427E-2</v>
      </c>
      <c r="AE819">
        <f t="shared" si="430"/>
        <v>-0.41316863733237874</v>
      </c>
      <c r="AF819">
        <f t="shared" si="431"/>
        <v>-0.41317797600108985</v>
      </c>
      <c r="AG819" s="10">
        <f t="shared" si="432"/>
        <v>-23.673354212620065</v>
      </c>
      <c r="AH819" s="10">
        <f t="shared" si="433"/>
        <v>-70.388766641377771</v>
      </c>
      <c r="AI819" s="17">
        <f t="shared" si="434"/>
        <v>-70</v>
      </c>
      <c r="AJ819" s="18">
        <f t="shared" si="435"/>
        <v>-23</v>
      </c>
      <c r="AK819" s="19">
        <f t="shared" si="436"/>
        <v>-19.559999999999999</v>
      </c>
      <c r="AL819" s="17">
        <f t="shared" si="437"/>
        <v>-23</v>
      </c>
      <c r="AM819" s="18">
        <f t="shared" si="438"/>
        <v>-40</v>
      </c>
      <c r="AN819" s="19">
        <f t="shared" si="439"/>
        <v>-24.074999999999999</v>
      </c>
      <c r="AO819" s="20" t="str">
        <f t="shared" si="440"/>
        <v>23°40 ' 24,075 "S</v>
      </c>
      <c r="AP819" s="20" t="str">
        <f t="shared" si="441"/>
        <v xml:space="preserve">70°23 ' 19,56 " </v>
      </c>
      <c r="AQ819" s="21">
        <v>-23.673152290000001</v>
      </c>
      <c r="AR819" s="21">
        <v>-70.387826649999994</v>
      </c>
      <c r="AS819" t="s">
        <v>325</v>
      </c>
      <c r="AT819" t="s">
        <v>1573</v>
      </c>
    </row>
    <row r="820" spans="1:46" x14ac:dyDescent="0.3">
      <c r="A820" s="15">
        <v>1872</v>
      </c>
      <c r="B820" s="15" t="s">
        <v>1574</v>
      </c>
      <c r="C820" s="15" t="s">
        <v>1568</v>
      </c>
      <c r="D820" s="16" t="s">
        <v>1560</v>
      </c>
      <c r="E820" s="16">
        <v>489887.09</v>
      </c>
      <c r="F820" s="16">
        <v>7456551.21</v>
      </c>
      <c r="G820" s="16" t="s">
        <v>1081</v>
      </c>
      <c r="H820" t="str">
        <f t="shared" si="409"/>
        <v>19</v>
      </c>
      <c r="I820" t="str">
        <f t="shared" si="408"/>
        <v>K</v>
      </c>
      <c r="J820" t="s">
        <v>324</v>
      </c>
      <c r="K820">
        <f t="shared" si="410"/>
        <v>-69</v>
      </c>
      <c r="L820">
        <f t="shared" si="411"/>
        <v>-2543448.79</v>
      </c>
      <c r="M820">
        <f t="shared" si="412"/>
        <v>-0.39968387520202825</v>
      </c>
      <c r="N820">
        <f t="shared" si="413"/>
        <v>6378819.5503818616</v>
      </c>
      <c r="O820">
        <f t="shared" si="414"/>
        <v>-1.5853889454193095E-3</v>
      </c>
      <c r="P820">
        <f t="shared" si="415"/>
        <v>-0.71691545501559761</v>
      </c>
      <c r="Q820">
        <f t="shared" si="416"/>
        <v>-0.60836015917427833</v>
      </c>
      <c r="R820">
        <f t="shared" si="417"/>
        <v>-0.75814160270982711</v>
      </c>
      <c r="S820">
        <f t="shared" si="418"/>
        <v>-0.72069624182593994</v>
      </c>
      <c r="T820">
        <f t="shared" si="419"/>
        <v>-1.3732411696484117</v>
      </c>
      <c r="U820">
        <f t="shared" si="420"/>
        <v>5.0546225567071803E-3</v>
      </c>
      <c r="V820">
        <f t="shared" si="421"/>
        <v>4.2582015317955055E-5</v>
      </c>
      <c r="W820">
        <f t="shared" si="422"/>
        <v>1.6740578955036711E-7</v>
      </c>
      <c r="X820">
        <f t="shared" si="423"/>
        <v>-2532471.901487519</v>
      </c>
      <c r="Y820">
        <f t="shared" si="424"/>
        <v>-1.7208338354427794E-3</v>
      </c>
      <c r="Z820">
        <f t="shared" si="425"/>
        <v>7.1872366573637325E-9</v>
      </c>
      <c r="AA820">
        <f t="shared" si="426"/>
        <v>-1.585388941621121E-3</v>
      </c>
      <c r="AB820">
        <f t="shared" si="427"/>
        <v>-0.401404709025103</v>
      </c>
      <c r="AC820">
        <f t="shared" si="428"/>
        <v>-1.5853896057559935E-3</v>
      </c>
      <c r="AD820">
        <f t="shared" si="429"/>
        <v>-1.7222873816196737E-3</v>
      </c>
      <c r="AE820">
        <f t="shared" si="430"/>
        <v>-0.40140417560706459</v>
      </c>
      <c r="AF820">
        <f t="shared" si="431"/>
        <v>-0.40141400328524829</v>
      </c>
      <c r="AG820" s="10">
        <f t="shared" si="432"/>
        <v>-22.99932822569529</v>
      </c>
      <c r="AH820" s="10">
        <f t="shared" si="433"/>
        <v>-69.098679798075452</v>
      </c>
      <c r="AI820" s="17">
        <f t="shared" si="434"/>
        <v>-69</v>
      </c>
      <c r="AJ820" s="18">
        <f t="shared" si="435"/>
        <v>-5</v>
      </c>
      <c r="AK820" s="19">
        <f t="shared" si="436"/>
        <v>-55.247</v>
      </c>
      <c r="AL820" s="17">
        <f t="shared" si="437"/>
        <v>-22</v>
      </c>
      <c r="AM820" s="18">
        <f t="shared" si="438"/>
        <v>-59</v>
      </c>
      <c r="AN820" s="19">
        <f t="shared" si="439"/>
        <v>-57.582000000000001</v>
      </c>
      <c r="AO820" s="20" t="str">
        <f t="shared" si="440"/>
        <v>22°59 ' 57,582 "S</v>
      </c>
      <c r="AP820" s="20" t="str">
        <f t="shared" si="441"/>
        <v xml:space="preserve">69°5 ' 55,247 " </v>
      </c>
      <c r="AQ820" s="22"/>
      <c r="AR820" s="22"/>
    </row>
    <row r="821" spans="1:46" x14ac:dyDescent="0.3">
      <c r="A821" s="15">
        <v>1873</v>
      </c>
      <c r="B821" s="15" t="s">
        <v>1575</v>
      </c>
      <c r="C821" s="15" t="s">
        <v>1576</v>
      </c>
      <c r="D821" s="16" t="s">
        <v>1493</v>
      </c>
      <c r="E821" s="16">
        <v>356531.67</v>
      </c>
      <c r="F821" s="16">
        <v>7444302.5700000003</v>
      </c>
      <c r="G821" s="16" t="s">
        <v>1081</v>
      </c>
      <c r="H821" t="str">
        <f t="shared" si="409"/>
        <v>19</v>
      </c>
      <c r="I821" t="str">
        <f t="shared" si="408"/>
        <v>K</v>
      </c>
      <c r="J821" t="s">
        <v>324</v>
      </c>
      <c r="K821">
        <f t="shared" si="410"/>
        <v>-69</v>
      </c>
      <c r="L821">
        <f t="shared" si="411"/>
        <v>-2555697.4299999997</v>
      </c>
      <c r="M821">
        <f t="shared" si="412"/>
        <v>-0.40160865698666737</v>
      </c>
      <c r="N821">
        <f t="shared" si="413"/>
        <v>6378849.0981477341</v>
      </c>
      <c r="O821">
        <f t="shared" si="414"/>
        <v>-2.249125630541406E-2</v>
      </c>
      <c r="P821">
        <f t="shared" si="415"/>
        <v>-0.71959389855136513</v>
      </c>
      <c r="Q821">
        <f t="shared" si="416"/>
        <v>-0.60963820501473165</v>
      </c>
      <c r="R821">
        <f t="shared" si="417"/>
        <v>-0.76140560626234999</v>
      </c>
      <c r="S821">
        <f t="shared" si="418"/>
        <v>-0.72346375595044543</v>
      </c>
      <c r="T821">
        <f t="shared" si="419"/>
        <v>-1.3779342626570008</v>
      </c>
      <c r="U821">
        <f t="shared" si="420"/>
        <v>5.0546225567071803E-3</v>
      </c>
      <c r="V821">
        <f t="shared" si="421"/>
        <v>4.2582015317955055E-5</v>
      </c>
      <c r="W821">
        <f t="shared" si="422"/>
        <v>1.6740578955036711E-7</v>
      </c>
      <c r="X821">
        <f t="shared" si="423"/>
        <v>-2544680.0042192726</v>
      </c>
      <c r="Y821">
        <f t="shared" si="424"/>
        <v>-1.7271808144711028E-3</v>
      </c>
      <c r="Z821">
        <f t="shared" si="425"/>
        <v>1.4441410228071991E-6</v>
      </c>
      <c r="AA821">
        <f t="shared" si="426"/>
        <v>-2.249124547856543E-2</v>
      </c>
      <c r="AB821">
        <f t="shared" si="427"/>
        <v>-0.4033358353068458</v>
      </c>
      <c r="AC821">
        <f t="shared" si="428"/>
        <v>-2.2493141748900658E-2</v>
      </c>
      <c r="AD821">
        <f t="shared" si="429"/>
        <v>-2.445065727187053E-2</v>
      </c>
      <c r="AE821">
        <f t="shared" si="430"/>
        <v>-0.4032279283120741</v>
      </c>
      <c r="AF821">
        <f t="shared" si="431"/>
        <v>-0.40323716430465917</v>
      </c>
      <c r="AG821" s="10">
        <f t="shared" si="432"/>
        <v>-23.103787657480304</v>
      </c>
      <c r="AH821" s="10">
        <f t="shared" si="433"/>
        <v>-70.400919467999032</v>
      </c>
      <c r="AI821" s="17">
        <f t="shared" si="434"/>
        <v>-70</v>
      </c>
      <c r="AJ821" s="18">
        <f t="shared" si="435"/>
        <v>-24</v>
      </c>
      <c r="AK821" s="19">
        <f t="shared" si="436"/>
        <v>-3.31</v>
      </c>
      <c r="AL821" s="17">
        <f t="shared" si="437"/>
        <v>-23</v>
      </c>
      <c r="AM821" s="18">
        <f t="shared" si="438"/>
        <v>-6</v>
      </c>
      <c r="AN821" s="19">
        <f t="shared" si="439"/>
        <v>-13.635999999999999</v>
      </c>
      <c r="AO821" s="20" t="str">
        <f t="shared" si="440"/>
        <v>23°6 ' 13,636 "S</v>
      </c>
      <c r="AP821" s="20" t="str">
        <f t="shared" si="441"/>
        <v xml:space="preserve">70°24 ' 3,31 " </v>
      </c>
      <c r="AQ821" s="22"/>
      <c r="AR821" s="22"/>
    </row>
    <row r="822" spans="1:46" x14ac:dyDescent="0.3">
      <c r="A822" s="15">
        <v>1874</v>
      </c>
      <c r="B822" s="15" t="s">
        <v>1577</v>
      </c>
      <c r="C822" s="15" t="s">
        <v>1576</v>
      </c>
      <c r="D822" s="16" t="s">
        <v>1493</v>
      </c>
      <c r="E822" s="16">
        <v>356621</v>
      </c>
      <c r="F822" s="16">
        <v>7444303</v>
      </c>
      <c r="G822" s="16" t="s">
        <v>1081</v>
      </c>
      <c r="H822" t="str">
        <f t="shared" si="409"/>
        <v>19</v>
      </c>
      <c r="I822" t="str">
        <f t="shared" si="408"/>
        <v>K</v>
      </c>
      <c r="J822" t="s">
        <v>324</v>
      </c>
      <c r="K822">
        <f t="shared" si="410"/>
        <v>-69</v>
      </c>
      <c r="L822">
        <f t="shared" si="411"/>
        <v>-2555697</v>
      </c>
      <c r="M822">
        <f t="shared" si="412"/>
        <v>-0.40160858941539684</v>
      </c>
      <c r="N822">
        <f t="shared" si="413"/>
        <v>6378849.0971084917</v>
      </c>
      <c r="O822">
        <f t="shared" si="414"/>
        <v>-2.2477252215449519E-2</v>
      </c>
      <c r="P822">
        <f t="shared" si="415"/>
        <v>-0.71959380470903389</v>
      </c>
      <c r="Q822">
        <f t="shared" si="416"/>
        <v>-0.60963816050117259</v>
      </c>
      <c r="R822">
        <f t="shared" si="417"/>
        <v>-0.76140549176991379</v>
      </c>
      <c r="S822">
        <f t="shared" si="418"/>
        <v>-0.72346365895272857</v>
      </c>
      <c r="T822">
        <f t="shared" si="419"/>
        <v>-1.3779340983045356</v>
      </c>
      <c r="U822">
        <f t="shared" si="420"/>
        <v>5.0546225567071803E-3</v>
      </c>
      <c r="V822">
        <f t="shared" si="421"/>
        <v>4.2582015317955055E-5</v>
      </c>
      <c r="W822">
        <f t="shared" si="422"/>
        <v>1.6740578955036711E-7</v>
      </c>
      <c r="X822">
        <f t="shared" si="423"/>
        <v>-2544679.5756393918</v>
      </c>
      <c r="Y822">
        <f t="shared" si="424"/>
        <v>-1.7271805921231737E-3</v>
      </c>
      <c r="Z822">
        <f t="shared" si="425"/>
        <v>1.4423432883061838E-6</v>
      </c>
      <c r="AA822">
        <f t="shared" si="426"/>
        <v>-2.2477241408811559E-2</v>
      </c>
      <c r="AB822">
        <f t="shared" si="427"/>
        <v>-0.40333576751633271</v>
      </c>
      <c r="AC822">
        <f t="shared" si="428"/>
        <v>-2.2479134139180401E-2</v>
      </c>
      <c r="AD822">
        <f t="shared" si="429"/>
        <v>-2.4435435974558717E-2</v>
      </c>
      <c r="AE822">
        <f t="shared" si="430"/>
        <v>-0.40322799484418398</v>
      </c>
      <c r="AF822">
        <f t="shared" si="431"/>
        <v>-0.40323723160140934</v>
      </c>
      <c r="AG822" s="10">
        <f t="shared" si="432"/>
        <v>-23.10379151330006</v>
      </c>
      <c r="AH822" s="10">
        <f t="shared" si="433"/>
        <v>-70.400047351904362</v>
      </c>
      <c r="AI822" s="17">
        <f t="shared" si="434"/>
        <v>-70</v>
      </c>
      <c r="AJ822" s="18">
        <f t="shared" si="435"/>
        <v>-24</v>
      </c>
      <c r="AK822" s="19">
        <f t="shared" si="436"/>
        <v>-0.17</v>
      </c>
      <c r="AL822" s="17">
        <f t="shared" si="437"/>
        <v>-23</v>
      </c>
      <c r="AM822" s="18">
        <f t="shared" si="438"/>
        <v>-6</v>
      </c>
      <c r="AN822" s="19">
        <f t="shared" si="439"/>
        <v>-13.648999999999999</v>
      </c>
      <c r="AO822" s="20" t="str">
        <f t="shared" si="440"/>
        <v>23°6 ' 13,649 "S</v>
      </c>
      <c r="AP822" s="20" t="str">
        <f t="shared" si="441"/>
        <v xml:space="preserve">70°24 ' 0,17 " </v>
      </c>
      <c r="AQ822" s="22"/>
      <c r="AR822" s="22"/>
    </row>
    <row r="823" spans="1:46" x14ac:dyDescent="0.3">
      <c r="A823" s="15">
        <v>1875</v>
      </c>
      <c r="B823" s="15" t="s">
        <v>1578</v>
      </c>
      <c r="C823" s="15" t="s">
        <v>1469</v>
      </c>
      <c r="D823" s="16" t="s">
        <v>1470</v>
      </c>
      <c r="E823" s="16">
        <v>411645.53</v>
      </c>
      <c r="F823" s="16">
        <v>7361427.21</v>
      </c>
      <c r="G823" s="16" t="s">
        <v>1081</v>
      </c>
      <c r="H823" t="str">
        <f t="shared" si="409"/>
        <v>19</v>
      </c>
      <c r="I823" t="str">
        <f t="shared" si="408"/>
        <v>K</v>
      </c>
      <c r="J823" t="s">
        <v>324</v>
      </c>
      <c r="K823">
        <f t="shared" si="410"/>
        <v>-69</v>
      </c>
      <c r="L823">
        <f t="shared" si="411"/>
        <v>-2638572.79</v>
      </c>
      <c r="M823">
        <f t="shared" si="412"/>
        <v>-0.41463189738914596</v>
      </c>
      <c r="N823">
        <f t="shared" si="413"/>
        <v>6379051.8988517532</v>
      </c>
      <c r="O823">
        <f t="shared" si="414"/>
        <v>-1.3850721298552849E-2</v>
      </c>
      <c r="P823">
        <f t="shared" si="415"/>
        <v>-0.7374343241175737</v>
      </c>
      <c r="Q823">
        <f t="shared" si="416"/>
        <v>-0.61775568217911492</v>
      </c>
      <c r="R823">
        <f t="shared" si="417"/>
        <v>-0.78334905944793287</v>
      </c>
      <c r="S823">
        <f t="shared" si="418"/>
        <v>-0.7419507151307283</v>
      </c>
      <c r="T823">
        <f t="shared" si="419"/>
        <v>-1.4090844439151553</v>
      </c>
      <c r="U823">
        <f t="shared" si="420"/>
        <v>5.0546225567071803E-3</v>
      </c>
      <c r="V823">
        <f t="shared" si="421"/>
        <v>4.2582015317955055E-5</v>
      </c>
      <c r="W823">
        <f t="shared" si="422"/>
        <v>1.6740578955036711E-7</v>
      </c>
      <c r="X823">
        <f t="shared" si="423"/>
        <v>-2627285.582979992</v>
      </c>
      <c r="Y823">
        <f t="shared" si="424"/>
        <v>-1.769417649986471E-3</v>
      </c>
      <c r="Z823">
        <f t="shared" si="425"/>
        <v>5.4154637594563775E-7</v>
      </c>
      <c r="AA823">
        <f t="shared" si="426"/>
        <v>-1.3850718798283541E-2</v>
      </c>
      <c r="AB823">
        <f t="shared" si="427"/>
        <v>-0.41640131408091074</v>
      </c>
      <c r="AC823">
        <f t="shared" si="428"/>
        <v>-1.3851161661746714E-2</v>
      </c>
      <c r="AD823">
        <f t="shared" si="429"/>
        <v>-1.5144165202140847E-2</v>
      </c>
      <c r="AE823">
        <f t="shared" si="430"/>
        <v>-0.4163588954605385</v>
      </c>
      <c r="AF823">
        <f t="shared" si="431"/>
        <v>-0.41636863452529549</v>
      </c>
      <c r="AG823" s="10">
        <f t="shared" si="432"/>
        <v>-23.856165479924488</v>
      </c>
      <c r="AH823" s="10">
        <f t="shared" si="433"/>
        <v>-69.867696750331561</v>
      </c>
      <c r="AI823" s="17">
        <f t="shared" si="434"/>
        <v>-69</v>
      </c>
      <c r="AJ823" s="18">
        <f t="shared" si="435"/>
        <v>-52</v>
      </c>
      <c r="AK823" s="19">
        <f t="shared" si="436"/>
        <v>-3.7080000000000002</v>
      </c>
      <c r="AL823" s="17">
        <f t="shared" si="437"/>
        <v>-23</v>
      </c>
      <c r="AM823" s="18">
        <f t="shared" si="438"/>
        <v>-51</v>
      </c>
      <c r="AN823" s="19">
        <f t="shared" si="439"/>
        <v>-22.196000000000002</v>
      </c>
      <c r="AO823" s="20" t="str">
        <f t="shared" si="440"/>
        <v>23°51 ' 22,196 "S</v>
      </c>
      <c r="AP823" s="20" t="str">
        <f t="shared" si="441"/>
        <v xml:space="preserve">69°52 ' 3,708 " </v>
      </c>
      <c r="AQ823" s="21">
        <v>-23.85616538</v>
      </c>
      <c r="AR823" s="21">
        <v>-69.867696760000001</v>
      </c>
      <c r="AS823" t="s">
        <v>325</v>
      </c>
      <c r="AT823" t="s">
        <v>63</v>
      </c>
    </row>
    <row r="824" spans="1:46" x14ac:dyDescent="0.3">
      <c r="A824" s="15">
        <v>1876</v>
      </c>
      <c r="B824" s="15" t="s">
        <v>1579</v>
      </c>
      <c r="C824" s="15" t="s">
        <v>1580</v>
      </c>
      <c r="D824" s="16" t="s">
        <v>1560</v>
      </c>
      <c r="E824" s="16">
        <v>445826.99999997701</v>
      </c>
      <c r="F824" s="16">
        <v>7405148.0107614696</v>
      </c>
      <c r="G824" s="16" t="s">
        <v>1081</v>
      </c>
      <c r="H824" t="str">
        <f t="shared" si="409"/>
        <v>19</v>
      </c>
      <c r="I824" t="str">
        <f t="shared" si="408"/>
        <v>K</v>
      </c>
      <c r="J824" t="s">
        <v>324</v>
      </c>
      <c r="K824">
        <f t="shared" si="410"/>
        <v>-69</v>
      </c>
      <c r="L824">
        <f t="shared" si="411"/>
        <v>-2594851.9892385304</v>
      </c>
      <c r="M824">
        <f t="shared" si="412"/>
        <v>-0.40776150190723809</v>
      </c>
      <c r="N824">
        <f t="shared" si="413"/>
        <v>6378944.2901256047</v>
      </c>
      <c r="O824">
        <f t="shared" si="414"/>
        <v>-8.4924710949241256E-3</v>
      </c>
      <c r="P824">
        <f t="shared" si="415"/>
        <v>-0.72808421084072661</v>
      </c>
      <c r="Q824">
        <f t="shared" si="416"/>
        <v>-0.613588489659873</v>
      </c>
      <c r="R824">
        <f t="shared" si="417"/>
        <v>-0.77180360732760134</v>
      </c>
      <c r="S824">
        <f t="shared" si="418"/>
        <v>-0.73224982791066928</v>
      </c>
      <c r="T824">
        <f t="shared" si="419"/>
        <v>-1.3927823548474905</v>
      </c>
      <c r="U824">
        <f t="shared" si="420"/>
        <v>5.0546225567071803E-3</v>
      </c>
      <c r="V824">
        <f t="shared" si="421"/>
        <v>4.2582015317955055E-5</v>
      </c>
      <c r="W824">
        <f t="shared" si="422"/>
        <v>1.6740578955036711E-7</v>
      </c>
      <c r="X824">
        <f t="shared" si="423"/>
        <v>-2583706.1233685757</v>
      </c>
      <c r="Y824">
        <f t="shared" si="424"/>
        <v>-1.7472900472274271E-3</v>
      </c>
      <c r="Z824">
        <f t="shared" si="425"/>
        <v>2.0481474437385133E-7</v>
      </c>
      <c r="AA824">
        <f t="shared" si="426"/>
        <v>-8.4924705151296926E-3</v>
      </c>
      <c r="AB824">
        <f t="shared" si="427"/>
        <v>-0.40950879159659476</v>
      </c>
      <c r="AC824">
        <f t="shared" si="428"/>
        <v>-8.4925725979027034E-3</v>
      </c>
      <c r="AD824">
        <f t="shared" si="429"/>
        <v>-9.2577969085029313E-3</v>
      </c>
      <c r="AE824">
        <f t="shared" si="430"/>
        <v>-0.40949313992732678</v>
      </c>
      <c r="AF824">
        <f t="shared" si="431"/>
        <v>-0.40950296402352437</v>
      </c>
      <c r="AG824" s="10">
        <f t="shared" si="432"/>
        <v>-23.462791536645536</v>
      </c>
      <c r="AH824" s="10">
        <f t="shared" si="433"/>
        <v>-69.530432690446474</v>
      </c>
      <c r="AI824" s="17">
        <f t="shared" si="434"/>
        <v>-69</v>
      </c>
      <c r="AJ824" s="18">
        <f t="shared" si="435"/>
        <v>-31</v>
      </c>
      <c r="AK824" s="19">
        <f t="shared" si="436"/>
        <v>-49.558</v>
      </c>
      <c r="AL824" s="17">
        <f t="shared" si="437"/>
        <v>-23</v>
      </c>
      <c r="AM824" s="18">
        <f t="shared" si="438"/>
        <v>-27</v>
      </c>
      <c r="AN824" s="19">
        <f t="shared" si="439"/>
        <v>-46.05</v>
      </c>
      <c r="AO824" s="20" t="str">
        <f t="shared" si="440"/>
        <v>23°27 ' 46,05 "S</v>
      </c>
      <c r="AP824" s="20" t="str">
        <f t="shared" si="441"/>
        <v xml:space="preserve">69°31 ' 49,558 " </v>
      </c>
      <c r="AQ824" s="22"/>
      <c r="AR824" s="22"/>
    </row>
    <row r="825" spans="1:46" x14ac:dyDescent="0.3">
      <c r="A825" s="15">
        <v>1877</v>
      </c>
      <c r="B825" s="15" t="s">
        <v>1581</v>
      </c>
      <c r="C825" s="15" t="s">
        <v>1582</v>
      </c>
      <c r="D825" s="16" t="s">
        <v>1493</v>
      </c>
      <c r="E825" s="16">
        <v>360025.84</v>
      </c>
      <c r="F825" s="16">
        <v>7449121.8099999996</v>
      </c>
      <c r="G825" s="16" t="s">
        <v>1081</v>
      </c>
      <c r="H825" t="str">
        <f t="shared" si="409"/>
        <v>19</v>
      </c>
      <c r="I825" t="str">
        <f t="shared" si="408"/>
        <v>K</v>
      </c>
      <c r="J825" t="s">
        <v>324</v>
      </c>
      <c r="K825">
        <f t="shared" si="410"/>
        <v>-69</v>
      </c>
      <c r="L825">
        <f t="shared" si="411"/>
        <v>-2550878.1900000004</v>
      </c>
      <c r="M825">
        <f t="shared" si="412"/>
        <v>-0.40085134961476293</v>
      </c>
      <c r="N825">
        <f t="shared" si="413"/>
        <v>6378837.4593538633</v>
      </c>
      <c r="O825">
        <f t="shared" si="414"/>
        <v>-2.194352198059903E-2</v>
      </c>
      <c r="P825">
        <f t="shared" si="415"/>
        <v>-0.71854133242988705</v>
      </c>
      <c r="Q825">
        <f t="shared" si="416"/>
        <v>-0.60913775904847334</v>
      </c>
      <c r="R825">
        <f t="shared" si="417"/>
        <v>-0.7601220158297064</v>
      </c>
      <c r="S825">
        <f t="shared" si="418"/>
        <v>-0.72237595163439816</v>
      </c>
      <c r="T825">
        <f t="shared" si="419"/>
        <v>-1.3760904996612158</v>
      </c>
      <c r="U825">
        <f t="shared" si="420"/>
        <v>5.0546225567071803E-3</v>
      </c>
      <c r="V825">
        <f t="shared" si="421"/>
        <v>4.2582015317955055E-5</v>
      </c>
      <c r="W825">
        <f t="shared" si="422"/>
        <v>1.6740578955036711E-7</v>
      </c>
      <c r="X825">
        <f t="shared" si="423"/>
        <v>-2539876.6934032021</v>
      </c>
      <c r="Y825">
        <f t="shared" si="424"/>
        <v>-1.724686773553983E-3</v>
      </c>
      <c r="Z825">
        <f t="shared" si="425"/>
        <v>1.375542161210592E-6</v>
      </c>
      <c r="AA825">
        <f t="shared" si="426"/>
        <v>-2.1943511919185813E-2</v>
      </c>
      <c r="AB825">
        <f t="shared" si="427"/>
        <v>-0.40257603401593756</v>
      </c>
      <c r="AC825">
        <f t="shared" si="428"/>
        <v>-2.19452729932057E-2</v>
      </c>
      <c r="AD825">
        <f t="shared" si="429"/>
        <v>-2.3847615442982452E-2</v>
      </c>
      <c r="AE825">
        <f t="shared" si="430"/>
        <v>-0.40247353374021466</v>
      </c>
      <c r="AF825">
        <f t="shared" si="431"/>
        <v>-0.40248279229709188</v>
      </c>
      <c r="AG825" s="10">
        <f t="shared" si="432"/>
        <v>-23.060565325263884</v>
      </c>
      <c r="AH825" s="10">
        <f t="shared" si="433"/>
        <v>-70.366367716333897</v>
      </c>
      <c r="AI825" s="17">
        <f t="shared" si="434"/>
        <v>-70</v>
      </c>
      <c r="AJ825" s="18">
        <f t="shared" si="435"/>
        <v>-21</v>
      </c>
      <c r="AK825" s="19">
        <f t="shared" si="436"/>
        <v>-58.923999999999999</v>
      </c>
      <c r="AL825" s="17">
        <f t="shared" si="437"/>
        <v>-23</v>
      </c>
      <c r="AM825" s="18">
        <f t="shared" si="438"/>
        <v>-3</v>
      </c>
      <c r="AN825" s="19">
        <f t="shared" si="439"/>
        <v>-38.034999999999997</v>
      </c>
      <c r="AO825" s="20" t="str">
        <f t="shared" si="440"/>
        <v>23°3 ' 38,035 "S</v>
      </c>
      <c r="AP825" s="20" t="str">
        <f t="shared" si="441"/>
        <v xml:space="preserve">70°21 ' 58,924 " </v>
      </c>
      <c r="AQ825" s="21">
        <v>-23.09456488</v>
      </c>
      <c r="AR825" s="21">
        <v>-70.418861910000004</v>
      </c>
      <c r="AS825" t="s">
        <v>325</v>
      </c>
      <c r="AT825" t="s">
        <v>1515</v>
      </c>
    </row>
    <row r="826" spans="1:46" x14ac:dyDescent="0.3">
      <c r="A826" s="15">
        <v>1878</v>
      </c>
      <c r="B826" s="15" t="s">
        <v>1583</v>
      </c>
      <c r="C826" s="15" t="s">
        <v>1584</v>
      </c>
      <c r="D826" s="16" t="s">
        <v>1560</v>
      </c>
      <c r="E826" s="16">
        <v>518125.92</v>
      </c>
      <c r="F826" s="16">
        <v>7407589.5300000003</v>
      </c>
      <c r="G826" s="16" t="s">
        <v>1081</v>
      </c>
      <c r="H826" t="str">
        <f t="shared" si="409"/>
        <v>19</v>
      </c>
      <c r="I826" t="str">
        <f t="shared" si="408"/>
        <v>K</v>
      </c>
      <c r="J826" t="s">
        <v>324</v>
      </c>
      <c r="K826">
        <f t="shared" si="410"/>
        <v>-69</v>
      </c>
      <c r="L826">
        <f t="shared" si="411"/>
        <v>-2592410.4699999997</v>
      </c>
      <c r="M826">
        <f t="shared" si="412"/>
        <v>-0.40737783549552464</v>
      </c>
      <c r="N826">
        <f t="shared" si="413"/>
        <v>6378938.3216359178</v>
      </c>
      <c r="O826">
        <f t="shared" si="414"/>
        <v>2.8415261421357468E-3</v>
      </c>
      <c r="P826">
        <f t="shared" si="415"/>
        <v>-0.72755799933497856</v>
      </c>
      <c r="Q826">
        <f t="shared" si="416"/>
        <v>-0.61334819182858702</v>
      </c>
      <c r="R826">
        <f t="shared" si="417"/>
        <v>-0.77115683516301392</v>
      </c>
      <c r="S826">
        <f t="shared" si="418"/>
        <v>-0.73170467432940722</v>
      </c>
      <c r="T826">
        <f t="shared" si="419"/>
        <v>-1.3918633529294946</v>
      </c>
      <c r="U826">
        <f t="shared" si="420"/>
        <v>5.0546225567071803E-3</v>
      </c>
      <c r="V826">
        <f t="shared" si="421"/>
        <v>4.2582015317955055E-5</v>
      </c>
      <c r="W826">
        <f t="shared" si="422"/>
        <v>1.6740578955036711E-7</v>
      </c>
      <c r="X826">
        <f t="shared" si="423"/>
        <v>-2581272.5619680933</v>
      </c>
      <c r="Y826">
        <f t="shared" si="424"/>
        <v>-1.746044164454326E-3</v>
      </c>
      <c r="Z826">
        <f t="shared" si="425"/>
        <v>2.2937192169685194E-8</v>
      </c>
      <c r="AA826">
        <f t="shared" si="426"/>
        <v>2.8415261204102031E-3</v>
      </c>
      <c r="AB826">
        <f t="shared" si="427"/>
        <v>-0.40912387961992963</v>
      </c>
      <c r="AC826">
        <f t="shared" si="428"/>
        <v>2.8415299442868802E-3</v>
      </c>
      <c r="AD826">
        <f t="shared" si="429"/>
        <v>3.0971277384872213E-3</v>
      </c>
      <c r="AE826">
        <f t="shared" si="430"/>
        <v>-0.40912212916505869</v>
      </c>
      <c r="AF826">
        <f t="shared" si="431"/>
        <v>-0.40913202827001888</v>
      </c>
      <c r="AG826" s="10">
        <f t="shared" si="432"/>
        <v>-23.441538483499166</v>
      </c>
      <c r="AH826" s="10">
        <f t="shared" si="433"/>
        <v>-68.822547651971789</v>
      </c>
      <c r="AI826" s="17">
        <f t="shared" si="434"/>
        <v>-68</v>
      </c>
      <c r="AJ826" s="18">
        <f t="shared" si="435"/>
        <v>-49</v>
      </c>
      <c r="AK826" s="19">
        <f t="shared" si="436"/>
        <v>-21.172000000000001</v>
      </c>
      <c r="AL826" s="17">
        <f t="shared" si="437"/>
        <v>-23</v>
      </c>
      <c r="AM826" s="18">
        <f t="shared" si="438"/>
        <v>-26</v>
      </c>
      <c r="AN826" s="19">
        <f t="shared" si="439"/>
        <v>-29.539000000000001</v>
      </c>
      <c r="AO826" s="20" t="str">
        <f t="shared" si="440"/>
        <v>23°26 ' 29,539 "S</v>
      </c>
      <c r="AP826" s="20" t="str">
        <f t="shared" si="441"/>
        <v xml:space="preserve">68°49 ' 21,172 " </v>
      </c>
      <c r="AQ826" s="22"/>
      <c r="AR826" s="22"/>
    </row>
    <row r="827" spans="1:46" x14ac:dyDescent="0.3">
      <c r="A827" s="15">
        <v>1879</v>
      </c>
      <c r="B827" s="15" t="s">
        <v>1585</v>
      </c>
      <c r="C827" s="15" t="s">
        <v>1568</v>
      </c>
      <c r="D827" s="16" t="s">
        <v>1552</v>
      </c>
      <c r="E827" s="16">
        <v>410769.99999932299</v>
      </c>
      <c r="F827" s="16">
        <v>7488398.0106174704</v>
      </c>
      <c r="G827" s="16" t="s">
        <v>1081</v>
      </c>
      <c r="H827" t="str">
        <f t="shared" si="409"/>
        <v>19</v>
      </c>
      <c r="I827" t="str">
        <f t="shared" si="408"/>
        <v>K</v>
      </c>
      <c r="J827" t="s">
        <v>324</v>
      </c>
      <c r="K827">
        <f t="shared" si="410"/>
        <v>-69</v>
      </c>
      <c r="L827">
        <f t="shared" si="411"/>
        <v>-2511601.9893825296</v>
      </c>
      <c r="M827">
        <f t="shared" si="412"/>
        <v>-0.394679389665059</v>
      </c>
      <c r="N827">
        <f t="shared" si="413"/>
        <v>6378743.2450715173</v>
      </c>
      <c r="O827">
        <f t="shared" si="414"/>
        <v>-1.3988648950499744E-2</v>
      </c>
      <c r="P827">
        <f t="shared" si="415"/>
        <v>-0.70990180624791699</v>
      </c>
      <c r="Q827">
        <f t="shared" si="416"/>
        <v>-0.60494305992568642</v>
      </c>
      <c r="R827">
        <f t="shared" si="417"/>
        <v>-0.74963029278901749</v>
      </c>
      <c r="S827">
        <f t="shared" si="418"/>
        <v>-0.71345848457318461</v>
      </c>
      <c r="T827">
        <f t="shared" si="419"/>
        <v>-1.3609316174200978</v>
      </c>
      <c r="U827">
        <f t="shared" si="420"/>
        <v>5.0546225567071803E-3</v>
      </c>
      <c r="V827">
        <f t="shared" si="421"/>
        <v>4.2582015317955055E-5</v>
      </c>
      <c r="W827">
        <f t="shared" si="422"/>
        <v>1.6740578955036711E-7</v>
      </c>
      <c r="X827">
        <f t="shared" si="423"/>
        <v>-2500731.2897694246</v>
      </c>
      <c r="Y827">
        <f t="shared" si="424"/>
        <v>-1.7042071134473387E-3</v>
      </c>
      <c r="Z827">
        <f t="shared" si="425"/>
        <v>5.6190802258495773E-7</v>
      </c>
      <c r="AA827">
        <f t="shared" si="426"/>
        <v>-1.3988646330388389E-2</v>
      </c>
      <c r="AB827">
        <f t="shared" si="427"/>
        <v>-0.39638359582089872</v>
      </c>
      <c r="AC827">
        <f t="shared" si="428"/>
        <v>-1.3989102556427935E-2</v>
      </c>
      <c r="AD827">
        <f t="shared" si="429"/>
        <v>-1.5163780386717812E-2</v>
      </c>
      <c r="AE827">
        <f t="shared" si="430"/>
        <v>-0.39634264939838187</v>
      </c>
      <c r="AF827">
        <f t="shared" si="431"/>
        <v>-0.39635219167937069</v>
      </c>
      <c r="AG827" s="10">
        <f t="shared" si="432"/>
        <v>-22.709307783988166</v>
      </c>
      <c r="AH827" s="10">
        <f t="shared" si="433"/>
        <v>-69.868820617622191</v>
      </c>
      <c r="AI827" s="17">
        <f t="shared" si="434"/>
        <v>-69</v>
      </c>
      <c r="AJ827" s="18">
        <f t="shared" si="435"/>
        <v>-52</v>
      </c>
      <c r="AK827" s="19">
        <f t="shared" si="436"/>
        <v>-7.7539999999999996</v>
      </c>
      <c r="AL827" s="17">
        <f t="shared" si="437"/>
        <v>-22</v>
      </c>
      <c r="AM827" s="18">
        <f t="shared" si="438"/>
        <v>-42</v>
      </c>
      <c r="AN827" s="19">
        <f t="shared" si="439"/>
        <v>-33.508000000000003</v>
      </c>
      <c r="AO827" s="20" t="str">
        <f t="shared" si="440"/>
        <v>22°42 ' 33,508 "S</v>
      </c>
      <c r="AP827" s="20" t="str">
        <f t="shared" si="441"/>
        <v xml:space="preserve">69°52 ' 7,754 " </v>
      </c>
      <c r="AQ827" s="22"/>
      <c r="AR827" s="22"/>
    </row>
    <row r="828" spans="1:46" x14ac:dyDescent="0.3">
      <c r="A828" s="15">
        <v>1880</v>
      </c>
      <c r="B828" s="15" t="s">
        <v>1586</v>
      </c>
      <c r="C828" s="15" t="s">
        <v>1469</v>
      </c>
      <c r="D828" s="16" t="s">
        <v>1470</v>
      </c>
      <c r="E828" s="16">
        <v>492497.00000000698</v>
      </c>
      <c r="F828" s="16">
        <v>7312676.0109703401</v>
      </c>
      <c r="G828" s="16" t="s">
        <v>351</v>
      </c>
      <c r="H828" t="str">
        <f t="shared" si="409"/>
        <v>19</v>
      </c>
      <c r="I828" t="str">
        <f t="shared" si="408"/>
        <v>J</v>
      </c>
      <c r="J828" t="s">
        <v>324</v>
      </c>
      <c r="K828">
        <f t="shared" si="410"/>
        <v>-69</v>
      </c>
      <c r="L828">
        <f t="shared" si="411"/>
        <v>-2687323.9890296599</v>
      </c>
      <c r="M828">
        <f t="shared" si="412"/>
        <v>-0.42229278217893557</v>
      </c>
      <c r="N828">
        <f t="shared" si="413"/>
        <v>6379173.5014900388</v>
      </c>
      <c r="O828">
        <f t="shared" si="414"/>
        <v>-1.176171176131277E-3</v>
      </c>
      <c r="P828">
        <f t="shared" si="415"/>
        <v>-0.74769597404801624</v>
      </c>
      <c r="Q828">
        <f t="shared" si="416"/>
        <v>-0.6220984571941609</v>
      </c>
      <c r="R828">
        <f t="shared" si="417"/>
        <v>-0.79614076920294363</v>
      </c>
      <c r="S828">
        <f t="shared" si="418"/>
        <v>-0.75263019120074803</v>
      </c>
      <c r="T828">
        <f t="shared" si="419"/>
        <v>-1.4269165637176258</v>
      </c>
      <c r="U828">
        <f t="shared" si="420"/>
        <v>5.0546225567071803E-3</v>
      </c>
      <c r="V828">
        <f t="shared" si="421"/>
        <v>4.2582015317955055E-5</v>
      </c>
      <c r="W828">
        <f t="shared" si="422"/>
        <v>1.6740578955036711E-7</v>
      </c>
      <c r="X828">
        <f t="shared" si="423"/>
        <v>-2675881.7970996867</v>
      </c>
      <c r="Y828">
        <f t="shared" si="424"/>
        <v>-1.793679373558431E-3</v>
      </c>
      <c r="Z828">
        <f t="shared" si="425"/>
        <v>3.8785787922380656E-9</v>
      </c>
      <c r="AA828">
        <f t="shared" si="426"/>
        <v>-1.1761711746106529E-3</v>
      </c>
      <c r="AB828">
        <f t="shared" si="427"/>
        <v>-0.42408646154553709</v>
      </c>
      <c r="AC828">
        <f t="shared" si="428"/>
        <v>-1.1761714457923511E-3</v>
      </c>
      <c r="AD828">
        <f t="shared" si="429"/>
        <v>-1.2904887042377777E-3</v>
      </c>
      <c r="AE828">
        <f t="shared" si="430"/>
        <v>-0.42408614925980825</v>
      </c>
      <c r="AF828">
        <f t="shared" si="431"/>
        <v>-0.42409619323174563</v>
      </c>
      <c r="AG828" s="10">
        <f t="shared" si="432"/>
        <v>-24.298921979743653</v>
      </c>
      <c r="AH828" s="10">
        <f t="shared" si="433"/>
        <v>-69.073939556262133</v>
      </c>
      <c r="AI828" s="17">
        <f t="shared" si="434"/>
        <v>-69</v>
      </c>
      <c r="AJ828" s="18">
        <f t="shared" si="435"/>
        <v>-4</v>
      </c>
      <c r="AK828" s="19">
        <f t="shared" si="436"/>
        <v>-26.181999999999999</v>
      </c>
      <c r="AL828" s="17">
        <f t="shared" si="437"/>
        <v>-24</v>
      </c>
      <c r="AM828" s="18">
        <f t="shared" si="438"/>
        <v>-17</v>
      </c>
      <c r="AN828" s="19">
        <f t="shared" si="439"/>
        <v>-56.119</v>
      </c>
      <c r="AO828" s="20" t="str">
        <f t="shared" si="440"/>
        <v>24°17 ' 56,119 "S</v>
      </c>
      <c r="AP828" s="20" t="str">
        <f t="shared" si="441"/>
        <v xml:space="preserve">69°4 ' 26,182 " </v>
      </c>
      <c r="AQ828" s="22"/>
      <c r="AR828" s="22"/>
    </row>
    <row r="829" spans="1:46" x14ac:dyDescent="0.3">
      <c r="A829" s="15">
        <v>1881</v>
      </c>
      <c r="B829" s="15" t="s">
        <v>1587</v>
      </c>
      <c r="C829" s="15" t="s">
        <v>470</v>
      </c>
      <c r="D829" s="16" t="s">
        <v>1470</v>
      </c>
      <c r="E829" s="16">
        <v>365500.95</v>
      </c>
      <c r="F829" s="16">
        <v>7369410.2599999998</v>
      </c>
      <c r="G829" s="16" t="s">
        <v>1081</v>
      </c>
      <c r="H829" t="str">
        <f t="shared" si="409"/>
        <v>19</v>
      </c>
      <c r="I829" t="str">
        <f t="shared" si="408"/>
        <v>K</v>
      </c>
      <c r="J829" t="s">
        <v>324</v>
      </c>
      <c r="K829">
        <f t="shared" si="410"/>
        <v>-69</v>
      </c>
      <c r="L829">
        <f t="shared" si="411"/>
        <v>-2630589.7400000002</v>
      </c>
      <c r="M829">
        <f t="shared" si="412"/>
        <v>-0.41337742103700698</v>
      </c>
      <c r="N829">
        <f t="shared" si="413"/>
        <v>6379032.1476892978</v>
      </c>
      <c r="O829">
        <f t="shared" si="414"/>
        <v>-2.1084554347123037E-2</v>
      </c>
      <c r="P829">
        <f t="shared" si="415"/>
        <v>-0.73573741093942058</v>
      </c>
      <c r="Q829">
        <f t="shared" si="416"/>
        <v>-0.61701400548665664</v>
      </c>
      <c r="R829">
        <f t="shared" si="417"/>
        <v>-0.78124612650671721</v>
      </c>
      <c r="S829">
        <f t="shared" si="418"/>
        <v>-0.74018809625170201</v>
      </c>
      <c r="T829">
        <f t="shared" si="419"/>
        <v>-1.4061296890901496</v>
      </c>
      <c r="U829">
        <f t="shared" si="420"/>
        <v>5.0546225567071803E-3</v>
      </c>
      <c r="V829">
        <f t="shared" si="421"/>
        <v>4.2582015317955055E-5</v>
      </c>
      <c r="W829">
        <f t="shared" si="422"/>
        <v>1.6740578955036711E-7</v>
      </c>
      <c r="X829">
        <f t="shared" si="423"/>
        <v>-2619328.1758752237</v>
      </c>
      <c r="Y829">
        <f t="shared" si="424"/>
        <v>-1.7654032561751295E-3</v>
      </c>
      <c r="Z829">
        <f t="shared" si="425"/>
        <v>1.2563148881136381E-6</v>
      </c>
      <c r="AA829">
        <f t="shared" si="426"/>
        <v>-2.1084545517509858E-2</v>
      </c>
      <c r="AB829">
        <f t="shared" si="427"/>
        <v>-0.41514282207527969</v>
      </c>
      <c r="AC829">
        <f t="shared" si="428"/>
        <v>-2.1086107769675788E-2</v>
      </c>
      <c r="AD829">
        <f t="shared" si="429"/>
        <v>-2.3039370149543079E-2</v>
      </c>
      <c r="AE829">
        <f t="shared" si="430"/>
        <v>-0.41504487078874475</v>
      </c>
      <c r="AF829">
        <f t="shared" si="431"/>
        <v>-0.41505428482050655</v>
      </c>
      <c r="AG829" s="10">
        <f t="shared" si="432"/>
        <v>-23.780858789035818</v>
      </c>
      <c r="AH829" s="10">
        <f t="shared" si="433"/>
        <v>-70.320058672208518</v>
      </c>
      <c r="AI829" s="17">
        <f t="shared" si="434"/>
        <v>-70</v>
      </c>
      <c r="AJ829" s="18">
        <f t="shared" si="435"/>
        <v>-19</v>
      </c>
      <c r="AK829" s="19">
        <f t="shared" si="436"/>
        <v>-12.211</v>
      </c>
      <c r="AL829" s="17">
        <f t="shared" si="437"/>
        <v>-23</v>
      </c>
      <c r="AM829" s="18">
        <f t="shared" si="438"/>
        <v>-46</v>
      </c>
      <c r="AN829" s="19">
        <f t="shared" si="439"/>
        <v>-51.091999999999999</v>
      </c>
      <c r="AO829" s="20" t="str">
        <f t="shared" si="440"/>
        <v>23°46 ' 51,092 "S</v>
      </c>
      <c r="AP829" s="20" t="str">
        <f t="shared" si="441"/>
        <v xml:space="preserve">70°19 ' 12,211 " </v>
      </c>
      <c r="AQ829" s="22"/>
      <c r="AR829" s="22"/>
    </row>
    <row r="830" spans="1:46" x14ac:dyDescent="0.3">
      <c r="A830" s="15">
        <v>1882</v>
      </c>
      <c r="B830" s="15" t="s">
        <v>1588</v>
      </c>
      <c r="C830" s="15" t="s">
        <v>1312</v>
      </c>
      <c r="D830" s="16" t="s">
        <v>1524</v>
      </c>
      <c r="E830" s="16">
        <v>381950</v>
      </c>
      <c r="F830" s="16">
        <v>7765227</v>
      </c>
      <c r="G830" s="16" t="s">
        <v>1081</v>
      </c>
      <c r="H830" t="str">
        <f t="shared" si="409"/>
        <v>19</v>
      </c>
      <c r="I830" t="str">
        <f t="shared" si="408"/>
        <v>K</v>
      </c>
      <c r="J830" t="s">
        <v>324</v>
      </c>
      <c r="K830">
        <f t="shared" si="410"/>
        <v>-69</v>
      </c>
      <c r="L830">
        <f t="shared" si="411"/>
        <v>-2234773</v>
      </c>
      <c r="M830">
        <f t="shared" si="412"/>
        <v>-0.3511777930613898</v>
      </c>
      <c r="N830">
        <f t="shared" si="413"/>
        <v>6378112.6301037353</v>
      </c>
      <c r="O830">
        <f t="shared" si="414"/>
        <v>-1.8508610124384085E-2</v>
      </c>
      <c r="P830">
        <f t="shared" si="415"/>
        <v>-0.64601754990180238</v>
      </c>
      <c r="Q830">
        <f t="shared" si="416"/>
        <v>-0.56956865880929564</v>
      </c>
      <c r="R830">
        <f t="shared" si="417"/>
        <v>-0.67418656801229093</v>
      </c>
      <c r="S830">
        <f t="shared" si="418"/>
        <v>-0.648032090711542</v>
      </c>
      <c r="T830">
        <f t="shared" si="419"/>
        <v>-1.2474423617755546</v>
      </c>
      <c r="U830">
        <f t="shared" si="420"/>
        <v>5.0546225567071803E-3</v>
      </c>
      <c r="V830">
        <f t="shared" si="421"/>
        <v>4.2582015317955055E-5</v>
      </c>
      <c r="W830">
        <f t="shared" si="422"/>
        <v>1.6740578955036711E-7</v>
      </c>
      <c r="X830">
        <f t="shared" si="423"/>
        <v>-2224871.8479340901</v>
      </c>
      <c r="Y830">
        <f t="shared" si="424"/>
        <v>-1.5523639421445743E-3</v>
      </c>
      <c r="Z830">
        <f t="shared" si="425"/>
        <v>1.0177634585526774E-6</v>
      </c>
      <c r="AA830">
        <f t="shared" si="426"/>
        <v>-1.8508603845255066E-2</v>
      </c>
      <c r="AB830">
        <f t="shared" si="427"/>
        <v>-0.35273015542359509</v>
      </c>
      <c r="AC830">
        <f t="shared" si="428"/>
        <v>-1.8509660607206713E-2</v>
      </c>
      <c r="AD830">
        <f t="shared" si="429"/>
        <v>-1.972145043309419E-2</v>
      </c>
      <c r="AE830">
        <f t="shared" si="430"/>
        <v>-0.35266711106476861</v>
      </c>
      <c r="AF830">
        <f t="shared" si="431"/>
        <v>-0.35267595327998819</v>
      </c>
      <c r="AG830" s="10">
        <f t="shared" si="432"/>
        <v>-20.206843658696325</v>
      </c>
      <c r="AH830" s="10">
        <f t="shared" si="433"/>
        <v>-70.129955875692744</v>
      </c>
      <c r="AI830" s="17">
        <f t="shared" si="434"/>
        <v>-70</v>
      </c>
      <c r="AJ830" s="18">
        <f t="shared" si="435"/>
        <v>-7</v>
      </c>
      <c r="AK830" s="19">
        <f t="shared" si="436"/>
        <v>-47.841000000000001</v>
      </c>
      <c r="AL830" s="17">
        <f t="shared" si="437"/>
        <v>-20</v>
      </c>
      <c r="AM830" s="18">
        <f t="shared" si="438"/>
        <v>-12</v>
      </c>
      <c r="AN830" s="19">
        <f t="shared" si="439"/>
        <v>-24.637</v>
      </c>
      <c r="AO830" s="20" t="str">
        <f t="shared" si="440"/>
        <v>20°12 ' 24,637 "S</v>
      </c>
      <c r="AP830" s="20" t="str">
        <f t="shared" si="441"/>
        <v xml:space="preserve">70°7 ' 47,841 " </v>
      </c>
      <c r="AQ830" s="22"/>
      <c r="AR830" s="22"/>
    </row>
    <row r="831" spans="1:46" x14ac:dyDescent="0.3">
      <c r="A831" s="15">
        <v>1884</v>
      </c>
      <c r="B831" s="15" t="s">
        <v>1589</v>
      </c>
      <c r="C831" s="15" t="s">
        <v>1465</v>
      </c>
      <c r="D831" s="16" t="s">
        <v>1466</v>
      </c>
      <c r="E831" s="16">
        <v>510844.55</v>
      </c>
      <c r="F831" s="16">
        <v>7533466.8499999996</v>
      </c>
      <c r="G831" s="16" t="s">
        <v>1081</v>
      </c>
      <c r="H831" t="str">
        <f t="shared" si="409"/>
        <v>19</v>
      </c>
      <c r="I831" t="str">
        <f t="shared" si="408"/>
        <v>K</v>
      </c>
      <c r="J831" t="s">
        <v>324</v>
      </c>
      <c r="K831">
        <f t="shared" si="410"/>
        <v>-69</v>
      </c>
      <c r="L831">
        <f t="shared" si="411"/>
        <v>-2466533.1500000004</v>
      </c>
      <c r="M831">
        <f t="shared" si="412"/>
        <v>-0.3875971600380701</v>
      </c>
      <c r="N831">
        <f t="shared" si="413"/>
        <v>6378636.5544890761</v>
      </c>
      <c r="O831">
        <f t="shared" si="414"/>
        <v>1.7001360568769117E-3</v>
      </c>
      <c r="P831">
        <f t="shared" si="415"/>
        <v>-0.6998548884847221</v>
      </c>
      <c r="Q831">
        <f t="shared" si="416"/>
        <v>-0.59987538683984731</v>
      </c>
      <c r="R831">
        <f t="shared" si="417"/>
        <v>-0.7375246042804311</v>
      </c>
      <c r="S831">
        <f t="shared" si="418"/>
        <v>-0.70311229992028512</v>
      </c>
      <c r="T831">
        <f t="shared" si="419"/>
        <v>-1.3432467346229304</v>
      </c>
      <c r="U831">
        <f t="shared" si="420"/>
        <v>5.0546225567071803E-3</v>
      </c>
      <c r="V831">
        <f t="shared" si="421"/>
        <v>4.2582015317955055E-5</v>
      </c>
      <c r="W831">
        <f t="shared" si="422"/>
        <v>1.6740578955036711E-7</v>
      </c>
      <c r="X831">
        <f t="shared" si="423"/>
        <v>-2455814.6606917665</v>
      </c>
      <c r="Y831">
        <f t="shared" si="424"/>
        <v>-1.6803731042946029E-3</v>
      </c>
      <c r="Z831">
        <f t="shared" si="425"/>
        <v>8.3486810687555967E-9</v>
      </c>
      <c r="AA831">
        <f t="shared" si="426"/>
        <v>1.7001360521456139E-3</v>
      </c>
      <c r="AB831">
        <f t="shared" si="427"/>
        <v>-0.3892775331283358</v>
      </c>
      <c r="AC831">
        <f t="shared" si="428"/>
        <v>1.7001368711756504E-3</v>
      </c>
      <c r="AD831">
        <f t="shared" si="429"/>
        <v>1.8376192098130749E-3</v>
      </c>
      <c r="AE831">
        <f t="shared" si="430"/>
        <v>-0.38927694027988585</v>
      </c>
      <c r="AF831">
        <f t="shared" si="431"/>
        <v>-0.38928663390032986</v>
      </c>
      <c r="AG831" s="10">
        <f t="shared" si="432"/>
        <v>-22.304481143343295</v>
      </c>
      <c r="AH831" s="10">
        <f t="shared" si="433"/>
        <v>-68.894712174925544</v>
      </c>
      <c r="AI831" s="17">
        <f t="shared" si="434"/>
        <v>-68</v>
      </c>
      <c r="AJ831" s="18">
        <f t="shared" si="435"/>
        <v>-53</v>
      </c>
      <c r="AK831" s="19">
        <f t="shared" si="436"/>
        <v>-40.963999999999999</v>
      </c>
      <c r="AL831" s="17">
        <f t="shared" si="437"/>
        <v>-22</v>
      </c>
      <c r="AM831" s="18">
        <f t="shared" si="438"/>
        <v>-18</v>
      </c>
      <c r="AN831" s="19">
        <f t="shared" si="439"/>
        <v>-16.132000000000001</v>
      </c>
      <c r="AO831" s="20" t="str">
        <f t="shared" si="440"/>
        <v>22°18 ' 16,132 "S</v>
      </c>
      <c r="AP831" s="20" t="str">
        <f t="shared" si="441"/>
        <v xml:space="preserve">68°53 ' 40,964 " </v>
      </c>
      <c r="AQ831" s="22"/>
      <c r="AR831" s="22"/>
    </row>
    <row r="832" spans="1:46" x14ac:dyDescent="0.3">
      <c r="A832" s="15">
        <v>1885</v>
      </c>
      <c r="B832" s="15" t="s">
        <v>1590</v>
      </c>
      <c r="C832" s="15" t="s">
        <v>1465</v>
      </c>
      <c r="D832" s="16" t="s">
        <v>1466</v>
      </c>
      <c r="E832" s="16">
        <v>511969.99999999697</v>
      </c>
      <c r="F832" s="16">
        <v>7531365.0104336301</v>
      </c>
      <c r="G832" s="16" t="s">
        <v>1081</v>
      </c>
      <c r="H832" t="str">
        <f t="shared" si="409"/>
        <v>19</v>
      </c>
      <c r="I832" t="str">
        <f t="shared" si="408"/>
        <v>K</v>
      </c>
      <c r="J832" t="s">
        <v>324</v>
      </c>
      <c r="K832">
        <f t="shared" si="410"/>
        <v>-69</v>
      </c>
      <c r="L832">
        <f t="shared" si="411"/>
        <v>-2468634.9895663699</v>
      </c>
      <c r="M832">
        <f t="shared" si="412"/>
        <v>-0.38792744834041076</v>
      </c>
      <c r="N832">
        <f t="shared" si="413"/>
        <v>6378641.4961369624</v>
      </c>
      <c r="O832">
        <f t="shared" si="414"/>
        <v>1.8765751308090059E-3</v>
      </c>
      <c r="P832">
        <f t="shared" si="415"/>
        <v>-0.7003265757497833</v>
      </c>
      <c r="Q832">
        <f t="shared" si="416"/>
        <v>-0.60011775228747299</v>
      </c>
      <c r="R832">
        <f t="shared" si="417"/>
        <v>-0.73809073621530241</v>
      </c>
      <c r="S832">
        <f t="shared" si="418"/>
        <v>-0.70359749023334506</v>
      </c>
      <c r="T832">
        <f t="shared" si="419"/>
        <v>-1.3440783769550972</v>
      </c>
      <c r="U832">
        <f t="shared" si="420"/>
        <v>5.0546225567071803E-3</v>
      </c>
      <c r="V832">
        <f t="shared" si="421"/>
        <v>4.2582015317955055E-5</v>
      </c>
      <c r="W832">
        <f t="shared" si="422"/>
        <v>1.6740578955036711E-7</v>
      </c>
      <c r="X832">
        <f t="shared" si="423"/>
        <v>-2457909.3517515478</v>
      </c>
      <c r="Y832">
        <f t="shared" si="424"/>
        <v>-1.6814924966888026E-3</v>
      </c>
      <c r="Z832">
        <f t="shared" si="425"/>
        <v>1.0168695720011862E-8</v>
      </c>
      <c r="AA832">
        <f t="shared" si="426"/>
        <v>1.876575124448232E-3</v>
      </c>
      <c r="AB832">
        <f t="shared" si="427"/>
        <v>-0.38960894082000097</v>
      </c>
      <c r="AC832">
        <f t="shared" si="428"/>
        <v>1.8765762258523E-3</v>
      </c>
      <c r="AD832">
        <f t="shared" si="429"/>
        <v>2.0286018072852162E-3</v>
      </c>
      <c r="AE832">
        <f t="shared" si="430"/>
        <v>-0.38960821785397753</v>
      </c>
      <c r="AF832">
        <f t="shared" si="431"/>
        <v>-0.38961791455137362</v>
      </c>
      <c r="AG832" s="10">
        <f t="shared" si="432"/>
        <v>-22.323462126482454</v>
      </c>
      <c r="AH832" s="10">
        <f t="shared" si="433"/>
        <v>-68.883769678129951</v>
      </c>
      <c r="AI832" s="17">
        <f t="shared" si="434"/>
        <v>-68</v>
      </c>
      <c r="AJ832" s="18">
        <f t="shared" si="435"/>
        <v>-53</v>
      </c>
      <c r="AK832" s="19">
        <f t="shared" si="436"/>
        <v>-1.571</v>
      </c>
      <c r="AL832" s="17">
        <f t="shared" si="437"/>
        <v>-22</v>
      </c>
      <c r="AM832" s="18">
        <f t="shared" si="438"/>
        <v>-19</v>
      </c>
      <c r="AN832" s="19">
        <f t="shared" si="439"/>
        <v>-24.463999999999999</v>
      </c>
      <c r="AO832" s="20" t="str">
        <f t="shared" si="440"/>
        <v>22°19 ' 24,464 "S</v>
      </c>
      <c r="AP832" s="20" t="str">
        <f t="shared" si="441"/>
        <v xml:space="preserve">68°53 ' 1,571 " </v>
      </c>
      <c r="AQ832" s="22"/>
      <c r="AR832" s="22"/>
    </row>
    <row r="833" spans="1:46" x14ac:dyDescent="0.3">
      <c r="A833" s="15">
        <v>1886</v>
      </c>
      <c r="B833" s="15" t="s">
        <v>1591</v>
      </c>
      <c r="C833" s="15" t="s">
        <v>1592</v>
      </c>
      <c r="D833" s="16" t="s">
        <v>1493</v>
      </c>
      <c r="E833" s="16">
        <v>362775.88</v>
      </c>
      <c r="F833" s="16">
        <v>7439801.6600000001</v>
      </c>
      <c r="G833" s="16" t="s">
        <v>1081</v>
      </c>
      <c r="H833" t="str">
        <f t="shared" si="409"/>
        <v>19</v>
      </c>
      <c r="I833" t="str">
        <f t="shared" si="408"/>
        <v>K</v>
      </c>
      <c r="J833" t="s">
        <v>324</v>
      </c>
      <c r="K833">
        <f t="shared" si="410"/>
        <v>-69</v>
      </c>
      <c r="L833">
        <f t="shared" si="411"/>
        <v>-2560198.34</v>
      </c>
      <c r="M833">
        <f t="shared" si="412"/>
        <v>-0.4023159411898361</v>
      </c>
      <c r="N833">
        <f t="shared" si="413"/>
        <v>6378859.9835849572</v>
      </c>
      <c r="O833">
        <f t="shared" si="414"/>
        <v>-2.1512326709337681E-2</v>
      </c>
      <c r="P833">
        <f t="shared" si="415"/>
        <v>-0.72057544770631277</v>
      </c>
      <c r="Q833">
        <f t="shared" si="416"/>
        <v>-0.61010277868785512</v>
      </c>
      <c r="R833">
        <f t="shared" si="417"/>
        <v>-0.76260366504299248</v>
      </c>
      <c r="S833">
        <f t="shared" si="418"/>
        <v>-0.72447844345420809</v>
      </c>
      <c r="T833">
        <f t="shared" si="419"/>
        <v>-1.379653027675803</v>
      </c>
      <c r="U833">
        <f t="shared" si="420"/>
        <v>5.0546225567071803E-3</v>
      </c>
      <c r="V833">
        <f t="shared" si="421"/>
        <v>4.2582015317955055E-5</v>
      </c>
      <c r="W833">
        <f t="shared" si="422"/>
        <v>1.6740578955036711E-7</v>
      </c>
      <c r="X833">
        <f t="shared" si="423"/>
        <v>-2549166.0609826953</v>
      </c>
      <c r="Y833">
        <f t="shared" si="424"/>
        <v>-1.7295063766400982E-3</v>
      </c>
      <c r="Z833">
        <f t="shared" si="425"/>
        <v>1.3203704147924683E-6</v>
      </c>
      <c r="AA833">
        <f t="shared" si="426"/>
        <v>-2.1512317241257767E-2</v>
      </c>
      <c r="AB833">
        <f t="shared" si="427"/>
        <v>-0.40404544528288716</v>
      </c>
      <c r="AC833">
        <f t="shared" si="428"/>
        <v>-2.1513976523938383E-2</v>
      </c>
      <c r="AD833">
        <f t="shared" si="429"/>
        <v>-2.3393762132248294E-2</v>
      </c>
      <c r="AE833">
        <f t="shared" si="430"/>
        <v>-0.40394653106991252</v>
      </c>
      <c r="AF833">
        <f t="shared" si="431"/>
        <v>-0.40395582594396962</v>
      </c>
      <c r="AG833" s="10">
        <f t="shared" si="432"/>
        <v>-23.144963936310745</v>
      </c>
      <c r="AH833" s="10">
        <f t="shared" si="433"/>
        <v>-70.340363837110786</v>
      </c>
      <c r="AI833" s="17">
        <f t="shared" si="434"/>
        <v>-70</v>
      </c>
      <c r="AJ833" s="18">
        <f t="shared" si="435"/>
        <v>-20</v>
      </c>
      <c r="AK833" s="19">
        <f t="shared" si="436"/>
        <v>-25.31</v>
      </c>
      <c r="AL833" s="17">
        <f t="shared" si="437"/>
        <v>-23</v>
      </c>
      <c r="AM833" s="18">
        <f t="shared" si="438"/>
        <v>-8</v>
      </c>
      <c r="AN833" s="19">
        <f t="shared" si="439"/>
        <v>-41.87</v>
      </c>
      <c r="AO833" s="20" t="str">
        <f t="shared" si="440"/>
        <v>23°8 ' 41,87 "S</v>
      </c>
      <c r="AP833" s="20" t="str">
        <f t="shared" si="441"/>
        <v xml:space="preserve">70°20 ' 25,31 " </v>
      </c>
      <c r="AQ833" s="21">
        <v>-23.14492989</v>
      </c>
      <c r="AR833" s="21">
        <v>-70.338682509999998</v>
      </c>
      <c r="AS833" t="s">
        <v>325</v>
      </c>
      <c r="AT833" t="s">
        <v>68</v>
      </c>
    </row>
    <row r="834" spans="1:46" x14ac:dyDescent="0.3">
      <c r="A834" s="15">
        <v>1887</v>
      </c>
      <c r="B834" s="15" t="s">
        <v>1593</v>
      </c>
      <c r="C834" s="15" t="s">
        <v>1594</v>
      </c>
      <c r="D834" s="16" t="s">
        <v>1493</v>
      </c>
      <c r="E834" s="16">
        <v>362807.87</v>
      </c>
      <c r="F834" s="16">
        <v>7452097.5599999996</v>
      </c>
      <c r="G834" s="16" t="s">
        <v>1081</v>
      </c>
      <c r="H834" t="str">
        <f t="shared" si="409"/>
        <v>19</v>
      </c>
      <c r="I834" t="str">
        <f t="shared" si="408"/>
        <v>K</v>
      </c>
      <c r="J834" t="s">
        <v>324</v>
      </c>
      <c r="K834">
        <f t="shared" si="410"/>
        <v>-69</v>
      </c>
      <c r="L834">
        <f t="shared" si="411"/>
        <v>-2547902.4400000004</v>
      </c>
      <c r="M834">
        <f t="shared" si="412"/>
        <v>-0.40038373285113532</v>
      </c>
      <c r="N834">
        <f t="shared" si="413"/>
        <v>6378830.2812587302</v>
      </c>
      <c r="O834">
        <f t="shared" si="414"/>
        <v>-2.1507411853091029E-2</v>
      </c>
      <c r="P834">
        <f t="shared" si="415"/>
        <v>-0.71789057808834755</v>
      </c>
      <c r="Q834">
        <f t="shared" si="416"/>
        <v>-0.60882719061683577</v>
      </c>
      <c r="R834">
        <f t="shared" si="417"/>
        <v>-0.75932902189530904</v>
      </c>
      <c r="S834">
        <f t="shared" si="418"/>
        <v>-0.72170356407569081</v>
      </c>
      <c r="T834">
        <f t="shared" si="419"/>
        <v>-1.3749502512547533</v>
      </c>
      <c r="U834">
        <f t="shared" si="420"/>
        <v>5.0546225567071803E-3</v>
      </c>
      <c r="V834">
        <f t="shared" si="421"/>
        <v>4.2582015317955055E-5</v>
      </c>
      <c r="W834">
        <f t="shared" si="422"/>
        <v>1.6740578955036711E-7</v>
      </c>
      <c r="X834">
        <f t="shared" si="423"/>
        <v>-2536910.7923647244</v>
      </c>
      <c r="Y834">
        <f t="shared" si="424"/>
        <v>-1.723144706886133E-3</v>
      </c>
      <c r="Z834">
        <f t="shared" si="425"/>
        <v>1.3219333582949742E-6</v>
      </c>
      <c r="AA834">
        <f t="shared" si="426"/>
        <v>-2.1507402375969303E-2</v>
      </c>
      <c r="AB834">
        <f t="shared" si="427"/>
        <v>-0.402106875280139</v>
      </c>
      <c r="AC834">
        <f t="shared" si="428"/>
        <v>-2.1509060521615719E-2</v>
      </c>
      <c r="AD834">
        <f t="shared" si="429"/>
        <v>-2.3369099462884579E-2</v>
      </c>
      <c r="AE834">
        <f t="shared" si="430"/>
        <v>-0.40200853600373881</v>
      </c>
      <c r="AF834">
        <f t="shared" si="431"/>
        <v>-0.40201781317952173</v>
      </c>
      <c r="AG834" s="10">
        <f t="shared" si="432"/>
        <v>-23.0339239842654</v>
      </c>
      <c r="AH834" s="10">
        <f t="shared" si="433"/>
        <v>-70.338950770244722</v>
      </c>
      <c r="AI834" s="17">
        <f t="shared" si="434"/>
        <v>-70</v>
      </c>
      <c r="AJ834" s="18">
        <f t="shared" si="435"/>
        <v>-20</v>
      </c>
      <c r="AK834" s="19">
        <f t="shared" si="436"/>
        <v>-20.222999999999999</v>
      </c>
      <c r="AL834" s="17">
        <f t="shared" si="437"/>
        <v>-23</v>
      </c>
      <c r="AM834" s="18">
        <f t="shared" si="438"/>
        <v>-2</v>
      </c>
      <c r="AN834" s="19">
        <f t="shared" si="439"/>
        <v>-2.1259999999999999</v>
      </c>
      <c r="AO834" s="20" t="str">
        <f t="shared" si="440"/>
        <v>23°2 ' 2,126 "S</v>
      </c>
      <c r="AP834" s="20" t="str">
        <f t="shared" si="441"/>
        <v xml:space="preserve">70°20 ' 20,223 " </v>
      </c>
      <c r="AQ834" s="22"/>
      <c r="AR834" s="22"/>
    </row>
    <row r="835" spans="1:46" x14ac:dyDescent="0.3">
      <c r="A835" s="15">
        <v>1888</v>
      </c>
      <c r="B835" s="15" t="s">
        <v>1595</v>
      </c>
      <c r="C835" s="15" t="s">
        <v>1596</v>
      </c>
      <c r="D835" s="16" t="s">
        <v>1518</v>
      </c>
      <c r="E835" s="16">
        <v>465101.56</v>
      </c>
      <c r="F835" s="16">
        <v>7767598.7599999998</v>
      </c>
      <c r="G835" s="16" t="s">
        <v>1081</v>
      </c>
      <c r="H835" t="str">
        <f t="shared" si="409"/>
        <v>19</v>
      </c>
      <c r="I835" t="str">
        <f t="shared" si="408"/>
        <v>K</v>
      </c>
      <c r="J835" t="s">
        <v>324</v>
      </c>
      <c r="K835">
        <f t="shared" si="410"/>
        <v>-69</v>
      </c>
      <c r="L835">
        <f t="shared" si="411"/>
        <v>-2232401.2400000002</v>
      </c>
      <c r="M835">
        <f t="shared" si="412"/>
        <v>-0.35080508879009636</v>
      </c>
      <c r="N835">
        <f t="shared" si="413"/>
        <v>6378107.4880861333</v>
      </c>
      <c r="O835">
        <f t="shared" si="414"/>
        <v>-5.4715979724687756E-3</v>
      </c>
      <c r="P835">
        <f t="shared" si="415"/>
        <v>-0.64544838332553478</v>
      </c>
      <c r="Q835">
        <f t="shared" si="416"/>
        <v>-0.56922218509201961</v>
      </c>
      <c r="R835">
        <f t="shared" si="417"/>
        <v>-0.67352928045286375</v>
      </c>
      <c r="S835">
        <f t="shared" si="418"/>
        <v>-0.64745250661265263</v>
      </c>
      <c r="T835">
        <f t="shared" si="419"/>
        <v>-1.246420228540404</v>
      </c>
      <c r="U835">
        <f t="shared" si="420"/>
        <v>5.0546225567071803E-3</v>
      </c>
      <c r="V835">
        <f t="shared" si="421"/>
        <v>4.2582015317955055E-5</v>
      </c>
      <c r="W835">
        <f t="shared" si="422"/>
        <v>1.6740578955036711E-7</v>
      </c>
      <c r="X835">
        <f t="shared" si="423"/>
        <v>-2222508.7424588799</v>
      </c>
      <c r="Y835">
        <f t="shared" si="424"/>
        <v>-1.5510082825663854E-3</v>
      </c>
      <c r="Z835">
        <f t="shared" si="425"/>
        <v>8.8970520787889575E-8</v>
      </c>
      <c r="AA835">
        <f t="shared" si="426"/>
        <v>-5.4715978101984681E-3</v>
      </c>
      <c r="AB835">
        <f t="shared" si="427"/>
        <v>-0.35235609693466874</v>
      </c>
      <c r="AC835">
        <f t="shared" si="428"/>
        <v>-5.4716251120374704E-3</v>
      </c>
      <c r="AD835">
        <f t="shared" si="429"/>
        <v>-5.8297288046814102E-3</v>
      </c>
      <c r="AE835">
        <f t="shared" si="430"/>
        <v>-0.35235059282475806</v>
      </c>
      <c r="AF835">
        <f t="shared" si="431"/>
        <v>-0.35235977085160269</v>
      </c>
      <c r="AG835" s="10">
        <f t="shared" si="432"/>
        <v>-20.188727739993642</v>
      </c>
      <c r="AH835" s="10">
        <f t="shared" si="433"/>
        <v>-69.334018856214087</v>
      </c>
      <c r="AI835" s="17">
        <f t="shared" si="434"/>
        <v>-69</v>
      </c>
      <c r="AJ835" s="18">
        <f t="shared" si="435"/>
        <v>-20</v>
      </c>
      <c r="AK835" s="19">
        <f t="shared" si="436"/>
        <v>-2.468</v>
      </c>
      <c r="AL835" s="17">
        <f t="shared" si="437"/>
        <v>-20</v>
      </c>
      <c r="AM835" s="18">
        <f t="shared" si="438"/>
        <v>-11</v>
      </c>
      <c r="AN835" s="19">
        <f t="shared" si="439"/>
        <v>-19.420000000000002</v>
      </c>
      <c r="AO835" s="20" t="str">
        <f t="shared" si="440"/>
        <v>20°11 ' 19,42 "S</v>
      </c>
      <c r="AP835" s="20" t="str">
        <f t="shared" si="441"/>
        <v xml:space="preserve">69°20 ' 2,468 " </v>
      </c>
      <c r="AQ835" s="22"/>
      <c r="AR835" s="22"/>
    </row>
    <row r="836" spans="1:46" x14ac:dyDescent="0.3">
      <c r="A836" s="15">
        <v>1889</v>
      </c>
      <c r="B836" s="15" t="s">
        <v>1597</v>
      </c>
      <c r="C836" s="15" t="s">
        <v>1517</v>
      </c>
      <c r="D836" s="16" t="s">
        <v>1518</v>
      </c>
      <c r="E836" s="16">
        <v>444144.04</v>
      </c>
      <c r="F836" s="16">
        <v>7738077.8899999997</v>
      </c>
      <c r="G836" s="16" t="s">
        <v>1081</v>
      </c>
      <c r="H836" t="str">
        <f t="shared" si="409"/>
        <v>19</v>
      </c>
      <c r="I836" t="str">
        <f t="shared" si="408"/>
        <v>K</v>
      </c>
      <c r="J836" t="s">
        <v>324</v>
      </c>
      <c r="K836">
        <f t="shared" si="410"/>
        <v>-69</v>
      </c>
      <c r="L836">
        <f t="shared" si="411"/>
        <v>-2261922.1100000003</v>
      </c>
      <c r="M836">
        <f t="shared" si="412"/>
        <v>-0.3554440717990428</v>
      </c>
      <c r="N836">
        <f t="shared" si="413"/>
        <v>6378171.8128108624</v>
      </c>
      <c r="O836">
        <f t="shared" si="414"/>
        <v>-8.7573620841963924E-3</v>
      </c>
      <c r="P836">
        <f t="shared" si="415"/>
        <v>-0.6525070480952696</v>
      </c>
      <c r="Q836">
        <f t="shared" si="416"/>
        <v>-0.57348278569648592</v>
      </c>
      <c r="R836">
        <f t="shared" si="417"/>
        <v>-0.68169759584667755</v>
      </c>
      <c r="S836">
        <f t="shared" si="418"/>
        <v>-0.65464389330912964</v>
      </c>
      <c r="T836">
        <f t="shared" si="419"/>
        <v>-1.2590828377862051</v>
      </c>
      <c r="U836">
        <f t="shared" si="420"/>
        <v>5.0546225567071803E-3</v>
      </c>
      <c r="V836">
        <f t="shared" si="421"/>
        <v>4.2582015317955055E-5</v>
      </c>
      <c r="W836">
        <f t="shared" si="422"/>
        <v>1.6740578955036711E-7</v>
      </c>
      <c r="X836">
        <f t="shared" si="423"/>
        <v>-2251922.2997339796</v>
      </c>
      <c r="Y836">
        <f t="shared" si="424"/>
        <v>-1.5678176379531846E-3</v>
      </c>
      <c r="Z836">
        <f t="shared" si="425"/>
        <v>2.2713249114608373E-7</v>
      </c>
      <c r="AA836">
        <f t="shared" si="426"/>
        <v>-8.7573614211692366E-3</v>
      </c>
      <c r="AB836">
        <f t="shared" si="427"/>
        <v>-0.35701188908089365</v>
      </c>
      <c r="AC836">
        <f t="shared" si="428"/>
        <v>-8.7574733572858277E-3</v>
      </c>
      <c r="AD836">
        <f t="shared" si="429"/>
        <v>-9.3465632896643017E-3</v>
      </c>
      <c r="AE836">
        <f t="shared" si="430"/>
        <v>-0.35699758681753513</v>
      </c>
      <c r="AF836">
        <f t="shared" si="431"/>
        <v>-0.35700678077026243</v>
      </c>
      <c r="AG836" s="10">
        <f t="shared" si="432"/>
        <v>-20.454981795688273</v>
      </c>
      <c r="AH836" s="10">
        <f t="shared" si="433"/>
        <v>-69.535518629449669</v>
      </c>
      <c r="AI836" s="17">
        <f t="shared" si="434"/>
        <v>-69</v>
      </c>
      <c r="AJ836" s="18">
        <f t="shared" si="435"/>
        <v>-32</v>
      </c>
      <c r="AK836" s="19">
        <f t="shared" si="436"/>
        <v>-7.867</v>
      </c>
      <c r="AL836" s="17">
        <f t="shared" si="437"/>
        <v>-20</v>
      </c>
      <c r="AM836" s="18">
        <f t="shared" si="438"/>
        <v>-27</v>
      </c>
      <c r="AN836" s="19">
        <f t="shared" si="439"/>
        <v>-17.934000000000001</v>
      </c>
      <c r="AO836" s="20" t="str">
        <f t="shared" si="440"/>
        <v>20°27 ' 17,934 "S</v>
      </c>
      <c r="AP836" s="20" t="str">
        <f t="shared" si="441"/>
        <v xml:space="preserve">69°32 ' 7,867 " </v>
      </c>
      <c r="AQ836" s="22"/>
      <c r="AR836" s="22"/>
    </row>
    <row r="837" spans="1:46" x14ac:dyDescent="0.3">
      <c r="A837" s="15">
        <v>1890</v>
      </c>
      <c r="B837" s="15" t="s">
        <v>1598</v>
      </c>
      <c r="C837" s="15" t="s">
        <v>553</v>
      </c>
      <c r="D837" s="16" t="s">
        <v>1470</v>
      </c>
      <c r="E837" s="16">
        <v>358527.64</v>
      </c>
      <c r="F837" s="16">
        <v>7396478.7599999998</v>
      </c>
      <c r="G837" s="16" t="s">
        <v>1081</v>
      </c>
      <c r="H837" t="str">
        <f t="shared" si="409"/>
        <v>19</v>
      </c>
      <c r="I837" t="str">
        <f t="shared" si="408"/>
        <v>K</v>
      </c>
      <c r="J837" t="s">
        <v>324</v>
      </c>
      <c r="K837">
        <f t="shared" si="410"/>
        <v>-69</v>
      </c>
      <c r="L837">
        <f t="shared" si="411"/>
        <v>-2603521.2400000002</v>
      </c>
      <c r="M837">
        <f t="shared" si="412"/>
        <v>-0.40912380955544614</v>
      </c>
      <c r="N837">
        <f t="shared" si="413"/>
        <v>6378965.517765969</v>
      </c>
      <c r="O837">
        <f t="shared" si="414"/>
        <v>-2.2177947130453561E-2</v>
      </c>
      <c r="P837">
        <f t="shared" si="415"/>
        <v>-0.72994919631777466</v>
      </c>
      <c r="Q837">
        <f t="shared" si="416"/>
        <v>-0.61443524883199774</v>
      </c>
      <c r="R837">
        <f t="shared" si="417"/>
        <v>-0.77409840771433347</v>
      </c>
      <c r="S837">
        <f t="shared" si="418"/>
        <v>-0.73418261799374962</v>
      </c>
      <c r="T837">
        <f t="shared" si="419"/>
        <v>-1.3960381307831222</v>
      </c>
      <c r="U837">
        <f t="shared" si="420"/>
        <v>5.0546225567071803E-3</v>
      </c>
      <c r="V837">
        <f t="shared" si="421"/>
        <v>4.2582015317955055E-5</v>
      </c>
      <c r="W837">
        <f t="shared" si="422"/>
        <v>1.6740578955036711E-7</v>
      </c>
      <c r="X837">
        <f t="shared" si="423"/>
        <v>-2592347.172994337</v>
      </c>
      <c r="Y837">
        <f t="shared" si="424"/>
        <v>-1.7517051902134349E-3</v>
      </c>
      <c r="Z837">
        <f t="shared" si="425"/>
        <v>1.3951588144592283E-6</v>
      </c>
      <c r="AA837">
        <f t="shared" si="426"/>
        <v>-2.2177936816534086E-2</v>
      </c>
      <c r="AB837">
        <f t="shared" si="427"/>
        <v>-0.41087551230175262</v>
      </c>
      <c r="AC837">
        <f t="shared" si="428"/>
        <v>-2.2179754937838525E-2</v>
      </c>
      <c r="AD837">
        <f t="shared" si="429"/>
        <v>-2.4188611280634952E-2</v>
      </c>
      <c r="AE837">
        <f t="shared" si="430"/>
        <v>-0.41076839162504708</v>
      </c>
      <c r="AF837">
        <f t="shared" si="431"/>
        <v>-0.41077771132072638</v>
      </c>
      <c r="AG837" s="10">
        <f t="shared" si="432"/>
        <v>-23.53582917672092</v>
      </c>
      <c r="AH837" s="10">
        <f t="shared" si="433"/>
        <v>-70.385905338662923</v>
      </c>
      <c r="AI837" s="17">
        <f t="shared" si="434"/>
        <v>-70</v>
      </c>
      <c r="AJ837" s="18">
        <f t="shared" si="435"/>
        <v>-23</v>
      </c>
      <c r="AK837" s="19">
        <f t="shared" si="436"/>
        <v>-9.2590000000000003</v>
      </c>
      <c r="AL837" s="17">
        <f t="shared" si="437"/>
        <v>-23</v>
      </c>
      <c r="AM837" s="18">
        <f t="shared" si="438"/>
        <v>-32</v>
      </c>
      <c r="AN837" s="19">
        <f t="shared" si="439"/>
        <v>-8.9849999999999994</v>
      </c>
      <c r="AO837" s="20" t="str">
        <f t="shared" si="440"/>
        <v>23°32 ' 8,985 "S</v>
      </c>
      <c r="AP837" s="20" t="str">
        <f t="shared" si="441"/>
        <v xml:space="preserve">70°23 ' 9,259 " </v>
      </c>
      <c r="AQ837" s="22"/>
      <c r="AR837" s="22"/>
    </row>
    <row r="838" spans="1:46" x14ac:dyDescent="0.3">
      <c r="A838" s="15">
        <v>1891</v>
      </c>
      <c r="B838" s="15" t="s">
        <v>1599</v>
      </c>
      <c r="C838" s="15" t="s">
        <v>321</v>
      </c>
      <c r="D838" s="16" t="s">
        <v>1560</v>
      </c>
      <c r="E838" s="16">
        <v>458168.82</v>
      </c>
      <c r="F838" s="16">
        <v>7406871.3700000001</v>
      </c>
      <c r="G838" s="16" t="s">
        <v>1081</v>
      </c>
      <c r="H838" t="str">
        <f t="shared" si="409"/>
        <v>19</v>
      </c>
      <c r="I838" t="str">
        <f t="shared" si="408"/>
        <v>K</v>
      </c>
      <c r="J838" t="s">
        <v>324</v>
      </c>
      <c r="K838">
        <f t="shared" si="410"/>
        <v>-69</v>
      </c>
      <c r="L838">
        <f t="shared" si="411"/>
        <v>-2593128.63</v>
      </c>
      <c r="M838">
        <f t="shared" si="412"/>
        <v>-0.40749068894590418</v>
      </c>
      <c r="N838">
        <f t="shared" si="413"/>
        <v>6378940.0767859323</v>
      </c>
      <c r="O838">
        <f t="shared" si="414"/>
        <v>-6.5577007302876069E-3</v>
      </c>
      <c r="P838">
        <f t="shared" si="415"/>
        <v>-0.72771282615794164</v>
      </c>
      <c r="Q838">
        <f t="shared" si="416"/>
        <v>-0.61341895742692343</v>
      </c>
      <c r="R838">
        <f t="shared" si="417"/>
        <v>-0.771347102024875</v>
      </c>
      <c r="S838">
        <f t="shared" si="418"/>
        <v>-0.73186506587538702</v>
      </c>
      <c r="T838">
        <f t="shared" si="419"/>
        <v>-1.3921337673126459</v>
      </c>
      <c r="U838">
        <f t="shared" si="420"/>
        <v>5.0546225567071803E-3</v>
      </c>
      <c r="V838">
        <f t="shared" si="421"/>
        <v>4.2582015317955055E-5</v>
      </c>
      <c r="W838">
        <f t="shared" si="422"/>
        <v>1.6740578955036711E-7</v>
      </c>
      <c r="X838">
        <f t="shared" si="423"/>
        <v>-2581988.3805029294</v>
      </c>
      <c r="Y838">
        <f t="shared" si="424"/>
        <v>-1.7464107458246456E-3</v>
      </c>
      <c r="Z838">
        <f t="shared" si="425"/>
        <v>1.2215122377897706E-7</v>
      </c>
      <c r="AA838">
        <f t="shared" si="426"/>
        <v>-6.5577004632772174E-3</v>
      </c>
      <c r="AB838">
        <f t="shared" si="427"/>
        <v>-0.40923709947840259</v>
      </c>
      <c r="AC838">
        <f t="shared" si="428"/>
        <v>-6.557747463986241E-3</v>
      </c>
      <c r="AD838">
        <f t="shared" si="429"/>
        <v>-7.1478739356739731E-3</v>
      </c>
      <c r="AE838">
        <f t="shared" si="430"/>
        <v>-0.40922777384283771</v>
      </c>
      <c r="AF838">
        <f t="shared" si="431"/>
        <v>-0.40923763111937733</v>
      </c>
      <c r="AG838" s="10">
        <f t="shared" si="432"/>
        <v>-23.44758908107196</v>
      </c>
      <c r="AH838" s="10">
        <f t="shared" si="433"/>
        <v>-69.409543009005688</v>
      </c>
      <c r="AI838" s="17">
        <f t="shared" si="434"/>
        <v>-69</v>
      </c>
      <c r="AJ838" s="18">
        <f t="shared" si="435"/>
        <v>-24</v>
      </c>
      <c r="AK838" s="19">
        <f t="shared" si="436"/>
        <v>-34.354999999999997</v>
      </c>
      <c r="AL838" s="17">
        <f t="shared" si="437"/>
        <v>-23</v>
      </c>
      <c r="AM838" s="18">
        <f t="shared" si="438"/>
        <v>-26</v>
      </c>
      <c r="AN838" s="19">
        <f t="shared" si="439"/>
        <v>-51.320999999999998</v>
      </c>
      <c r="AO838" s="20" t="str">
        <f t="shared" si="440"/>
        <v>23°26 ' 51,321 "S</v>
      </c>
      <c r="AP838" s="20" t="str">
        <f t="shared" si="441"/>
        <v xml:space="preserve">69°24 ' 34,355 " </v>
      </c>
      <c r="AQ838" s="21">
        <v>-23.44672675</v>
      </c>
      <c r="AR838" s="21">
        <v>-69.408941389999995</v>
      </c>
      <c r="AS838" t="s">
        <v>325</v>
      </c>
      <c r="AT838" t="s">
        <v>71</v>
      </c>
    </row>
    <row r="839" spans="1:46" x14ac:dyDescent="0.3">
      <c r="A839" s="15">
        <v>1892</v>
      </c>
      <c r="B839" s="15" t="s">
        <v>1600</v>
      </c>
      <c r="C839" s="15" t="s">
        <v>1469</v>
      </c>
      <c r="D839" s="16" t="s">
        <v>1470</v>
      </c>
      <c r="E839" s="16">
        <v>493913.63</v>
      </c>
      <c r="F839" s="16">
        <v>7307995.3799999999</v>
      </c>
      <c r="G839" s="16" t="s">
        <v>351</v>
      </c>
      <c r="H839" t="str">
        <f t="shared" si="409"/>
        <v>19</v>
      </c>
      <c r="I839" t="str">
        <f t="shared" si="408"/>
        <v>J</v>
      </c>
      <c r="J839" t="s">
        <v>324</v>
      </c>
      <c r="K839">
        <f t="shared" si="410"/>
        <v>-69</v>
      </c>
      <c r="L839">
        <f t="shared" si="411"/>
        <v>-2692004.62</v>
      </c>
      <c r="M839">
        <f t="shared" si="412"/>
        <v>-0.42302830818282899</v>
      </c>
      <c r="N839">
        <f t="shared" si="413"/>
        <v>6379185.2651143679</v>
      </c>
      <c r="O839">
        <f t="shared" si="414"/>
        <v>-9.5409832871359271E-4</v>
      </c>
      <c r="P839">
        <f t="shared" si="415"/>
        <v>-0.74867200384827848</v>
      </c>
      <c r="Q839">
        <f t="shared" si="416"/>
        <v>-0.62249853324870785</v>
      </c>
      <c r="R839">
        <f t="shared" si="417"/>
        <v>-0.79736431010696829</v>
      </c>
      <c r="S839">
        <f t="shared" si="418"/>
        <v>-0.75364786589240307</v>
      </c>
      <c r="T839">
        <f t="shared" si="419"/>
        <v>-1.4286094565541616</v>
      </c>
      <c r="U839">
        <f t="shared" si="420"/>
        <v>5.0546225567071803E-3</v>
      </c>
      <c r="V839">
        <f t="shared" si="421"/>
        <v>4.2582015317955055E-5</v>
      </c>
      <c r="W839">
        <f t="shared" si="422"/>
        <v>1.6740578955036711E-7</v>
      </c>
      <c r="X839">
        <f t="shared" si="423"/>
        <v>-2680547.6945039555</v>
      </c>
      <c r="Y839">
        <f t="shared" si="424"/>
        <v>-1.7959856972172708E-3</v>
      </c>
      <c r="Z839">
        <f t="shared" si="425"/>
        <v>2.5505302660359293E-9</v>
      </c>
      <c r="AA839">
        <f t="shared" si="426"/>
        <v>-9.5409832790244056E-4</v>
      </c>
      <c r="AB839">
        <f t="shared" si="427"/>
        <v>-0.42482429387546555</v>
      </c>
      <c r="AC839">
        <f t="shared" si="428"/>
        <v>-9.5409847265570669E-4</v>
      </c>
      <c r="AD839">
        <f t="shared" si="429"/>
        <v>-1.0471808044104883E-3</v>
      </c>
      <c r="AE839">
        <f t="shared" si="430"/>
        <v>-0.4248240879778587</v>
      </c>
      <c r="AF839">
        <f t="shared" si="431"/>
        <v>-0.42483413877001602</v>
      </c>
      <c r="AG839" s="10">
        <f t="shared" si="432"/>
        <v>-24.341203144597053</v>
      </c>
      <c r="AH839" s="10">
        <f t="shared" si="433"/>
        <v>-69.059999040479838</v>
      </c>
      <c r="AI839" s="17">
        <f t="shared" si="434"/>
        <v>-69</v>
      </c>
      <c r="AJ839" s="18">
        <f t="shared" si="435"/>
        <v>-3</v>
      </c>
      <c r="AK839" s="19">
        <f t="shared" si="436"/>
        <v>-35.997</v>
      </c>
      <c r="AL839" s="17">
        <f t="shared" si="437"/>
        <v>-24</v>
      </c>
      <c r="AM839" s="18">
        <f t="shared" si="438"/>
        <v>-20</v>
      </c>
      <c r="AN839" s="19">
        <f t="shared" si="439"/>
        <v>-28.331</v>
      </c>
      <c r="AO839" s="20" t="str">
        <f t="shared" si="440"/>
        <v>24°20 ' 28,331 "S</v>
      </c>
      <c r="AP839" s="20" t="str">
        <f t="shared" si="441"/>
        <v xml:space="preserve">69°3 ' 35,997 " </v>
      </c>
      <c r="AQ839" s="22"/>
      <c r="AR839" s="22"/>
    </row>
    <row r="840" spans="1:46" x14ac:dyDescent="0.3">
      <c r="A840" s="15">
        <v>1893</v>
      </c>
      <c r="B840" s="15" t="s">
        <v>1601</v>
      </c>
      <c r="C840" s="15" t="s">
        <v>419</v>
      </c>
      <c r="D840" s="16" t="s">
        <v>1518</v>
      </c>
      <c r="E840" s="16">
        <v>427798.7</v>
      </c>
      <c r="F840" s="16">
        <v>7698114.6799999997</v>
      </c>
      <c r="G840" s="16" t="s">
        <v>1081</v>
      </c>
      <c r="H840" t="str">
        <f t="shared" si="409"/>
        <v>19</v>
      </c>
      <c r="I840" t="str">
        <f t="shared" ref="I840:I903" si="442">RIGHT(G840,LEN(G840)-2)</f>
        <v>K</v>
      </c>
      <c r="J840" t="s">
        <v>324</v>
      </c>
      <c r="K840">
        <f t="shared" si="410"/>
        <v>-69</v>
      </c>
      <c r="L840">
        <f t="shared" si="411"/>
        <v>-2301885.3200000003</v>
      </c>
      <c r="M840">
        <f t="shared" si="412"/>
        <v>-0.36172399011354223</v>
      </c>
      <c r="N840">
        <f t="shared" si="413"/>
        <v>6378260.0032540467</v>
      </c>
      <c r="O840">
        <f t="shared" si="414"/>
        <v>-1.131990542297813E-2</v>
      </c>
      <c r="P840">
        <f t="shared" si="415"/>
        <v>-0.66197295855812721</v>
      </c>
      <c r="Q840">
        <f t="shared" si="416"/>
        <v>-0.57907002024287024</v>
      </c>
      <c r="R840">
        <f t="shared" si="417"/>
        <v>-0.69271046939260583</v>
      </c>
      <c r="S840">
        <f t="shared" si="418"/>
        <v>-0.66430035710517199</v>
      </c>
      <c r="T840">
        <f t="shared" si="419"/>
        <v>-1.276017103822638</v>
      </c>
      <c r="U840">
        <f t="shared" si="420"/>
        <v>5.0546225567071803E-3</v>
      </c>
      <c r="V840">
        <f t="shared" si="421"/>
        <v>4.2582015317955055E-5</v>
      </c>
      <c r="W840">
        <f t="shared" si="422"/>
        <v>1.6740578955036711E-7</v>
      </c>
      <c r="X840">
        <f t="shared" si="423"/>
        <v>-2291741.6648869119</v>
      </c>
      <c r="Y840">
        <f t="shared" si="424"/>
        <v>-1.5903483250782134E-3</v>
      </c>
      <c r="Z840">
        <f t="shared" si="425"/>
        <v>3.7772340929443352E-7</v>
      </c>
      <c r="AA840">
        <f t="shared" si="426"/>
        <v>-1.1319903997713708E-2</v>
      </c>
      <c r="AB840">
        <f t="shared" si="427"/>
        <v>-0.36331433783790867</v>
      </c>
      <c r="AC840">
        <f t="shared" si="428"/>
        <v>-1.1320145755106426E-2</v>
      </c>
      <c r="AD840">
        <f t="shared" si="429"/>
        <v>-1.2110088964174173E-2</v>
      </c>
      <c r="AE840">
        <f t="shared" si="430"/>
        <v>-0.36328998033857812</v>
      </c>
      <c r="AF840">
        <f t="shared" si="431"/>
        <v>-0.36329920437858598</v>
      </c>
      <c r="AG840" s="10">
        <f t="shared" si="432"/>
        <v>-20.815511111353697</v>
      </c>
      <c r="AH840" s="10">
        <f t="shared" si="433"/>
        <v>-69.693856987175138</v>
      </c>
      <c r="AI840" s="17">
        <f t="shared" si="434"/>
        <v>-69</v>
      </c>
      <c r="AJ840" s="18">
        <f t="shared" si="435"/>
        <v>-41</v>
      </c>
      <c r="AK840" s="19">
        <f t="shared" si="436"/>
        <v>-37.884999999999998</v>
      </c>
      <c r="AL840" s="17">
        <f t="shared" si="437"/>
        <v>-20</v>
      </c>
      <c r="AM840" s="18">
        <f t="shared" si="438"/>
        <v>-48</v>
      </c>
      <c r="AN840" s="19">
        <f t="shared" si="439"/>
        <v>-55.84</v>
      </c>
      <c r="AO840" s="20" t="str">
        <f t="shared" si="440"/>
        <v>20°48 ' 55,84 "S</v>
      </c>
      <c r="AP840" s="20" t="str">
        <f t="shared" si="441"/>
        <v xml:space="preserve">69°41 ' 37,885 " </v>
      </c>
      <c r="AQ840" s="21">
        <v>-20.814531519999999</v>
      </c>
      <c r="AR840" s="21">
        <v>-69.694051430000002</v>
      </c>
      <c r="AS840" t="s">
        <v>1602</v>
      </c>
      <c r="AT840" s="24" t="s">
        <v>74</v>
      </c>
    </row>
    <row r="841" spans="1:46" x14ac:dyDescent="0.3">
      <c r="A841" s="15">
        <v>1894</v>
      </c>
      <c r="B841" s="15" t="s">
        <v>1603</v>
      </c>
      <c r="C841" s="15" t="s">
        <v>1469</v>
      </c>
      <c r="D841" s="16" t="s">
        <v>1470</v>
      </c>
      <c r="E841" s="16">
        <v>498491.00000000402</v>
      </c>
      <c r="F841" s="16">
        <v>7316295.0109619796</v>
      </c>
      <c r="G841" s="16" t="s">
        <v>351</v>
      </c>
      <c r="H841" t="str">
        <f t="shared" ref="H841:H904" si="443">LEFT(G841,LEN(G841)-1)</f>
        <v>19</v>
      </c>
      <c r="I841" t="str">
        <f t="shared" si="442"/>
        <v>J</v>
      </c>
      <c r="J841" t="s">
        <v>324</v>
      </c>
      <c r="K841">
        <f t="shared" ref="K841:K904" si="444">6*H841-183</f>
        <v>-69</v>
      </c>
      <c r="L841">
        <f t="shared" ref="L841:L904" si="445">IF(J841="S",F841-10000000,F841)</f>
        <v>-2683704.9890380204</v>
      </c>
      <c r="M841">
        <f t="shared" ref="M841:M904" si="446">L841/(6366197.724*0.9996)</f>
        <v>-0.42172408351014318</v>
      </c>
      <c r="N841">
        <f t="shared" ref="N841:N904" si="447">($F$4/(1+$F$3*(COS(M841))^2)^(1/2))*0.9996</f>
        <v>6379164.4165879041</v>
      </c>
      <c r="O841">
        <f t="shared" ref="O841:O904" si="448">(E841-500000)/N841</f>
        <v>-2.3655135711380827E-4</v>
      </c>
      <c r="P841">
        <f t="shared" ref="P841:P904" si="449">SIN(2*M841)</f>
        <v>-0.74694021186812531</v>
      </c>
      <c r="Q841">
        <f t="shared" ref="Q841:Q904" si="450">P841*(COS(M841))^2</f>
        <v>-0.6217870962188925</v>
      </c>
      <c r="R841">
        <f t="shared" ref="R841:R904" si="451">M841+(P841/2)</f>
        <v>-0.79519418944420583</v>
      </c>
      <c r="S841">
        <f t="shared" ref="S841:S904" si="452">(3*R841+Q841)/4</f>
        <v>-0.75184241613787761</v>
      </c>
      <c r="T841">
        <f t="shared" ref="T841:T904" si="453">(5*S841+Q841*(COS(M841))^2)/3</f>
        <v>-1.4256053386308043</v>
      </c>
      <c r="U841">
        <f t="shared" ref="U841:U904" si="454">(3/4)*$F$3</f>
        <v>5.0546225567071803E-3</v>
      </c>
      <c r="V841">
        <f t="shared" ref="V841:V904" si="455">(5/3)*(U841)^2</f>
        <v>4.2582015317955055E-5</v>
      </c>
      <c r="W841">
        <f t="shared" ref="W841:W904" si="456">(35/27)*U841^3</f>
        <v>1.6740578955036711E-7</v>
      </c>
      <c r="X841">
        <f t="shared" ref="X841:X904" si="457">0.9996*$F$4*(M841-(U841*R841)+(V841*S841)-(W841*T841))</f>
        <v>-2672274.2065850454</v>
      </c>
      <c r="Y841">
        <f t="shared" ref="Y841:Y904" si="458">(L841-X841)/N841</f>
        <v>-1.7918933745070403E-3</v>
      </c>
      <c r="Z841">
        <f t="shared" ref="Z841:Z904" si="459">(($F$3*O841^2)/2)*(COS(M841))^2</f>
        <v>1.5696550604026881E-10</v>
      </c>
      <c r="AA841">
        <f t="shared" ref="AA841:AA904" si="460">O841*(1-(Z841/3))</f>
        <v>-2.3655135710143148E-4</v>
      </c>
      <c r="AB841">
        <f t="shared" ref="AB841:AB904" si="461">Y841*(1-Z841)+M841</f>
        <v>-0.42351597688436893</v>
      </c>
      <c r="AC841">
        <f t="shared" ref="AC841:AC904" si="462">(EXP(AA841)-EXP(-AA841))/2</f>
        <v>-2.3655135930755744E-4</v>
      </c>
      <c r="AD841">
        <f t="shared" ref="AD841:AD904" si="463">ATAN(AC841/COS(AB841))</f>
        <v>-2.5947617155211016E-4</v>
      </c>
      <c r="AE841">
        <f t="shared" ref="AE841:AE904" si="464">ATAN(COS(AD841)*TAN(AB841))</f>
        <v>-0.42351596427186616</v>
      </c>
      <c r="AF841">
        <f t="shared" ref="AF841:AF904" si="465">M841+(1+$F$3*(COS(M841))^2-(3/2)*$F$3*SIN(M841)*COS(M841)*(AE841-M841))*(AE841-M841)</f>
        <v>-0.42352600507426763</v>
      </c>
      <c r="AG841" s="10">
        <f t="shared" ref="AG841:AG904" si="466">+(AF841/PI())*180</f>
        <v>-24.266252604791823</v>
      </c>
      <c r="AH841" s="10">
        <f t="shared" ref="AH841:AH904" si="467">+(AD841/PI())*180+K841</f>
        <v>-69.014866889514153</v>
      </c>
      <c r="AI841" s="17">
        <f t="shared" ref="AI841:AI904" si="468">TRUNC(AH841,0)</f>
        <v>-69</v>
      </c>
      <c r="AJ841" s="18">
        <f t="shared" ref="AJ841:AJ904" si="469">TRUNC((AH841-AI841)*60,0)</f>
        <v>0</v>
      </c>
      <c r="AK841" s="19">
        <f t="shared" ref="AK841:AK904" si="470">ROUND((((AH841-AI841)*60)-AJ841)*60,3)</f>
        <v>-53.521000000000001</v>
      </c>
      <c r="AL841" s="17">
        <f t="shared" ref="AL841:AL904" si="471">TRUNC(AG841,0)</f>
        <v>-24</v>
      </c>
      <c r="AM841" s="18">
        <f t="shared" ref="AM841:AM904" si="472">TRUNC((AG841-AL841)*60,0)</f>
        <v>-15</v>
      </c>
      <c r="AN841" s="19">
        <f t="shared" ref="AN841:AN904" si="473">ROUND((((AG841-AL841)*60)-AM841)*60,3)</f>
        <v>-58.509</v>
      </c>
      <c r="AO841" s="20" t="str">
        <f t="shared" ref="AO841:AO904" si="474">CONCATENATE(-AL841,"°",-AM841," ' ",-AN841," ""S")</f>
        <v>24°15 ' 58,509 "S</v>
      </c>
      <c r="AP841" s="20" t="str">
        <f t="shared" ref="AP841:AP904" si="475">CONCATENATE(-AI841,"°",-AJ841," ' ",-AK841," "" ")</f>
        <v xml:space="preserve">69°0 ' 53,521 " </v>
      </c>
      <c r="AQ841" s="22"/>
      <c r="AR841" s="22"/>
    </row>
    <row r="842" spans="1:46" x14ac:dyDescent="0.3">
      <c r="A842" s="15">
        <v>1895</v>
      </c>
      <c r="B842" s="15" t="s">
        <v>1604</v>
      </c>
      <c r="C842" s="15" t="s">
        <v>1564</v>
      </c>
      <c r="D842" s="16" t="s">
        <v>1518</v>
      </c>
      <c r="E842" s="16">
        <v>439675.76</v>
      </c>
      <c r="F842" s="16">
        <v>7663273.0899999999</v>
      </c>
      <c r="G842" s="16" t="s">
        <v>1081</v>
      </c>
      <c r="H842" t="str">
        <f t="shared" si="443"/>
        <v>19</v>
      </c>
      <c r="I842" t="str">
        <f t="shared" si="442"/>
        <v>K</v>
      </c>
      <c r="J842" t="s">
        <v>324</v>
      </c>
      <c r="K842">
        <f t="shared" si="444"/>
        <v>-69</v>
      </c>
      <c r="L842">
        <f t="shared" si="445"/>
        <v>-2336726.91</v>
      </c>
      <c r="M842">
        <f t="shared" si="446"/>
        <v>-0.3671990843101115</v>
      </c>
      <c r="N842">
        <f t="shared" si="447"/>
        <v>6378337.925592714</v>
      </c>
      <c r="O842">
        <f t="shared" si="448"/>
        <v>-9.4576738805186925E-3</v>
      </c>
      <c r="P842">
        <f t="shared" si="449"/>
        <v>-0.67014057719530506</v>
      </c>
      <c r="Q842">
        <f t="shared" si="450"/>
        <v>-0.58377091600609643</v>
      </c>
      <c r="R842">
        <f t="shared" si="451"/>
        <v>-0.70226937290776403</v>
      </c>
      <c r="S842">
        <f t="shared" si="452"/>
        <v>-0.67264475868234719</v>
      </c>
      <c r="T842">
        <f t="shared" si="453"/>
        <v>-1.2905855402198432</v>
      </c>
      <c r="U842">
        <f t="shared" si="454"/>
        <v>5.0546225567071803E-3</v>
      </c>
      <c r="V842">
        <f t="shared" si="455"/>
        <v>4.2582015317955055E-5</v>
      </c>
      <c r="W842">
        <f t="shared" si="456"/>
        <v>1.6740578955036711E-7</v>
      </c>
      <c r="X842">
        <f t="shared" si="457"/>
        <v>-2326459.2016201494</v>
      </c>
      <c r="Y842">
        <f t="shared" si="458"/>
        <v>-1.6097780487064088E-3</v>
      </c>
      <c r="Z842">
        <f t="shared" si="459"/>
        <v>2.6256853444875057E-7</v>
      </c>
      <c r="AA842">
        <f t="shared" si="460"/>
        <v>-9.457673052756169E-3</v>
      </c>
      <c r="AB842">
        <f t="shared" si="461"/>
        <v>-0.36880886193614082</v>
      </c>
      <c r="AC842">
        <f t="shared" si="462"/>
        <v>-9.4578140477138972E-3</v>
      </c>
      <c r="AD842">
        <f t="shared" si="463"/>
        <v>-1.0139281402915624E-2</v>
      </c>
      <c r="AE842">
        <f t="shared" si="464"/>
        <v>-0.36879157718566113</v>
      </c>
      <c r="AF842">
        <f t="shared" si="465"/>
        <v>-0.36880091794719594</v>
      </c>
      <c r="AG842" s="10">
        <f t="shared" si="466"/>
        <v>-21.130736078924905</v>
      </c>
      <c r="AH842" s="10">
        <f t="shared" si="467"/>
        <v>-69.58093803168255</v>
      </c>
      <c r="AI842" s="17">
        <f t="shared" si="468"/>
        <v>-69</v>
      </c>
      <c r="AJ842" s="18">
        <f t="shared" si="469"/>
        <v>-34</v>
      </c>
      <c r="AK842" s="19">
        <f t="shared" si="470"/>
        <v>-51.377000000000002</v>
      </c>
      <c r="AL842" s="17">
        <f t="shared" si="471"/>
        <v>-21</v>
      </c>
      <c r="AM842" s="18">
        <f t="shared" si="472"/>
        <v>-7</v>
      </c>
      <c r="AN842" s="19">
        <f t="shared" si="473"/>
        <v>-50.65</v>
      </c>
      <c r="AO842" s="20" t="str">
        <f t="shared" si="474"/>
        <v>21°7 ' 50,65 "S</v>
      </c>
      <c r="AP842" s="20" t="str">
        <f t="shared" si="475"/>
        <v xml:space="preserve">69°34 ' 51,377 " </v>
      </c>
      <c r="AQ842" s="22"/>
      <c r="AR842" s="22"/>
    </row>
    <row r="843" spans="1:46" x14ac:dyDescent="0.3">
      <c r="A843" s="15">
        <v>1896</v>
      </c>
      <c r="B843" s="15" t="s">
        <v>1605</v>
      </c>
      <c r="C843" s="15" t="s">
        <v>1312</v>
      </c>
      <c r="D843" s="16" t="s">
        <v>1499</v>
      </c>
      <c r="E843" s="16">
        <v>406427.63115223998</v>
      </c>
      <c r="F843" s="16">
        <v>7960127.3420252902</v>
      </c>
      <c r="G843" s="16" t="s">
        <v>1081</v>
      </c>
      <c r="H843" t="str">
        <f t="shared" si="443"/>
        <v>19</v>
      </c>
      <c r="I843" t="str">
        <f t="shared" si="442"/>
        <v>K</v>
      </c>
      <c r="J843" t="s">
        <v>324</v>
      </c>
      <c r="K843">
        <f t="shared" si="444"/>
        <v>-69</v>
      </c>
      <c r="L843">
        <f t="shared" si="445"/>
        <v>-2039872.6579747098</v>
      </c>
      <c r="M843">
        <f t="shared" si="446"/>
        <v>-0.32055066807851612</v>
      </c>
      <c r="N843">
        <f t="shared" si="447"/>
        <v>6377705.4926062124</v>
      </c>
      <c r="O843">
        <f t="shared" si="448"/>
        <v>-1.4671792066322306E-2</v>
      </c>
      <c r="P843">
        <f t="shared" si="449"/>
        <v>-0.59807845606189136</v>
      </c>
      <c r="Q843">
        <f t="shared" si="450"/>
        <v>-0.53870049688086985</v>
      </c>
      <c r="R843">
        <f t="shared" si="451"/>
        <v>-0.6195898961094618</v>
      </c>
      <c r="S843">
        <f t="shared" si="452"/>
        <v>-0.59936754630231381</v>
      </c>
      <c r="T843">
        <f t="shared" si="453"/>
        <v>-1.1606851284934916</v>
      </c>
      <c r="U843">
        <f t="shared" si="454"/>
        <v>5.0546225567071803E-3</v>
      </c>
      <c r="V843">
        <f t="shared" si="455"/>
        <v>4.2582015317955055E-5</v>
      </c>
      <c r="W843">
        <f t="shared" si="456"/>
        <v>1.6740578955036711E-7</v>
      </c>
      <c r="X843">
        <f t="shared" si="457"/>
        <v>-2030701.2924063129</v>
      </c>
      <c r="Y843">
        <f t="shared" si="458"/>
        <v>-1.4380352901257978E-3</v>
      </c>
      <c r="Z843">
        <f t="shared" si="459"/>
        <v>6.533607128382569E-7</v>
      </c>
      <c r="AA843">
        <f t="shared" si="460"/>
        <v>-1.4671788870998133E-2</v>
      </c>
      <c r="AB843">
        <f t="shared" si="461"/>
        <v>-0.32198870242908617</v>
      </c>
      <c r="AC843">
        <f t="shared" si="462"/>
        <v>-1.4672315254938062E-2</v>
      </c>
      <c r="AD843">
        <f t="shared" si="463"/>
        <v>-1.546597326540239E-2</v>
      </c>
      <c r="AE843">
        <f t="shared" si="464"/>
        <v>-0.32195280048380986</v>
      </c>
      <c r="AF843">
        <f t="shared" si="465"/>
        <v>-0.32196130603287193</v>
      </c>
      <c r="AG843" s="10">
        <f t="shared" si="466"/>
        <v>-18.447024002203452</v>
      </c>
      <c r="AH843" s="10">
        <f t="shared" si="467"/>
        <v>-69.886134994169723</v>
      </c>
      <c r="AI843" s="17">
        <f t="shared" si="468"/>
        <v>-69</v>
      </c>
      <c r="AJ843" s="18">
        <f t="shared" si="469"/>
        <v>-53</v>
      </c>
      <c r="AK843" s="19">
        <f t="shared" si="470"/>
        <v>-10.086</v>
      </c>
      <c r="AL843" s="17">
        <f t="shared" si="471"/>
        <v>-18</v>
      </c>
      <c r="AM843" s="18">
        <f t="shared" si="472"/>
        <v>-26</v>
      </c>
      <c r="AN843" s="19">
        <f t="shared" si="473"/>
        <v>-49.286000000000001</v>
      </c>
      <c r="AO843" s="20" t="str">
        <f t="shared" si="474"/>
        <v>18°26 ' 49,286 "S</v>
      </c>
      <c r="AP843" s="20" t="str">
        <f t="shared" si="475"/>
        <v xml:space="preserve">69°53 ' 10,086 " </v>
      </c>
      <c r="AQ843" s="22"/>
      <c r="AR843" s="22"/>
    </row>
    <row r="844" spans="1:46" x14ac:dyDescent="0.3">
      <c r="A844" s="15">
        <v>1897</v>
      </c>
      <c r="B844" s="15" t="s">
        <v>1606</v>
      </c>
      <c r="C844" s="15" t="s">
        <v>1580</v>
      </c>
      <c r="D844" s="16" t="s">
        <v>1560</v>
      </c>
      <c r="E844" s="16">
        <v>448577</v>
      </c>
      <c r="F844" s="16">
        <v>7408440.8700000001</v>
      </c>
      <c r="G844" s="16" t="s">
        <v>1081</v>
      </c>
      <c r="H844" t="str">
        <f t="shared" si="443"/>
        <v>19</v>
      </c>
      <c r="I844" t="str">
        <f t="shared" si="442"/>
        <v>K</v>
      </c>
      <c r="J844" t="s">
        <v>324</v>
      </c>
      <c r="K844">
        <f t="shared" si="444"/>
        <v>-69</v>
      </c>
      <c r="L844">
        <f t="shared" si="445"/>
        <v>-2591559.13</v>
      </c>
      <c r="M844">
        <f t="shared" si="446"/>
        <v>-0.40724405380837125</v>
      </c>
      <c r="N844">
        <f t="shared" si="447"/>
        <v>6378936.2414858192</v>
      </c>
      <c r="O844">
        <f t="shared" si="448"/>
        <v>-8.0613754477693693E-3</v>
      </c>
      <c r="P844">
        <f t="shared" si="449"/>
        <v>-0.72737441246400159</v>
      </c>
      <c r="Q844">
        <f t="shared" si="450"/>
        <v>-0.61326421314061197</v>
      </c>
      <c r="R844">
        <f t="shared" si="451"/>
        <v>-0.77093126004037205</v>
      </c>
      <c r="S844">
        <f t="shared" si="452"/>
        <v>-0.73151449831543203</v>
      </c>
      <c r="T844">
        <f t="shared" si="453"/>
        <v>-1.3915426888783522</v>
      </c>
      <c r="U844">
        <f t="shared" si="454"/>
        <v>5.0546225567071803E-3</v>
      </c>
      <c r="V844">
        <f t="shared" si="455"/>
        <v>4.2582015317955055E-5</v>
      </c>
      <c r="W844">
        <f t="shared" si="456"/>
        <v>1.6740578955036711E-7</v>
      </c>
      <c r="X844">
        <f t="shared" si="457"/>
        <v>-2580423.9984142315</v>
      </c>
      <c r="Y844">
        <f t="shared" si="458"/>
        <v>-1.7456094816170734E-3</v>
      </c>
      <c r="Z844">
        <f t="shared" si="459"/>
        <v>1.8463131869405469E-7</v>
      </c>
      <c r="AA844">
        <f t="shared" si="460"/>
        <v>-8.061374951641909E-3</v>
      </c>
      <c r="AB844">
        <f t="shared" si="461"/>
        <v>-0.40898966296769412</v>
      </c>
      <c r="AC844">
        <f t="shared" si="462"/>
        <v>-8.0614622643634393E-3</v>
      </c>
      <c r="AD844">
        <f t="shared" si="463"/>
        <v>-8.7858877600151819E-3</v>
      </c>
      <c r="AE844">
        <f t="shared" si="464"/>
        <v>-0.40897557998424228</v>
      </c>
      <c r="AF844">
        <f t="shared" si="465"/>
        <v>-0.40898540785171961</v>
      </c>
      <c r="AG844" s="10">
        <f t="shared" si="466"/>
        <v>-23.433137752340176</v>
      </c>
      <c r="AH844" s="10">
        <f t="shared" si="467"/>
        <v>-69.503394287924522</v>
      </c>
      <c r="AI844" s="17">
        <f t="shared" si="468"/>
        <v>-69</v>
      </c>
      <c r="AJ844" s="18">
        <f t="shared" si="469"/>
        <v>-30</v>
      </c>
      <c r="AK844" s="19">
        <f t="shared" si="470"/>
        <v>-12.218999999999999</v>
      </c>
      <c r="AL844" s="17">
        <f t="shared" si="471"/>
        <v>-23</v>
      </c>
      <c r="AM844" s="18">
        <f t="shared" si="472"/>
        <v>-25</v>
      </c>
      <c r="AN844" s="19">
        <f t="shared" si="473"/>
        <v>-59.295999999999999</v>
      </c>
      <c r="AO844" s="20" t="str">
        <f t="shared" si="474"/>
        <v>23°25 ' 59,296 "S</v>
      </c>
      <c r="AP844" s="20" t="str">
        <f t="shared" si="475"/>
        <v xml:space="preserve">69°30 ' 12,219 " </v>
      </c>
      <c r="AQ844" s="22"/>
      <c r="AR844" s="22"/>
    </row>
    <row r="845" spans="1:46" x14ac:dyDescent="0.3">
      <c r="A845" s="15">
        <v>1898</v>
      </c>
      <c r="B845" s="15" t="s">
        <v>1607</v>
      </c>
      <c r="C845" s="15" t="s">
        <v>1608</v>
      </c>
      <c r="D845" s="16" t="s">
        <v>1466</v>
      </c>
      <c r="E845" s="16">
        <v>511173.99424681597</v>
      </c>
      <c r="F845" s="16">
        <v>7528505.0360595398</v>
      </c>
      <c r="G845" s="16" t="s">
        <v>1081</v>
      </c>
      <c r="H845" t="str">
        <f t="shared" si="443"/>
        <v>19</v>
      </c>
      <c r="I845" t="str">
        <f t="shared" si="442"/>
        <v>K</v>
      </c>
      <c r="J845" t="s">
        <v>324</v>
      </c>
      <c r="K845">
        <f t="shared" si="444"/>
        <v>-69</v>
      </c>
      <c r="L845">
        <f t="shared" si="445"/>
        <v>-2471494.9639404602</v>
      </c>
      <c r="M845">
        <f t="shared" si="446"/>
        <v>-0.38837687183394015</v>
      </c>
      <c r="N845">
        <f t="shared" si="447"/>
        <v>6378648.2256039893</v>
      </c>
      <c r="O845">
        <f t="shared" si="448"/>
        <v>1.751780918402647E-3</v>
      </c>
      <c r="P845">
        <f t="shared" si="449"/>
        <v>-0.70096791004003289</v>
      </c>
      <c r="Q845">
        <f t="shared" si="450"/>
        <v>-0.60044659295443892</v>
      </c>
      <c r="R845">
        <f t="shared" si="451"/>
        <v>-0.7388608268539566</v>
      </c>
      <c r="S845">
        <f t="shared" si="452"/>
        <v>-0.70425726837907709</v>
      </c>
      <c r="T845">
        <f t="shared" si="453"/>
        <v>-1.3452089119457489</v>
      </c>
      <c r="U845">
        <f t="shared" si="454"/>
        <v>5.0546225567071803E-3</v>
      </c>
      <c r="V845">
        <f t="shared" si="455"/>
        <v>4.2582015317955055E-5</v>
      </c>
      <c r="W845">
        <f t="shared" si="456"/>
        <v>1.6740578955036711E-7</v>
      </c>
      <c r="X845">
        <f t="shared" si="457"/>
        <v>-2460759.6069708103</v>
      </c>
      <c r="Y845">
        <f t="shared" si="458"/>
        <v>-1.6830144240527359E-3</v>
      </c>
      <c r="Z845">
        <f t="shared" si="459"/>
        <v>8.8579516031565891E-9</v>
      </c>
      <c r="AA845">
        <f t="shared" si="460"/>
        <v>1.75178091323025E-3</v>
      </c>
      <c r="AB845">
        <f t="shared" si="461"/>
        <v>-0.39005988624308485</v>
      </c>
      <c r="AC845">
        <f t="shared" si="462"/>
        <v>1.7517818091893345E-3</v>
      </c>
      <c r="AD845">
        <f t="shared" si="463"/>
        <v>1.8940487420624854E-3</v>
      </c>
      <c r="AE845">
        <f t="shared" si="464"/>
        <v>-0.39005925542697351</v>
      </c>
      <c r="AF845">
        <f t="shared" si="465"/>
        <v>-0.39006895784720608</v>
      </c>
      <c r="AG845" s="10">
        <f t="shared" si="466"/>
        <v>-22.349305003711322</v>
      </c>
      <c r="AH845" s="10">
        <f t="shared" si="467"/>
        <v>-68.891479000887756</v>
      </c>
      <c r="AI845" s="17">
        <f t="shared" si="468"/>
        <v>-68</v>
      </c>
      <c r="AJ845" s="18">
        <f t="shared" si="469"/>
        <v>-53</v>
      </c>
      <c r="AK845" s="19">
        <f t="shared" si="470"/>
        <v>-29.324000000000002</v>
      </c>
      <c r="AL845" s="17">
        <f t="shared" si="471"/>
        <v>-22</v>
      </c>
      <c r="AM845" s="18">
        <f t="shared" si="472"/>
        <v>-20</v>
      </c>
      <c r="AN845" s="19">
        <f t="shared" si="473"/>
        <v>-57.497999999999998</v>
      </c>
      <c r="AO845" s="20" t="str">
        <f t="shared" si="474"/>
        <v>22°20 ' 57,498 "S</v>
      </c>
      <c r="AP845" s="20" t="str">
        <f t="shared" si="475"/>
        <v xml:space="preserve">68°53 ' 29,324 " </v>
      </c>
      <c r="AQ845" s="22"/>
      <c r="AR845" s="22"/>
    </row>
    <row r="846" spans="1:46" x14ac:dyDescent="0.3">
      <c r="A846" s="15">
        <v>1899</v>
      </c>
      <c r="B846" s="15" t="s">
        <v>1609</v>
      </c>
      <c r="C846" s="15" t="s">
        <v>1610</v>
      </c>
      <c r="D846" s="16" t="s">
        <v>1470</v>
      </c>
      <c r="E846" s="16">
        <v>390122.99999765598</v>
      </c>
      <c r="F846" s="16">
        <v>7406679.0109206801</v>
      </c>
      <c r="G846" s="16" t="s">
        <v>1081</v>
      </c>
      <c r="H846" t="str">
        <f t="shared" si="443"/>
        <v>19</v>
      </c>
      <c r="I846" t="str">
        <f t="shared" si="442"/>
        <v>K</v>
      </c>
      <c r="J846" t="s">
        <v>324</v>
      </c>
      <c r="K846">
        <f t="shared" si="444"/>
        <v>-69</v>
      </c>
      <c r="L846">
        <f t="shared" si="445"/>
        <v>-2593320.9890793199</v>
      </c>
      <c r="M846">
        <f t="shared" si="446"/>
        <v>-0.40752091673053864</v>
      </c>
      <c r="N846">
        <f t="shared" si="447"/>
        <v>6378940.5469663301</v>
      </c>
      <c r="O846">
        <f t="shared" si="448"/>
        <v>-1.7224960664447463E-2</v>
      </c>
      <c r="P846">
        <f t="shared" si="449"/>
        <v>-0.72775429021151006</v>
      </c>
      <c r="Q846">
        <f t="shared" si="450"/>
        <v>-0.61343790020268885</v>
      </c>
      <c r="R846">
        <f t="shared" si="451"/>
        <v>-0.77139806183629367</v>
      </c>
      <c r="S846">
        <f t="shared" si="452"/>
        <v>-0.73190802142789235</v>
      </c>
      <c r="T846">
        <f t="shared" si="453"/>
        <v>-1.3922061843581481</v>
      </c>
      <c r="U846">
        <f t="shared" si="454"/>
        <v>5.0546225567071803E-3</v>
      </c>
      <c r="V846">
        <f t="shared" si="455"/>
        <v>4.2582015317955055E-5</v>
      </c>
      <c r="W846">
        <f t="shared" si="456"/>
        <v>1.6740578955036711E-7</v>
      </c>
      <c r="X846">
        <f t="shared" si="457"/>
        <v>-2582180.112521389</v>
      </c>
      <c r="Y846">
        <f t="shared" si="458"/>
        <v>-1.7465089188249559E-3</v>
      </c>
      <c r="Z846">
        <f t="shared" si="459"/>
        <v>8.4275197689088656E-7</v>
      </c>
      <c r="AA846">
        <f t="shared" si="460"/>
        <v>-1.7224955825657581E-2</v>
      </c>
      <c r="AB846">
        <f t="shared" si="461"/>
        <v>-0.40926742417748974</v>
      </c>
      <c r="AC846">
        <f t="shared" si="462"/>
        <v>-1.7225807609784705E-2</v>
      </c>
      <c r="AD846">
        <f t="shared" si="463"/>
        <v>-1.8774304927419553E-2</v>
      </c>
      <c r="AE846">
        <f t="shared" si="464"/>
        <v>-0.40920308485077678</v>
      </c>
      <c r="AF846">
        <f t="shared" si="465"/>
        <v>-0.4092126305859331</v>
      </c>
      <c r="AG846" s="10">
        <f t="shared" si="466"/>
        <v>-23.44615665602003</v>
      </c>
      <c r="AH846" s="10">
        <f t="shared" si="467"/>
        <v>-70.075688435632799</v>
      </c>
      <c r="AI846" s="17">
        <f t="shared" si="468"/>
        <v>-70</v>
      </c>
      <c r="AJ846" s="18">
        <f t="shared" si="469"/>
        <v>-4</v>
      </c>
      <c r="AK846" s="19">
        <f t="shared" si="470"/>
        <v>-32.478000000000002</v>
      </c>
      <c r="AL846" s="17">
        <f t="shared" si="471"/>
        <v>-23</v>
      </c>
      <c r="AM846" s="18">
        <f t="shared" si="472"/>
        <v>-26</v>
      </c>
      <c r="AN846" s="19">
        <f t="shared" si="473"/>
        <v>-46.164000000000001</v>
      </c>
      <c r="AO846" s="20" t="str">
        <f t="shared" si="474"/>
        <v>23°26 ' 46,164 "S</v>
      </c>
      <c r="AP846" s="20" t="str">
        <f t="shared" si="475"/>
        <v xml:space="preserve">70°4 ' 32,478 " </v>
      </c>
      <c r="AQ846" s="21">
        <v>-23.446156649999999</v>
      </c>
      <c r="AR846" s="21">
        <v>-70.075688450000001</v>
      </c>
      <c r="AS846" t="s">
        <v>325</v>
      </c>
      <c r="AT846" t="s">
        <v>83</v>
      </c>
    </row>
    <row r="847" spans="1:46" x14ac:dyDescent="0.3">
      <c r="A847" s="15">
        <v>1900</v>
      </c>
      <c r="B847" s="15" t="s">
        <v>1611</v>
      </c>
      <c r="C847" s="15" t="s">
        <v>1612</v>
      </c>
      <c r="D847" s="16" t="s">
        <v>1513</v>
      </c>
      <c r="E847" s="16">
        <v>379183.88</v>
      </c>
      <c r="F847" s="16">
        <v>7523751.3200000003</v>
      </c>
      <c r="G847" s="16" t="s">
        <v>1081</v>
      </c>
      <c r="H847" t="str">
        <f t="shared" si="443"/>
        <v>19</v>
      </c>
      <c r="I847" t="str">
        <f t="shared" si="442"/>
        <v>K</v>
      </c>
      <c r="J847" t="s">
        <v>324</v>
      </c>
      <c r="K847">
        <f t="shared" si="444"/>
        <v>-69</v>
      </c>
      <c r="L847">
        <f t="shared" si="445"/>
        <v>-2476248.6799999997</v>
      </c>
      <c r="M847">
        <f t="shared" si="446"/>
        <v>-0.38912388261070791</v>
      </c>
      <c r="N847">
        <f t="shared" si="447"/>
        <v>6378659.4246771093</v>
      </c>
      <c r="O847">
        <f t="shared" si="448"/>
        <v>-1.894067576842226E-2</v>
      </c>
      <c r="P847">
        <f t="shared" si="449"/>
        <v>-0.70203265276346349</v>
      </c>
      <c r="Q847">
        <f t="shared" si="450"/>
        <v>-0.60099076272037288</v>
      </c>
      <c r="R847">
        <f t="shared" si="451"/>
        <v>-0.7401402089924396</v>
      </c>
      <c r="S847">
        <f t="shared" si="452"/>
        <v>-0.70535284742442295</v>
      </c>
      <c r="T847">
        <f t="shared" si="453"/>
        <v>-1.3470852762405963</v>
      </c>
      <c r="U847">
        <f t="shared" si="454"/>
        <v>5.0546225567071803E-3</v>
      </c>
      <c r="V847">
        <f t="shared" si="455"/>
        <v>4.2582015317955055E-5</v>
      </c>
      <c r="W847">
        <f t="shared" si="456"/>
        <v>1.6740578955036711E-7</v>
      </c>
      <c r="X847">
        <f t="shared" si="457"/>
        <v>-2465497.1882762709</v>
      </c>
      <c r="Y847">
        <f t="shared" si="458"/>
        <v>-1.685540958988115E-3</v>
      </c>
      <c r="Z847">
        <f t="shared" si="459"/>
        <v>1.0349012133220615E-6</v>
      </c>
      <c r="AA847">
        <f t="shared" si="460"/>
        <v>-1.8940669234512816E-2</v>
      </c>
      <c r="AB847">
        <f t="shared" si="461"/>
        <v>-0.39080942182532763</v>
      </c>
      <c r="AC847">
        <f t="shared" si="462"/>
        <v>-1.894180174569704E-2</v>
      </c>
      <c r="AD847">
        <f t="shared" si="463"/>
        <v>-2.0483594536755152E-2</v>
      </c>
      <c r="AE847">
        <f t="shared" si="464"/>
        <v>-0.3907355314571388</v>
      </c>
      <c r="AF847">
        <f t="shared" si="465"/>
        <v>-0.39074482064338861</v>
      </c>
      <c r="AG847" s="10">
        <f t="shared" si="466"/>
        <v>-22.388029089462492</v>
      </c>
      <c r="AH847" s="10">
        <f t="shared" si="467"/>
        <v>-70.173623516213297</v>
      </c>
      <c r="AI847" s="17">
        <f t="shared" si="468"/>
        <v>-70</v>
      </c>
      <c r="AJ847" s="18">
        <f t="shared" si="469"/>
        <v>-10</v>
      </c>
      <c r="AK847" s="19">
        <f t="shared" si="470"/>
        <v>-25.045000000000002</v>
      </c>
      <c r="AL847" s="17">
        <f t="shared" si="471"/>
        <v>-22</v>
      </c>
      <c r="AM847" s="18">
        <f t="shared" si="472"/>
        <v>-23</v>
      </c>
      <c r="AN847" s="19">
        <f t="shared" si="473"/>
        <v>-16.905000000000001</v>
      </c>
      <c r="AO847" s="20" t="str">
        <f t="shared" si="474"/>
        <v>22°23 ' 16,905 "S</v>
      </c>
      <c r="AP847" s="20" t="str">
        <f t="shared" si="475"/>
        <v xml:space="preserve">70°10 ' 25,045 " </v>
      </c>
      <c r="AQ847" s="22"/>
      <c r="AR847" s="22"/>
    </row>
    <row r="848" spans="1:46" x14ac:dyDescent="0.3">
      <c r="A848" s="15">
        <v>1901</v>
      </c>
      <c r="B848" s="15" t="s">
        <v>1613</v>
      </c>
      <c r="C848" s="15" t="s">
        <v>1614</v>
      </c>
      <c r="D848" s="16" t="s">
        <v>1552</v>
      </c>
      <c r="E848" s="16">
        <v>440390.99999995902</v>
      </c>
      <c r="F848" s="16">
        <v>7543344.0104164397</v>
      </c>
      <c r="G848" s="16" t="s">
        <v>1081</v>
      </c>
      <c r="H848" t="str">
        <f t="shared" si="443"/>
        <v>19</v>
      </c>
      <c r="I848" t="str">
        <f t="shared" si="442"/>
        <v>K</v>
      </c>
      <c r="J848" t="s">
        <v>324</v>
      </c>
      <c r="K848">
        <f t="shared" si="444"/>
        <v>-69</v>
      </c>
      <c r="L848">
        <f t="shared" si="445"/>
        <v>-2456655.9895835603</v>
      </c>
      <c r="M848">
        <f t="shared" si="446"/>
        <v>-0.38604503845938681</v>
      </c>
      <c r="N848">
        <f t="shared" si="447"/>
        <v>6378613.3770256136</v>
      </c>
      <c r="O848">
        <f t="shared" si="448"/>
        <v>-9.3451345106978431E-3</v>
      </c>
      <c r="P848">
        <f t="shared" si="449"/>
        <v>-0.69763420554966371</v>
      </c>
      <c r="Q848">
        <f t="shared" si="450"/>
        <v>-0.59872855541955305</v>
      </c>
      <c r="R848">
        <f t="shared" si="451"/>
        <v>-0.73486214123421867</v>
      </c>
      <c r="S848">
        <f t="shared" si="452"/>
        <v>-0.70082874478055224</v>
      </c>
      <c r="T848">
        <f t="shared" si="453"/>
        <v>-1.3393295912256218</v>
      </c>
      <c r="U848">
        <f t="shared" si="454"/>
        <v>5.0546225567071803E-3</v>
      </c>
      <c r="V848">
        <f t="shared" si="455"/>
        <v>4.2582015317955055E-5</v>
      </c>
      <c r="W848">
        <f t="shared" si="456"/>
        <v>1.6740578955036711E-7</v>
      </c>
      <c r="X848">
        <f t="shared" si="457"/>
        <v>-2445971.1583214398</v>
      </c>
      <c r="Y848">
        <f t="shared" si="458"/>
        <v>-1.675102507483047E-3</v>
      </c>
      <c r="Z848">
        <f t="shared" si="459"/>
        <v>2.5256361852275022E-7</v>
      </c>
      <c r="AA848">
        <f t="shared" si="460"/>
        <v>-9.3451337239508474E-3</v>
      </c>
      <c r="AB848">
        <f t="shared" si="461"/>
        <v>-0.38772014054379988</v>
      </c>
      <c r="AC848">
        <f t="shared" si="462"/>
        <v>-9.3452697453403344E-3</v>
      </c>
      <c r="AD848">
        <f t="shared" si="463"/>
        <v>-1.0094210979408288E-2</v>
      </c>
      <c r="AE848">
        <f t="shared" si="464"/>
        <v>-0.38770230849537773</v>
      </c>
      <c r="AF848">
        <f t="shared" si="465"/>
        <v>-0.38771188449084332</v>
      </c>
      <c r="AG848" s="10">
        <f t="shared" si="466"/>
        <v>-22.214254648389002</v>
      </c>
      <c r="AH848" s="10">
        <f t="shared" si="467"/>
        <v>-69.578355686634708</v>
      </c>
      <c r="AI848" s="17">
        <f t="shared" si="468"/>
        <v>-69</v>
      </c>
      <c r="AJ848" s="18">
        <f t="shared" si="469"/>
        <v>-34</v>
      </c>
      <c r="AK848" s="19">
        <f t="shared" si="470"/>
        <v>-42.08</v>
      </c>
      <c r="AL848" s="17">
        <f t="shared" si="471"/>
        <v>-22</v>
      </c>
      <c r="AM848" s="18">
        <f t="shared" si="472"/>
        <v>-12</v>
      </c>
      <c r="AN848" s="19">
        <f t="shared" si="473"/>
        <v>-51.317</v>
      </c>
      <c r="AO848" s="20" t="str">
        <f t="shared" si="474"/>
        <v>22°12 ' 51,317 "S</v>
      </c>
      <c r="AP848" s="20" t="str">
        <f t="shared" si="475"/>
        <v xml:space="preserve">69°34 ' 42,08 " </v>
      </c>
      <c r="AQ848" s="21">
        <v>-22.21425464</v>
      </c>
      <c r="AR848" s="21">
        <v>-69.578355689999995</v>
      </c>
    </row>
    <row r="849" spans="1:46" x14ac:dyDescent="0.3">
      <c r="A849" s="15">
        <v>1902</v>
      </c>
      <c r="B849" s="15" t="s">
        <v>1615</v>
      </c>
      <c r="C849" s="15" t="s">
        <v>1312</v>
      </c>
      <c r="D849" s="16" t="s">
        <v>1493</v>
      </c>
      <c r="E849" s="16">
        <v>354648.94</v>
      </c>
      <c r="F849" s="16">
        <v>7445230.3099999996</v>
      </c>
      <c r="G849" s="16" t="s">
        <v>1081</v>
      </c>
      <c r="H849" t="str">
        <f t="shared" si="443"/>
        <v>19</v>
      </c>
      <c r="I849" t="str">
        <f t="shared" si="442"/>
        <v>K</v>
      </c>
      <c r="J849" t="s">
        <v>324</v>
      </c>
      <c r="K849">
        <f t="shared" si="444"/>
        <v>-69</v>
      </c>
      <c r="L849">
        <f t="shared" si="445"/>
        <v>-2554769.6900000004</v>
      </c>
      <c r="M849">
        <f t="shared" si="446"/>
        <v>-0.40146286961330346</v>
      </c>
      <c r="N849">
        <f t="shared" si="447"/>
        <v>6378846.8562633358</v>
      </c>
      <c r="O849">
        <f t="shared" si="448"/>
        <v>-2.2786416303015807E-2</v>
      </c>
      <c r="P849">
        <f t="shared" si="449"/>
        <v>-0.71939139987647338</v>
      </c>
      <c r="Q849">
        <f t="shared" si="450"/>
        <v>-0.60954210771063855</v>
      </c>
      <c r="R849">
        <f t="shared" si="451"/>
        <v>-0.76115856955154015</v>
      </c>
      <c r="S849">
        <f t="shared" si="452"/>
        <v>-0.72325445409131472</v>
      </c>
      <c r="T849">
        <f t="shared" si="453"/>
        <v>-1.3775796006462582</v>
      </c>
      <c r="U849">
        <f t="shared" si="454"/>
        <v>5.0546225567071803E-3</v>
      </c>
      <c r="V849">
        <f t="shared" si="455"/>
        <v>4.2582015317955055E-5</v>
      </c>
      <c r="W849">
        <f t="shared" si="456"/>
        <v>1.6740578955036711E-7</v>
      </c>
      <c r="X849">
        <f t="shared" si="457"/>
        <v>-2543755.3286633072</v>
      </c>
      <c r="Y849">
        <f t="shared" si="458"/>
        <v>-1.726701014287286E-3</v>
      </c>
      <c r="Z849">
        <f t="shared" si="459"/>
        <v>1.4824771154683809E-6</v>
      </c>
      <c r="AA849">
        <f t="shared" si="460"/>
        <v>-2.2786405042902236E-2</v>
      </c>
      <c r="AB849">
        <f t="shared" si="461"/>
        <v>-0.40318956806779599</v>
      </c>
      <c r="AC849">
        <f t="shared" si="462"/>
        <v>-2.2788376954599621E-2</v>
      </c>
      <c r="AD849">
        <f t="shared" si="463"/>
        <v>-2.4769910394982952E-2</v>
      </c>
      <c r="AE849">
        <f t="shared" si="464"/>
        <v>-0.40307885585095438</v>
      </c>
      <c r="AF849">
        <f t="shared" si="465"/>
        <v>-0.40308807427043458</v>
      </c>
      <c r="AG849" s="10">
        <f t="shared" si="466"/>
        <v>-23.095245427751774</v>
      </c>
      <c r="AH849" s="10">
        <f t="shared" si="467"/>
        <v>-70.41921132454975</v>
      </c>
      <c r="AI849" s="17">
        <f t="shared" si="468"/>
        <v>-70</v>
      </c>
      <c r="AJ849" s="18">
        <f t="shared" si="469"/>
        <v>-25</v>
      </c>
      <c r="AK849" s="19">
        <f t="shared" si="470"/>
        <v>-9.1609999999999996</v>
      </c>
      <c r="AL849" s="17">
        <f t="shared" si="471"/>
        <v>-23</v>
      </c>
      <c r="AM849" s="18">
        <f t="shared" si="472"/>
        <v>-5</v>
      </c>
      <c r="AN849" s="19">
        <f t="shared" si="473"/>
        <v>-42.884</v>
      </c>
      <c r="AO849" s="20" t="str">
        <f t="shared" si="474"/>
        <v>23°5 ' 42,884 "S</v>
      </c>
      <c r="AP849" s="20" t="str">
        <f t="shared" si="475"/>
        <v xml:space="preserve">70°25 ' 9,161 " </v>
      </c>
      <c r="AQ849" s="21">
        <v>-23.09456488</v>
      </c>
      <c r="AR849" s="21">
        <v>-70.418861910000004</v>
      </c>
      <c r="AS849" t="s">
        <v>325</v>
      </c>
      <c r="AT849" t="s">
        <v>1515</v>
      </c>
    </row>
    <row r="850" spans="1:46" x14ac:dyDescent="0.3">
      <c r="A850" s="15">
        <v>1903</v>
      </c>
      <c r="B850" s="15" t="s">
        <v>1616</v>
      </c>
      <c r="C850" s="15" t="s">
        <v>321</v>
      </c>
      <c r="D850" s="16" t="s">
        <v>1617</v>
      </c>
      <c r="E850" s="16">
        <v>561296.71</v>
      </c>
      <c r="F850" s="16">
        <v>7399142.0300000003</v>
      </c>
      <c r="G850" s="16" t="s">
        <v>1081</v>
      </c>
      <c r="H850" t="str">
        <f t="shared" si="443"/>
        <v>19</v>
      </c>
      <c r="I850" t="str">
        <f t="shared" si="442"/>
        <v>K</v>
      </c>
      <c r="J850" t="s">
        <v>324</v>
      </c>
      <c r="K850">
        <f t="shared" si="444"/>
        <v>-69</v>
      </c>
      <c r="L850">
        <f t="shared" si="445"/>
        <v>-2600857.9699999997</v>
      </c>
      <c r="M850">
        <f t="shared" si="446"/>
        <v>-0.40870529667698968</v>
      </c>
      <c r="N850">
        <f t="shared" si="447"/>
        <v>6378958.9906479586</v>
      </c>
      <c r="O850">
        <f t="shared" si="448"/>
        <v>9.6092027068782893E-3</v>
      </c>
      <c r="P850">
        <f t="shared" si="449"/>
        <v>-0.72937683239799977</v>
      </c>
      <c r="Q850">
        <f t="shared" si="450"/>
        <v>-0.61417619337358553</v>
      </c>
      <c r="R850">
        <f t="shared" si="451"/>
        <v>-0.77339371287598957</v>
      </c>
      <c r="S850">
        <f t="shared" si="452"/>
        <v>-0.73358933300038853</v>
      </c>
      <c r="T850">
        <f t="shared" si="453"/>
        <v>-1.3950391534441264</v>
      </c>
      <c r="U850">
        <f t="shared" si="454"/>
        <v>5.0546225567071803E-3</v>
      </c>
      <c r="V850">
        <f t="shared" si="455"/>
        <v>4.2582015317955055E-5</v>
      </c>
      <c r="W850">
        <f t="shared" si="456"/>
        <v>1.6740578955036711E-7</v>
      </c>
      <c r="X850">
        <f t="shared" si="457"/>
        <v>-2589692.5574493944</v>
      </c>
      <c r="Y850">
        <f t="shared" si="458"/>
        <v>-1.750350263573526E-3</v>
      </c>
      <c r="Z850">
        <f t="shared" si="459"/>
        <v>2.6200718184309397E-7</v>
      </c>
      <c r="AA850">
        <f t="shared" si="460"/>
        <v>9.609201867651582E-3</v>
      </c>
      <c r="AB850">
        <f t="shared" si="461"/>
        <v>-0.41045564648195887</v>
      </c>
      <c r="AC850">
        <f t="shared" si="462"/>
        <v>9.6093497487629853E-3</v>
      </c>
      <c r="AD850">
        <f t="shared" si="463"/>
        <v>1.0479428739447889E-2</v>
      </c>
      <c r="AE850">
        <f t="shared" si="464"/>
        <v>-0.41043555610871163</v>
      </c>
      <c r="AF850">
        <f t="shared" si="465"/>
        <v>-0.41044536435282042</v>
      </c>
      <c r="AG850" s="10">
        <f t="shared" si="466"/>
        <v>-23.516787098125938</v>
      </c>
      <c r="AH850" s="10">
        <f t="shared" si="467"/>
        <v>-68.399572961521542</v>
      </c>
      <c r="AI850" s="17">
        <f t="shared" si="468"/>
        <v>-68</v>
      </c>
      <c r="AJ850" s="18">
        <f t="shared" si="469"/>
        <v>-23</v>
      </c>
      <c r="AK850" s="19">
        <f t="shared" si="470"/>
        <v>-58.463000000000001</v>
      </c>
      <c r="AL850" s="17">
        <f t="shared" si="471"/>
        <v>-23</v>
      </c>
      <c r="AM850" s="18">
        <f t="shared" si="472"/>
        <v>-31</v>
      </c>
      <c r="AN850" s="19">
        <f t="shared" si="473"/>
        <v>-0.434</v>
      </c>
      <c r="AO850" s="20" t="str">
        <f t="shared" si="474"/>
        <v>23°31 ' 0,434 "S</v>
      </c>
      <c r="AP850" s="20" t="str">
        <f t="shared" si="475"/>
        <v xml:space="preserve">68°23 ' 58,463 " </v>
      </c>
      <c r="AQ850" s="22"/>
      <c r="AR850" s="22"/>
    </row>
    <row r="851" spans="1:46" x14ac:dyDescent="0.3">
      <c r="A851" s="15">
        <v>1904</v>
      </c>
      <c r="B851" s="15" t="s">
        <v>1618</v>
      </c>
      <c r="C851" s="15" t="s">
        <v>1619</v>
      </c>
      <c r="D851" s="16" t="s">
        <v>1493</v>
      </c>
      <c r="E851" s="16">
        <v>356356.19</v>
      </c>
      <c r="F851" s="16">
        <v>7446047.4500000002</v>
      </c>
      <c r="G851" s="16" t="s">
        <v>1081</v>
      </c>
      <c r="H851" t="str">
        <f t="shared" si="443"/>
        <v>19</v>
      </c>
      <c r="I851" t="str">
        <f t="shared" si="442"/>
        <v>K</v>
      </c>
      <c r="J851" t="s">
        <v>324</v>
      </c>
      <c r="K851">
        <f t="shared" si="444"/>
        <v>-69</v>
      </c>
      <c r="L851">
        <f t="shared" si="445"/>
        <v>-2553952.5499999998</v>
      </c>
      <c r="M851">
        <f t="shared" si="446"/>
        <v>-0.40133446219929658</v>
      </c>
      <c r="N851">
        <f t="shared" si="447"/>
        <v>6378844.8821685733</v>
      </c>
      <c r="O851">
        <f t="shared" si="448"/>
        <v>-2.2518780853496217E-2</v>
      </c>
      <c r="P851">
        <f t="shared" si="449"/>
        <v>-0.71921299130855565</v>
      </c>
      <c r="Q851">
        <f t="shared" si="450"/>
        <v>-0.60945737088932084</v>
      </c>
      <c r="R851">
        <f t="shared" si="451"/>
        <v>-0.76094095785357441</v>
      </c>
      <c r="S851">
        <f t="shared" si="452"/>
        <v>-0.72307006111251104</v>
      </c>
      <c r="T851">
        <f t="shared" si="453"/>
        <v>-1.3772671103621088</v>
      </c>
      <c r="U851">
        <f t="shared" si="454"/>
        <v>5.0546225567071803E-3</v>
      </c>
      <c r="V851">
        <f t="shared" si="455"/>
        <v>4.2582015317955055E-5</v>
      </c>
      <c r="W851">
        <f t="shared" si="456"/>
        <v>1.6740578955036711E-7</v>
      </c>
      <c r="X851">
        <f t="shared" si="457"/>
        <v>-2542940.8885888061</v>
      </c>
      <c r="Y851">
        <f t="shared" si="458"/>
        <v>-1.7262782862106695E-3</v>
      </c>
      <c r="Z851">
        <f t="shared" si="459"/>
        <v>1.4480149020216701E-6</v>
      </c>
      <c r="AA851">
        <f t="shared" si="460"/>
        <v>-2.2518769984319467E-2</v>
      </c>
      <c r="AB851">
        <f t="shared" si="461"/>
        <v>-0.40306073798583059</v>
      </c>
      <c r="AC851">
        <f t="shared" si="462"/>
        <v>-2.2520673225191967E-2</v>
      </c>
      <c r="AD851">
        <f t="shared" si="463"/>
        <v>-2.4477701362061805E-2</v>
      </c>
      <c r="AE851">
        <f t="shared" si="464"/>
        <v>-0.40295264919981816</v>
      </c>
      <c r="AF851">
        <f t="shared" si="465"/>
        <v>-0.40296188117029463</v>
      </c>
      <c r="AG851" s="10">
        <f t="shared" si="466"/>
        <v>-23.088015095710084</v>
      </c>
      <c r="AH851" s="10">
        <f t="shared" si="467"/>
        <v>-70.402468980227766</v>
      </c>
      <c r="AI851" s="17">
        <f t="shared" si="468"/>
        <v>-70</v>
      </c>
      <c r="AJ851" s="18">
        <f t="shared" si="469"/>
        <v>-24</v>
      </c>
      <c r="AK851" s="19">
        <f t="shared" si="470"/>
        <v>-8.8879999999999999</v>
      </c>
      <c r="AL851" s="17">
        <f t="shared" si="471"/>
        <v>-23</v>
      </c>
      <c r="AM851" s="18">
        <f t="shared" si="472"/>
        <v>-5</v>
      </c>
      <c r="AN851" s="19">
        <f t="shared" si="473"/>
        <v>-16.853999999999999</v>
      </c>
      <c r="AO851" s="20" t="str">
        <f t="shared" si="474"/>
        <v>23°5 ' 16,854 "S</v>
      </c>
      <c r="AP851" s="20" t="str">
        <f t="shared" si="475"/>
        <v xml:space="preserve">70°24 ' 8,888 " </v>
      </c>
      <c r="AQ851" s="22"/>
      <c r="AR851" s="22"/>
    </row>
    <row r="852" spans="1:46" x14ac:dyDescent="0.3">
      <c r="A852" s="15">
        <v>1905</v>
      </c>
      <c r="B852" s="15" t="s">
        <v>1620</v>
      </c>
      <c r="C852" s="15" t="s">
        <v>1469</v>
      </c>
      <c r="D852" s="16" t="s">
        <v>1470</v>
      </c>
      <c r="E852" s="16">
        <v>566239.00000015402</v>
      </c>
      <c r="F852" s="16">
        <v>7321183.0109738596</v>
      </c>
      <c r="G852" s="16" t="s">
        <v>351</v>
      </c>
      <c r="H852" t="str">
        <f t="shared" si="443"/>
        <v>19</v>
      </c>
      <c r="I852" t="str">
        <f t="shared" si="442"/>
        <v>J</v>
      </c>
      <c r="J852" t="s">
        <v>324</v>
      </c>
      <c r="K852">
        <f t="shared" si="444"/>
        <v>-69</v>
      </c>
      <c r="L852">
        <f t="shared" si="445"/>
        <v>-2678816.9890261404</v>
      </c>
      <c r="M852">
        <f t="shared" si="446"/>
        <v>-0.42095597101878229</v>
      </c>
      <c r="N852">
        <f t="shared" si="447"/>
        <v>6379152.1607284769</v>
      </c>
      <c r="O852">
        <f t="shared" si="448"/>
        <v>1.0383668288700885E-2</v>
      </c>
      <c r="P852">
        <f t="shared" si="449"/>
        <v>-0.74591790839922667</v>
      </c>
      <c r="Q852">
        <f t="shared" si="450"/>
        <v>-0.6213637499551079</v>
      </c>
      <c r="R852">
        <f t="shared" si="451"/>
        <v>-0.79391492521839568</v>
      </c>
      <c r="S852">
        <f t="shared" si="452"/>
        <v>-0.75077713140257374</v>
      </c>
      <c r="T852">
        <f t="shared" si="453"/>
        <v>-1.4238311443881997</v>
      </c>
      <c r="U852">
        <f t="shared" si="454"/>
        <v>5.0546225567071803E-3</v>
      </c>
      <c r="V852">
        <f t="shared" si="455"/>
        <v>4.2582015317955055E-5</v>
      </c>
      <c r="W852">
        <f t="shared" si="456"/>
        <v>1.6740578955036711E-7</v>
      </c>
      <c r="X852">
        <f t="shared" si="457"/>
        <v>-2667401.6412283969</v>
      </c>
      <c r="Y852">
        <f t="shared" si="458"/>
        <v>-1.7894772706659999E-3</v>
      </c>
      <c r="Z852">
        <f t="shared" si="459"/>
        <v>3.0265925798716866E-7</v>
      </c>
      <c r="AA852">
        <f t="shared" si="460"/>
        <v>1.0383667241129772E-2</v>
      </c>
      <c r="AB852">
        <f t="shared" si="461"/>
        <v>-0.42274544774784645</v>
      </c>
      <c r="AC852">
        <f t="shared" si="462"/>
        <v>1.0383853837579893E-2</v>
      </c>
      <c r="AD852">
        <f t="shared" si="463"/>
        <v>1.1385736917270108E-2</v>
      </c>
      <c r="AE852">
        <f t="shared" si="464"/>
        <v>-0.42272119637892697</v>
      </c>
      <c r="AF852">
        <f t="shared" si="465"/>
        <v>-0.42273109483244714</v>
      </c>
      <c r="AG852" s="10">
        <f t="shared" si="466"/>
        <v>-24.220707602843785</v>
      </c>
      <c r="AH852" s="10">
        <f t="shared" si="467"/>
        <v>-68.34764532799413</v>
      </c>
      <c r="AI852" s="17">
        <f t="shared" si="468"/>
        <v>-68</v>
      </c>
      <c r="AJ852" s="18">
        <f t="shared" si="469"/>
        <v>-20</v>
      </c>
      <c r="AK852" s="19">
        <f t="shared" si="470"/>
        <v>-51.523000000000003</v>
      </c>
      <c r="AL852" s="17">
        <f t="shared" si="471"/>
        <v>-24</v>
      </c>
      <c r="AM852" s="18">
        <f t="shared" si="472"/>
        <v>-13</v>
      </c>
      <c r="AN852" s="19">
        <f t="shared" si="473"/>
        <v>-14.547000000000001</v>
      </c>
      <c r="AO852" s="20" t="str">
        <f t="shared" si="474"/>
        <v>24°13 ' 14,547 "S</v>
      </c>
      <c r="AP852" s="20" t="str">
        <f t="shared" si="475"/>
        <v xml:space="preserve">68°20 ' 51,523 " </v>
      </c>
      <c r="AQ852" s="22"/>
      <c r="AR852" s="22"/>
    </row>
    <row r="853" spans="1:46" x14ac:dyDescent="0.3">
      <c r="A853" s="15">
        <v>1906</v>
      </c>
      <c r="B853" s="15" t="s">
        <v>1621</v>
      </c>
      <c r="C853" s="15" t="s">
        <v>1568</v>
      </c>
      <c r="D853" s="16" t="s">
        <v>1493</v>
      </c>
      <c r="E853" s="16">
        <v>368314.42</v>
      </c>
      <c r="F853" s="16">
        <v>7485880.2300000004</v>
      </c>
      <c r="G853" s="16" t="s">
        <v>1081</v>
      </c>
      <c r="H853" t="str">
        <f t="shared" si="443"/>
        <v>19</v>
      </c>
      <c r="I853" t="str">
        <f t="shared" si="442"/>
        <v>K</v>
      </c>
      <c r="J853" t="s">
        <v>324</v>
      </c>
      <c r="K853">
        <f t="shared" si="444"/>
        <v>-69</v>
      </c>
      <c r="L853">
        <f t="shared" si="445"/>
        <v>-2514119.7699999996</v>
      </c>
      <c r="M853">
        <f t="shared" si="446"/>
        <v>-0.39507503997972443</v>
      </c>
      <c r="N853">
        <f t="shared" si="447"/>
        <v>6378749.2502559656</v>
      </c>
      <c r="O853">
        <f t="shared" si="448"/>
        <v>-2.0644420219953896E-2</v>
      </c>
      <c r="P853">
        <f t="shared" si="449"/>
        <v>-0.7104588974936461</v>
      </c>
      <c r="Q853">
        <f t="shared" si="450"/>
        <v>-0.60521815847629812</v>
      </c>
      <c r="R853">
        <f t="shared" si="451"/>
        <v>-0.75030448872654754</v>
      </c>
      <c r="S853">
        <f t="shared" si="452"/>
        <v>-0.71403290616398518</v>
      </c>
      <c r="T853">
        <f t="shared" si="453"/>
        <v>-1.3619104431548752</v>
      </c>
      <c r="U853">
        <f t="shared" si="454"/>
        <v>5.0546225567071803E-3</v>
      </c>
      <c r="V853">
        <f t="shared" si="455"/>
        <v>4.2582015317955055E-5</v>
      </c>
      <c r="W853">
        <f t="shared" si="456"/>
        <v>1.6740578955036711E-7</v>
      </c>
      <c r="X853">
        <f t="shared" si="457"/>
        <v>-2503240.6337740161</v>
      </c>
      <c r="Y853">
        <f t="shared" si="458"/>
        <v>-1.7055281214490355E-3</v>
      </c>
      <c r="Z853">
        <f t="shared" si="459"/>
        <v>1.2234207594551375E-6</v>
      </c>
      <c r="AA853">
        <f t="shared" si="460"/>
        <v>-2.0644411801016473E-2</v>
      </c>
      <c r="AB853">
        <f t="shared" si="461"/>
        <v>-0.39678056601459494</v>
      </c>
      <c r="AC853">
        <f t="shared" si="462"/>
        <v>-2.0645878245225124E-2</v>
      </c>
      <c r="AD853">
        <f t="shared" si="463"/>
        <v>-2.2381230276949732E-2</v>
      </c>
      <c r="AE853">
        <f t="shared" si="464"/>
        <v>-0.39669129563407962</v>
      </c>
      <c r="AF853">
        <f t="shared" si="465"/>
        <v>-0.39670056545271848</v>
      </c>
      <c r="AG853" s="10">
        <f t="shared" si="466"/>
        <v>-22.729268130894038</v>
      </c>
      <c r="AH853" s="10">
        <f t="shared" si="467"/>
        <v>-70.282350035179633</v>
      </c>
      <c r="AI853" s="17">
        <f t="shared" si="468"/>
        <v>-70</v>
      </c>
      <c r="AJ853" s="18">
        <f t="shared" si="469"/>
        <v>-16</v>
      </c>
      <c r="AK853" s="19">
        <f t="shared" si="470"/>
        <v>-56.46</v>
      </c>
      <c r="AL853" s="17">
        <f t="shared" si="471"/>
        <v>-22</v>
      </c>
      <c r="AM853" s="18">
        <f t="shared" si="472"/>
        <v>-43</v>
      </c>
      <c r="AN853" s="19">
        <f t="shared" si="473"/>
        <v>-45.365000000000002</v>
      </c>
      <c r="AO853" s="20" t="str">
        <f t="shared" si="474"/>
        <v>22°43 ' 45,365 "S</v>
      </c>
      <c r="AP853" s="20" t="str">
        <f t="shared" si="475"/>
        <v xml:space="preserve">70°16 ' 56,46 " </v>
      </c>
      <c r="AQ853" s="22"/>
      <c r="AR853" s="22"/>
    </row>
    <row r="854" spans="1:46" x14ac:dyDescent="0.3">
      <c r="A854" s="15">
        <v>1907</v>
      </c>
      <c r="B854" s="15" t="s">
        <v>1622</v>
      </c>
      <c r="C854" s="15" t="s">
        <v>1469</v>
      </c>
      <c r="D854" s="16" t="s">
        <v>1470</v>
      </c>
      <c r="E854" s="16">
        <v>553704.00000003201</v>
      </c>
      <c r="F854" s="16">
        <v>7327683.0109455101</v>
      </c>
      <c r="G854" s="16" t="s">
        <v>323</v>
      </c>
      <c r="H854" t="str">
        <f t="shared" si="443"/>
        <v>19</v>
      </c>
      <c r="I854" t="str">
        <f t="shared" si="442"/>
        <v>H</v>
      </c>
      <c r="J854" t="s">
        <v>324</v>
      </c>
      <c r="K854">
        <f t="shared" si="444"/>
        <v>-69</v>
      </c>
      <c r="L854">
        <f t="shared" si="445"/>
        <v>-2672316.9890544899</v>
      </c>
      <c r="M854">
        <f t="shared" si="446"/>
        <v>-0.41993454484039938</v>
      </c>
      <c r="N854">
        <f t="shared" si="447"/>
        <v>6379135.8891814388</v>
      </c>
      <c r="O854">
        <f t="shared" si="448"/>
        <v>8.4186950917772702E-3</v>
      </c>
      <c r="P854">
        <f t="shared" si="449"/>
        <v>-0.74455573581885803</v>
      </c>
      <c r="Q854">
        <f t="shared" si="450"/>
        <v>-0.62079579368641535</v>
      </c>
      <c r="R854">
        <f t="shared" si="451"/>
        <v>-0.79221241274982845</v>
      </c>
      <c r="S854">
        <f t="shared" si="452"/>
        <v>-0.74935825798397526</v>
      </c>
      <c r="T854">
        <f t="shared" si="453"/>
        <v>-1.4214661667975699</v>
      </c>
      <c r="U854">
        <f t="shared" si="454"/>
        <v>5.0546225567071803E-3</v>
      </c>
      <c r="V854">
        <f t="shared" si="455"/>
        <v>4.2582015317955055E-5</v>
      </c>
      <c r="W854">
        <f t="shared" si="456"/>
        <v>1.6740578955036711E-7</v>
      </c>
      <c r="X854">
        <f t="shared" si="457"/>
        <v>-2660922.2095313789</v>
      </c>
      <c r="Y854">
        <f t="shared" si="458"/>
        <v>-1.7862575309668014E-3</v>
      </c>
      <c r="Z854">
        <f t="shared" si="459"/>
        <v>1.9913086721209459E-7</v>
      </c>
      <c r="AA854">
        <f t="shared" si="460"/>
        <v>8.4186945329699191E-3</v>
      </c>
      <c r="AB854">
        <f t="shared" si="461"/>
        <v>-0.4217208020156672</v>
      </c>
      <c r="AC854">
        <f t="shared" si="462"/>
        <v>8.4187939783343935E-3</v>
      </c>
      <c r="AD854">
        <f t="shared" si="463"/>
        <v>9.226967375726907E-3</v>
      </c>
      <c r="AE854">
        <f t="shared" si="464"/>
        <v>-0.42170490405938371</v>
      </c>
      <c r="AF854">
        <f t="shared" si="465"/>
        <v>-0.42171484037037477</v>
      </c>
      <c r="AG854" s="10">
        <f t="shared" si="466"/>
        <v>-24.162480511255701</v>
      </c>
      <c r="AH854" s="10">
        <f t="shared" si="467"/>
        <v>-68.471333711665949</v>
      </c>
      <c r="AI854" s="17">
        <f t="shared" si="468"/>
        <v>-68</v>
      </c>
      <c r="AJ854" s="18">
        <f t="shared" si="469"/>
        <v>-28</v>
      </c>
      <c r="AK854" s="19">
        <f t="shared" si="470"/>
        <v>-16.800999999999998</v>
      </c>
      <c r="AL854" s="17">
        <f t="shared" si="471"/>
        <v>-24</v>
      </c>
      <c r="AM854" s="18">
        <f t="shared" si="472"/>
        <v>-9</v>
      </c>
      <c r="AN854" s="19">
        <f t="shared" si="473"/>
        <v>-44.93</v>
      </c>
      <c r="AO854" s="20" t="str">
        <f t="shared" si="474"/>
        <v>24°9 ' 44,93 "S</v>
      </c>
      <c r="AP854" s="20" t="str">
        <f t="shared" si="475"/>
        <v xml:space="preserve">68°28 ' 16,801 " </v>
      </c>
      <c r="AQ854" s="22"/>
      <c r="AR854" s="22"/>
    </row>
    <row r="855" spans="1:46" x14ac:dyDescent="0.3">
      <c r="A855" s="15">
        <v>1908</v>
      </c>
      <c r="B855" s="15" t="s">
        <v>1623</v>
      </c>
      <c r="C855" s="15" t="s">
        <v>321</v>
      </c>
      <c r="D855" s="16" t="s">
        <v>1513</v>
      </c>
      <c r="E855" s="16">
        <v>375102.99999635102</v>
      </c>
      <c r="F855" s="16">
        <v>7555952.0106452303</v>
      </c>
      <c r="G855" s="16" t="s">
        <v>1081</v>
      </c>
      <c r="H855" t="str">
        <f t="shared" si="443"/>
        <v>19</v>
      </c>
      <c r="I855" t="str">
        <f t="shared" si="442"/>
        <v>K</v>
      </c>
      <c r="J855" t="s">
        <v>324</v>
      </c>
      <c r="K855">
        <f t="shared" si="444"/>
        <v>-69</v>
      </c>
      <c r="L855">
        <f t="shared" si="445"/>
        <v>-2444047.9893547697</v>
      </c>
      <c r="M855">
        <f t="shared" si="446"/>
        <v>-0.38406378591370804</v>
      </c>
      <c r="N855">
        <f t="shared" si="447"/>
        <v>6378583.8990322286</v>
      </c>
      <c r="O855">
        <f t="shared" si="448"/>
        <v>-1.9580678404590494E-2</v>
      </c>
      <c r="P855">
        <f t="shared" si="449"/>
        <v>-0.69478978292937477</v>
      </c>
      <c r="Q855">
        <f t="shared" si="450"/>
        <v>-0.59724576962533837</v>
      </c>
      <c r="R855">
        <f t="shared" si="451"/>
        <v>-0.73145867737839543</v>
      </c>
      <c r="S855">
        <f t="shared" si="452"/>
        <v>-0.69790545044013119</v>
      </c>
      <c r="T855">
        <f t="shared" si="453"/>
        <v>-1.3343078533730164</v>
      </c>
      <c r="U855">
        <f t="shared" si="454"/>
        <v>5.0546225567071803E-3</v>
      </c>
      <c r="V855">
        <f t="shared" si="455"/>
        <v>4.2582015317955055E-5</v>
      </c>
      <c r="W855">
        <f t="shared" si="456"/>
        <v>1.6740578955036711E-7</v>
      </c>
      <c r="X855">
        <f t="shared" si="457"/>
        <v>-2433406.2775328066</v>
      </c>
      <c r="Y855">
        <f t="shared" si="458"/>
        <v>-1.6683502154102984E-3</v>
      </c>
      <c r="Z855">
        <f t="shared" si="459"/>
        <v>1.1105870371629394E-6</v>
      </c>
      <c r="AA855">
        <f t="shared" si="460"/>
        <v>-1.9580671155907958E-2</v>
      </c>
      <c r="AB855">
        <f t="shared" si="461"/>
        <v>-0.38573213427627023</v>
      </c>
      <c r="AC855">
        <f t="shared" si="462"/>
        <v>-1.9581922393536455E-2</v>
      </c>
      <c r="AD855">
        <f t="shared" si="463"/>
        <v>-2.1131696461744318E-2</v>
      </c>
      <c r="AE855">
        <f t="shared" si="464"/>
        <v>-0.38565430288845481</v>
      </c>
      <c r="AF855">
        <f t="shared" si="465"/>
        <v>-0.385663508369744</v>
      </c>
      <c r="AG855" s="10">
        <f t="shared" si="466"/>
        <v>-22.096891341794631</v>
      </c>
      <c r="AH855" s="10">
        <f t="shared" si="467"/>
        <v>-70.210757021209488</v>
      </c>
      <c r="AI855" s="17">
        <f t="shared" si="468"/>
        <v>-70</v>
      </c>
      <c r="AJ855" s="18">
        <f t="shared" si="469"/>
        <v>-12</v>
      </c>
      <c r="AK855" s="19">
        <f t="shared" si="470"/>
        <v>-38.725000000000001</v>
      </c>
      <c r="AL855" s="17">
        <f t="shared" si="471"/>
        <v>-22</v>
      </c>
      <c r="AM855" s="18">
        <f t="shared" si="472"/>
        <v>-5</v>
      </c>
      <c r="AN855" s="19">
        <f t="shared" si="473"/>
        <v>-48.808999999999997</v>
      </c>
      <c r="AO855" s="20" t="str">
        <f t="shared" si="474"/>
        <v>22°5 ' 48,809 "S</v>
      </c>
      <c r="AP855" s="20" t="str">
        <f t="shared" si="475"/>
        <v xml:space="preserve">70°12 ' 38,725 " </v>
      </c>
      <c r="AQ855" s="21">
        <v>-22.096891339999999</v>
      </c>
      <c r="AR855" s="21">
        <v>-70.210757029999996</v>
      </c>
      <c r="AS855" t="s">
        <v>325</v>
      </c>
      <c r="AT855" t="s">
        <v>90</v>
      </c>
    </row>
    <row r="856" spans="1:46" x14ac:dyDescent="0.3">
      <c r="A856" s="15">
        <v>1909</v>
      </c>
      <c r="B856" s="15" t="s">
        <v>1624</v>
      </c>
      <c r="C856" s="15" t="s">
        <v>321</v>
      </c>
      <c r="D856" s="16" t="s">
        <v>1470</v>
      </c>
      <c r="E856" s="16">
        <v>493354.39</v>
      </c>
      <c r="F856" s="16">
        <v>7327678.6799999997</v>
      </c>
      <c r="G856" s="16" t="s">
        <v>351</v>
      </c>
      <c r="H856" t="str">
        <f t="shared" si="443"/>
        <v>19</v>
      </c>
      <c r="I856" t="str">
        <f t="shared" si="442"/>
        <v>J</v>
      </c>
      <c r="J856" t="s">
        <v>324</v>
      </c>
      <c r="K856">
        <f t="shared" si="444"/>
        <v>-69</v>
      </c>
      <c r="L856">
        <f t="shared" si="445"/>
        <v>-2672321.3200000003</v>
      </c>
      <c r="M856">
        <f t="shared" si="446"/>
        <v>-0.41993522541595951</v>
      </c>
      <c r="N856">
        <f t="shared" si="447"/>
        <v>6379135.9000132121</v>
      </c>
      <c r="O856">
        <f t="shared" si="448"/>
        <v>-1.0417727579665173E-3</v>
      </c>
      <c r="P856">
        <f t="shared" si="449"/>
        <v>-0.74455664446862058</v>
      </c>
      <c r="Q856">
        <f t="shared" si="450"/>
        <v>-0.62079617401378551</v>
      </c>
      <c r="R856">
        <f t="shared" si="451"/>
        <v>-0.79221354765026986</v>
      </c>
      <c r="S856">
        <f t="shared" si="452"/>
        <v>-0.74935920424114877</v>
      </c>
      <c r="T856">
        <f t="shared" si="453"/>
        <v>-1.4214677447379875</v>
      </c>
      <c r="U856">
        <f t="shared" si="454"/>
        <v>5.0546225567071803E-3</v>
      </c>
      <c r="V856">
        <f t="shared" si="455"/>
        <v>4.2582015317955055E-5</v>
      </c>
      <c r="W856">
        <f t="shared" si="456"/>
        <v>1.6740578955036711E-7</v>
      </c>
      <c r="X856">
        <f t="shared" si="457"/>
        <v>-2660926.5267557604</v>
      </c>
      <c r="Y856">
        <f t="shared" si="458"/>
        <v>-1.7862596788722237E-3</v>
      </c>
      <c r="Z856">
        <f t="shared" si="459"/>
        <v>3.0492620817664169E-9</v>
      </c>
      <c r="AA856">
        <f t="shared" si="460"/>
        <v>-1.041772756907638E-3</v>
      </c>
      <c r="AB856">
        <f t="shared" si="461"/>
        <v>-0.42172148508938495</v>
      </c>
      <c r="AC856">
        <f t="shared" si="462"/>
        <v>-1.0417729453453539E-3</v>
      </c>
      <c r="AD856">
        <f t="shared" si="463"/>
        <v>-1.141811591093535E-3</v>
      </c>
      <c r="AE856">
        <f t="shared" si="464"/>
        <v>-0.42172124163772767</v>
      </c>
      <c r="AF856">
        <f t="shared" si="465"/>
        <v>-0.42173126571379538</v>
      </c>
      <c r="AG856" s="10">
        <f t="shared" si="466"/>
        <v>-24.163421614110757</v>
      </c>
      <c r="AH856" s="10">
        <f t="shared" si="467"/>
        <v>-69.065420985168771</v>
      </c>
      <c r="AI856" s="17">
        <f t="shared" si="468"/>
        <v>-69</v>
      </c>
      <c r="AJ856" s="18">
        <f t="shared" si="469"/>
        <v>-3</v>
      </c>
      <c r="AK856" s="19">
        <f t="shared" si="470"/>
        <v>-55.515999999999998</v>
      </c>
      <c r="AL856" s="17">
        <f t="shared" si="471"/>
        <v>-24</v>
      </c>
      <c r="AM856" s="18">
        <f t="shared" si="472"/>
        <v>-9</v>
      </c>
      <c r="AN856" s="19">
        <f t="shared" si="473"/>
        <v>-48.317999999999998</v>
      </c>
      <c r="AO856" s="20" t="str">
        <f t="shared" si="474"/>
        <v>24°9 ' 48,318 "S</v>
      </c>
      <c r="AP856" s="20" t="str">
        <f t="shared" si="475"/>
        <v xml:space="preserve">69°3 ' 55,516 " </v>
      </c>
      <c r="AQ856" s="21">
        <v>-24.162886189999998</v>
      </c>
      <c r="AR856" s="21">
        <v>-69.064331850000002</v>
      </c>
      <c r="AS856" t="s">
        <v>325</v>
      </c>
      <c r="AT856" s="24" t="s">
        <v>96</v>
      </c>
    </row>
    <row r="857" spans="1:46" x14ac:dyDescent="0.3">
      <c r="A857" s="15">
        <v>1910</v>
      </c>
      <c r="B857" s="15" t="s">
        <v>1625</v>
      </c>
      <c r="C857" s="15" t="s">
        <v>1626</v>
      </c>
      <c r="D857" s="16" t="s">
        <v>1470</v>
      </c>
      <c r="E857" s="16">
        <v>376124.47</v>
      </c>
      <c r="F857" s="16">
        <v>7379326.5800000001</v>
      </c>
      <c r="G857" s="16" t="s">
        <v>1081</v>
      </c>
      <c r="H857" t="str">
        <f t="shared" si="443"/>
        <v>19</v>
      </c>
      <c r="I857" t="str">
        <f t="shared" si="442"/>
        <v>K</v>
      </c>
      <c r="J857" t="s">
        <v>324</v>
      </c>
      <c r="K857">
        <f t="shared" si="444"/>
        <v>-69</v>
      </c>
      <c r="L857">
        <f t="shared" si="445"/>
        <v>-2620673.42</v>
      </c>
      <c r="M857">
        <f t="shared" si="446"/>
        <v>-0.41181914582386875</v>
      </c>
      <c r="N857">
        <f t="shared" si="447"/>
        <v>6379007.6770711485</v>
      </c>
      <c r="O857">
        <f t="shared" si="448"/>
        <v>-1.9419247674722365E-2</v>
      </c>
      <c r="P857">
        <f t="shared" si="449"/>
        <v>-0.73362310482718218</v>
      </c>
      <c r="Q857">
        <f t="shared" si="450"/>
        <v>-0.61608075503030502</v>
      </c>
      <c r="R857">
        <f t="shared" si="451"/>
        <v>-0.77863069823745978</v>
      </c>
      <c r="S857">
        <f t="shared" si="452"/>
        <v>-0.73799321243567118</v>
      </c>
      <c r="T857">
        <f t="shared" si="453"/>
        <v>-1.4024457679751103</v>
      </c>
      <c r="U857">
        <f t="shared" si="454"/>
        <v>5.0546225567071803E-3</v>
      </c>
      <c r="V857">
        <f t="shared" si="455"/>
        <v>4.2582015317955055E-5</v>
      </c>
      <c r="W857">
        <f t="shared" si="456"/>
        <v>1.6740578955036711E-7</v>
      </c>
      <c r="X857">
        <f t="shared" si="457"/>
        <v>-2609443.8115512645</v>
      </c>
      <c r="Y857">
        <f t="shared" si="458"/>
        <v>-1.7604005226548637E-3</v>
      </c>
      <c r="Z857">
        <f t="shared" si="459"/>
        <v>1.0671535554901465E-6</v>
      </c>
      <c r="AA857">
        <f t="shared" si="460"/>
        <v>-1.9419240766949297E-2</v>
      </c>
      <c r="AB857">
        <f t="shared" si="461"/>
        <v>-0.41357954446790596</v>
      </c>
      <c r="AC857">
        <f t="shared" si="462"/>
        <v>-1.94204613116159E-2</v>
      </c>
      <c r="AD857">
        <f t="shared" si="463"/>
        <v>-2.1205419258930974E-2</v>
      </c>
      <c r="AE857">
        <f t="shared" si="464"/>
        <v>-0.41349680406806338</v>
      </c>
      <c r="AF857">
        <f t="shared" si="465"/>
        <v>-0.41350628864513622</v>
      </c>
      <c r="AG857" s="10">
        <f t="shared" si="466"/>
        <v>-23.692165141484701</v>
      </c>
      <c r="AH857" s="10">
        <f t="shared" si="467"/>
        <v>-70.214981026342173</v>
      </c>
      <c r="AI857" s="17">
        <f t="shared" si="468"/>
        <v>-70</v>
      </c>
      <c r="AJ857" s="18">
        <f t="shared" si="469"/>
        <v>-12</v>
      </c>
      <c r="AK857" s="19">
        <f t="shared" si="470"/>
        <v>-53.932000000000002</v>
      </c>
      <c r="AL857" s="17">
        <f t="shared" si="471"/>
        <v>-23</v>
      </c>
      <c r="AM857" s="18">
        <f t="shared" si="472"/>
        <v>-41</v>
      </c>
      <c r="AN857" s="19">
        <f t="shared" si="473"/>
        <v>-31.795000000000002</v>
      </c>
      <c r="AO857" s="20" t="str">
        <f t="shared" si="474"/>
        <v>23°41 ' 31,795 "S</v>
      </c>
      <c r="AP857" s="20" t="str">
        <f t="shared" si="475"/>
        <v xml:space="preserve">70°12 ' 53,932 " </v>
      </c>
      <c r="AQ857" s="21">
        <v>-23.6920015</v>
      </c>
      <c r="AR857" s="21">
        <v>-70.214621269999995</v>
      </c>
      <c r="AS857" t="s">
        <v>325</v>
      </c>
      <c r="AT857" s="24" t="s">
        <v>99</v>
      </c>
    </row>
    <row r="858" spans="1:46" x14ac:dyDescent="0.3">
      <c r="A858" s="15">
        <v>1911</v>
      </c>
      <c r="B858" s="15" t="s">
        <v>1627</v>
      </c>
      <c r="C858" s="15" t="s">
        <v>1469</v>
      </c>
      <c r="D858" s="16" t="s">
        <v>1470</v>
      </c>
      <c r="E858" s="16">
        <v>493488.65</v>
      </c>
      <c r="F858" s="16">
        <v>7307355.6299999999</v>
      </c>
      <c r="G858" s="16" t="s">
        <v>351</v>
      </c>
      <c r="H858" t="str">
        <f t="shared" si="443"/>
        <v>19</v>
      </c>
      <c r="I858" t="str">
        <f t="shared" si="442"/>
        <v>J</v>
      </c>
      <c r="J858" t="s">
        <v>324</v>
      </c>
      <c r="K858">
        <f t="shared" si="444"/>
        <v>-69</v>
      </c>
      <c r="L858">
        <f t="shared" si="445"/>
        <v>-2692644.37</v>
      </c>
      <c r="M858">
        <f t="shared" si="446"/>
        <v>-0.42312884009059365</v>
      </c>
      <c r="N858">
        <f t="shared" si="447"/>
        <v>6379186.8741666907</v>
      </c>
      <c r="O858">
        <f t="shared" si="448"/>
        <v>-1.0207178639598249E-3</v>
      </c>
      <c r="P858">
        <f t="shared" si="449"/>
        <v>-0.74880528207944719</v>
      </c>
      <c r="Q858">
        <f t="shared" si="450"/>
        <v>-0.62255298597475539</v>
      </c>
      <c r="R858">
        <f t="shared" si="451"/>
        <v>-0.79753148113031724</v>
      </c>
      <c r="S858">
        <f t="shared" si="452"/>
        <v>-0.75378685734142681</v>
      </c>
      <c r="T858">
        <f t="shared" si="453"/>
        <v>-1.4288405806153524</v>
      </c>
      <c r="U858">
        <f t="shared" si="454"/>
        <v>5.0546225567071803E-3</v>
      </c>
      <c r="V858">
        <f t="shared" si="455"/>
        <v>4.2582015317955055E-5</v>
      </c>
      <c r="W858">
        <f t="shared" si="456"/>
        <v>1.6740578955036711E-7</v>
      </c>
      <c r="X858">
        <f t="shared" si="457"/>
        <v>-2681185.4327215785</v>
      </c>
      <c r="Y858">
        <f t="shared" si="458"/>
        <v>-1.7963006107919468E-3</v>
      </c>
      <c r="Z858">
        <f t="shared" si="459"/>
        <v>2.9188805623222436E-9</v>
      </c>
      <c r="AA858">
        <f t="shared" si="460"/>
        <v>-1.020717862966707E-3</v>
      </c>
      <c r="AB858">
        <f t="shared" si="461"/>
        <v>-0.4249251406961424</v>
      </c>
      <c r="AC858">
        <f t="shared" si="462"/>
        <v>-1.0207180402084237E-3</v>
      </c>
      <c r="AD858">
        <f t="shared" si="463"/>
        <v>-1.1203508679514566E-3</v>
      </c>
      <c r="AE858">
        <f t="shared" si="464"/>
        <v>-0.42492490497797702</v>
      </c>
      <c r="AF858">
        <f t="shared" si="465"/>
        <v>-0.42493495645051865</v>
      </c>
      <c r="AG858" s="10">
        <f t="shared" si="466"/>
        <v>-24.346979572190158</v>
      </c>
      <c r="AH858" s="10">
        <f t="shared" si="467"/>
        <v>-69.064191376307434</v>
      </c>
      <c r="AI858" s="17">
        <f t="shared" si="468"/>
        <v>-69</v>
      </c>
      <c r="AJ858" s="18">
        <f t="shared" si="469"/>
        <v>-3</v>
      </c>
      <c r="AK858" s="19">
        <f t="shared" si="470"/>
        <v>-51.088999999999999</v>
      </c>
      <c r="AL858" s="17">
        <f t="shared" si="471"/>
        <v>-24</v>
      </c>
      <c r="AM858" s="18">
        <f t="shared" si="472"/>
        <v>-20</v>
      </c>
      <c r="AN858" s="19">
        <f t="shared" si="473"/>
        <v>-49.125999999999998</v>
      </c>
      <c r="AO858" s="20" t="str">
        <f t="shared" si="474"/>
        <v>24°20 ' 49,126 "S</v>
      </c>
      <c r="AP858" s="20" t="str">
        <f t="shared" si="475"/>
        <v xml:space="preserve">69°3 ' 51,089 " </v>
      </c>
      <c r="AQ858" s="21">
        <v>-24.346979470000001</v>
      </c>
      <c r="AR858" s="21">
        <v>-69.064191379999997</v>
      </c>
      <c r="AS858" t="s">
        <v>325</v>
      </c>
      <c r="AT858" s="24" t="s">
        <v>98</v>
      </c>
    </row>
    <row r="859" spans="1:46" x14ac:dyDescent="0.3">
      <c r="A859" s="15">
        <v>1912</v>
      </c>
      <c r="B859" s="15" t="s">
        <v>1628</v>
      </c>
      <c r="C859" s="15" t="s">
        <v>1469</v>
      </c>
      <c r="D859" s="16" t="s">
        <v>1470</v>
      </c>
      <c r="E859" s="16">
        <v>486226</v>
      </c>
      <c r="F859" s="16">
        <v>7319282</v>
      </c>
      <c r="G859" s="16">
        <v>19</v>
      </c>
      <c r="H859" t="str">
        <f t="shared" si="443"/>
        <v>1</v>
      </c>
      <c r="I859" t="str">
        <f t="shared" si="442"/>
        <v/>
      </c>
      <c r="J859" t="s">
        <v>324</v>
      </c>
      <c r="K859">
        <f t="shared" si="444"/>
        <v>-177</v>
      </c>
      <c r="L859">
        <f t="shared" si="445"/>
        <v>-2680718</v>
      </c>
      <c r="M859">
        <f t="shared" si="446"/>
        <v>-0.42125470061609954</v>
      </c>
      <c r="N859">
        <f t="shared" si="447"/>
        <v>6379156.9251989843</v>
      </c>
      <c r="O859">
        <f t="shared" si="448"/>
        <v>-2.1592194958537331E-3</v>
      </c>
      <c r="P859">
        <f t="shared" si="449"/>
        <v>-0.74631570570777184</v>
      </c>
      <c r="Q859">
        <f t="shared" si="450"/>
        <v>-0.62152877844684629</v>
      </c>
      <c r="R859">
        <f t="shared" si="451"/>
        <v>-0.79441255346998552</v>
      </c>
      <c r="S859">
        <f t="shared" si="452"/>
        <v>-0.75119160971420063</v>
      </c>
      <c r="T859">
        <f t="shared" si="453"/>
        <v>-1.4245215885954385</v>
      </c>
      <c r="U859">
        <f t="shared" si="454"/>
        <v>5.0546225567071803E-3</v>
      </c>
      <c r="V859">
        <f t="shared" si="455"/>
        <v>4.2582015317955055E-5</v>
      </c>
      <c r="W859">
        <f t="shared" si="456"/>
        <v>1.6740578955036711E-7</v>
      </c>
      <c r="X859">
        <f t="shared" si="457"/>
        <v>-2669296.6461137882</v>
      </c>
      <c r="Y859">
        <f t="shared" si="458"/>
        <v>-1.7904174517317571E-3</v>
      </c>
      <c r="Z859">
        <f t="shared" si="459"/>
        <v>1.3083674138782967E-8</v>
      </c>
      <c r="AA859">
        <f t="shared" si="460"/>
        <v>-2.1592194864368916E-3</v>
      </c>
      <c r="AB859">
        <f t="shared" si="461"/>
        <v>-0.42304511804440609</v>
      </c>
      <c r="AC859">
        <f t="shared" si="462"/>
        <v>-2.1592211642331716E-3</v>
      </c>
      <c r="AD859">
        <f t="shared" si="463"/>
        <v>-2.3679702066748266E-3</v>
      </c>
      <c r="AE859">
        <f t="shared" si="464"/>
        <v>-0.42304406850922632</v>
      </c>
      <c r="AF859">
        <f t="shared" si="465"/>
        <v>-0.42305409948413775</v>
      </c>
      <c r="AG859" s="10">
        <f t="shared" si="466"/>
        <v>-24.239214406148751</v>
      </c>
      <c r="AH859" s="10">
        <f t="shared" si="467"/>
        <v>-177.13567469885518</v>
      </c>
      <c r="AI859" s="17">
        <f t="shared" si="468"/>
        <v>-177</v>
      </c>
      <c r="AJ859" s="18">
        <f t="shared" si="469"/>
        <v>-8</v>
      </c>
      <c r="AK859" s="19">
        <f t="shared" si="470"/>
        <v>-8.4290000000000003</v>
      </c>
      <c r="AL859" s="17">
        <f t="shared" si="471"/>
        <v>-24</v>
      </c>
      <c r="AM859" s="18">
        <f t="shared" si="472"/>
        <v>-14</v>
      </c>
      <c r="AN859" s="19">
        <f t="shared" si="473"/>
        <v>-21.172000000000001</v>
      </c>
      <c r="AO859" s="20" t="str">
        <f t="shared" si="474"/>
        <v>24°14 ' 21,172 "S</v>
      </c>
      <c r="AP859" s="20" t="str">
        <f t="shared" si="475"/>
        <v xml:space="preserve">177°8 ' 8,429 " </v>
      </c>
      <c r="AQ859" s="22"/>
      <c r="AR859" s="22"/>
    </row>
    <row r="860" spans="1:46" x14ac:dyDescent="0.3">
      <c r="A860" s="15">
        <v>1913</v>
      </c>
      <c r="B860" s="15" t="s">
        <v>1629</v>
      </c>
      <c r="C860" s="15" t="s">
        <v>1522</v>
      </c>
      <c r="D860" s="16" t="s">
        <v>1518</v>
      </c>
      <c r="E860" s="16">
        <v>419220.6</v>
      </c>
      <c r="F860" s="16">
        <v>7760072.3700000001</v>
      </c>
      <c r="G860" s="16" t="s">
        <v>1081</v>
      </c>
      <c r="H860" t="str">
        <f t="shared" si="443"/>
        <v>19</v>
      </c>
      <c r="I860" t="str">
        <f t="shared" si="442"/>
        <v>K</v>
      </c>
      <c r="J860" t="s">
        <v>324</v>
      </c>
      <c r="K860">
        <f t="shared" si="444"/>
        <v>-69</v>
      </c>
      <c r="L860">
        <f t="shared" si="445"/>
        <v>-2239927.63</v>
      </c>
      <c r="M860">
        <f t="shared" si="446"/>
        <v>-0.35198780445290379</v>
      </c>
      <c r="N860">
        <f t="shared" si="447"/>
        <v>6378123.8210959435</v>
      </c>
      <c r="O860">
        <f t="shared" si="448"/>
        <v>-1.2665072404649525E-2</v>
      </c>
      <c r="P860">
        <f t="shared" si="449"/>
        <v>-0.64725330156529481</v>
      </c>
      <c r="Q860">
        <f t="shared" si="450"/>
        <v>-0.57031915345808348</v>
      </c>
      <c r="R860">
        <f t="shared" si="451"/>
        <v>-0.67561445523555119</v>
      </c>
      <c r="S860">
        <f t="shared" si="452"/>
        <v>-0.64929062979118435</v>
      </c>
      <c r="T860">
        <f t="shared" si="453"/>
        <v>-1.2496609132630918</v>
      </c>
      <c r="U860">
        <f t="shared" si="454"/>
        <v>5.0546225567071803E-3</v>
      </c>
      <c r="V860">
        <f t="shared" si="455"/>
        <v>4.2582015317955055E-5</v>
      </c>
      <c r="W860">
        <f t="shared" si="456"/>
        <v>1.6740578955036711E-7</v>
      </c>
      <c r="X860">
        <f t="shared" si="457"/>
        <v>-2230007.6884731818</v>
      </c>
      <c r="Y860">
        <f t="shared" si="458"/>
        <v>-1.5553071412642411E-3</v>
      </c>
      <c r="Z860">
        <f t="shared" si="459"/>
        <v>4.7627359946720833E-7</v>
      </c>
      <c r="AA860">
        <f t="shared" si="460"/>
        <v>-1.2665070393969651E-2</v>
      </c>
      <c r="AB860">
        <f t="shared" si="461"/>
        <v>-0.35354311085341628</v>
      </c>
      <c r="AC860">
        <f t="shared" si="462"/>
        <v>-1.2665408984694204E-2</v>
      </c>
      <c r="AD860">
        <f t="shared" si="463"/>
        <v>-1.349956193685954E-2</v>
      </c>
      <c r="AE860">
        <f t="shared" si="464"/>
        <v>-0.35351351452960006</v>
      </c>
      <c r="AF860">
        <f t="shared" si="465"/>
        <v>-0.35352256722619341</v>
      </c>
      <c r="AG860" s="10">
        <f t="shared" si="466"/>
        <v>-20.255351064690799</v>
      </c>
      <c r="AH860" s="10">
        <f t="shared" si="467"/>
        <v>-69.773467924257503</v>
      </c>
      <c r="AI860" s="17">
        <f t="shared" si="468"/>
        <v>-69</v>
      </c>
      <c r="AJ860" s="18">
        <f t="shared" si="469"/>
        <v>-46</v>
      </c>
      <c r="AK860" s="19">
        <f t="shared" si="470"/>
        <v>-24.484999999999999</v>
      </c>
      <c r="AL860" s="17">
        <f t="shared" si="471"/>
        <v>-20</v>
      </c>
      <c r="AM860" s="18">
        <f t="shared" si="472"/>
        <v>-15</v>
      </c>
      <c r="AN860" s="19">
        <f t="shared" si="473"/>
        <v>-19.263999999999999</v>
      </c>
      <c r="AO860" s="20" t="str">
        <f t="shared" si="474"/>
        <v>20°15 ' 19,264 "S</v>
      </c>
      <c r="AP860" s="20" t="str">
        <f t="shared" si="475"/>
        <v xml:space="preserve">69°46 ' 24,485 " </v>
      </c>
      <c r="AQ860" s="22"/>
      <c r="AR860" s="22"/>
    </row>
    <row r="861" spans="1:46" x14ac:dyDescent="0.3">
      <c r="A861" s="15">
        <v>1914</v>
      </c>
      <c r="B861" s="15" t="s">
        <v>1630</v>
      </c>
      <c r="C861" s="15" t="s">
        <v>1631</v>
      </c>
      <c r="D861" s="16" t="s">
        <v>1552</v>
      </c>
      <c r="E861" s="16">
        <v>448876.65</v>
      </c>
      <c r="F861" s="16">
        <v>7604872</v>
      </c>
      <c r="G861" s="16" t="s">
        <v>1081</v>
      </c>
      <c r="H861" t="str">
        <f t="shared" si="443"/>
        <v>19</v>
      </c>
      <c r="I861" t="str">
        <f t="shared" si="442"/>
        <v>K</v>
      </c>
      <c r="J861" t="s">
        <v>324</v>
      </c>
      <c r="K861">
        <f t="shared" si="444"/>
        <v>-69</v>
      </c>
      <c r="L861">
        <f t="shared" si="445"/>
        <v>-2395128</v>
      </c>
      <c r="M861">
        <f t="shared" si="446"/>
        <v>-0.37637637699199888</v>
      </c>
      <c r="N861">
        <f t="shared" si="447"/>
        <v>6378470.6725843865</v>
      </c>
      <c r="O861">
        <f t="shared" si="448"/>
        <v>-8.014985507378081E-3</v>
      </c>
      <c r="P861">
        <f t="shared" si="449"/>
        <v>-0.68365033431853039</v>
      </c>
      <c r="Q861">
        <f t="shared" si="450"/>
        <v>-0.59129249504864867</v>
      </c>
      <c r="R861">
        <f t="shared" si="451"/>
        <v>-0.71820154415126414</v>
      </c>
      <c r="S861">
        <f t="shared" si="452"/>
        <v>-0.68647428187561021</v>
      </c>
      <c r="T861">
        <f t="shared" si="453"/>
        <v>-1.3145943868683956</v>
      </c>
      <c r="U861">
        <f t="shared" si="454"/>
        <v>5.0546225567071803E-3</v>
      </c>
      <c r="V861">
        <f t="shared" si="455"/>
        <v>4.2582015317955055E-5</v>
      </c>
      <c r="W861">
        <f t="shared" si="456"/>
        <v>1.6740578955036711E-7</v>
      </c>
      <c r="X861">
        <f t="shared" si="457"/>
        <v>-2384655.2341775205</v>
      </c>
      <c r="Y861">
        <f t="shared" si="458"/>
        <v>-1.6418929176068807E-3</v>
      </c>
      <c r="Z861">
        <f t="shared" si="459"/>
        <v>1.8722821253686167E-7</v>
      </c>
      <c r="AA861">
        <f t="shared" si="460"/>
        <v>-8.0149850071676108E-3</v>
      </c>
      <c r="AB861">
        <f t="shared" si="461"/>
        <v>-0.37801826960219709</v>
      </c>
      <c r="AC861">
        <f t="shared" si="462"/>
        <v>-8.0150708211956245E-3</v>
      </c>
      <c r="AD861">
        <f t="shared" si="463"/>
        <v>-8.6237254656469555E-3</v>
      </c>
      <c r="AE861">
        <f t="shared" si="464"/>
        <v>-0.37800551459186937</v>
      </c>
      <c r="AF861">
        <f t="shared" si="465"/>
        <v>-0.37801500170171892</v>
      </c>
      <c r="AG861" s="10">
        <f t="shared" si="466"/>
        <v>-21.658664190139127</v>
      </c>
      <c r="AH861" s="10">
        <f t="shared" si="467"/>
        <v>-69.494103072861066</v>
      </c>
      <c r="AI861" s="17">
        <f t="shared" si="468"/>
        <v>-69</v>
      </c>
      <c r="AJ861" s="18">
        <f t="shared" si="469"/>
        <v>-29</v>
      </c>
      <c r="AK861" s="19">
        <f t="shared" si="470"/>
        <v>-38.771000000000001</v>
      </c>
      <c r="AL861" s="17">
        <f t="shared" si="471"/>
        <v>-21</v>
      </c>
      <c r="AM861" s="18">
        <f t="shared" si="472"/>
        <v>-39</v>
      </c>
      <c r="AN861" s="19">
        <f t="shared" si="473"/>
        <v>-31.190999999999999</v>
      </c>
      <c r="AO861" s="20" t="str">
        <f t="shared" si="474"/>
        <v>21°39 ' 31,191 "S</v>
      </c>
      <c r="AP861" s="20" t="str">
        <f t="shared" si="475"/>
        <v xml:space="preserve">69°29 ' 38,771 " </v>
      </c>
      <c r="AQ861" s="22"/>
      <c r="AR861" s="22"/>
    </row>
    <row r="862" spans="1:46" x14ac:dyDescent="0.3">
      <c r="A862" s="15">
        <v>1915</v>
      </c>
      <c r="B862" s="15" t="s">
        <v>1632</v>
      </c>
      <c r="C862" s="15" t="s">
        <v>553</v>
      </c>
      <c r="D862" s="16" t="s">
        <v>1524</v>
      </c>
      <c r="E862" s="16">
        <v>380489.94</v>
      </c>
      <c r="F862" s="16">
        <v>7765337.2599999998</v>
      </c>
      <c r="G862" s="16" t="s">
        <v>1081</v>
      </c>
      <c r="H862" t="str">
        <f t="shared" si="443"/>
        <v>19</v>
      </c>
      <c r="I862" t="str">
        <f t="shared" si="442"/>
        <v>K</v>
      </c>
      <c r="J862" t="s">
        <v>324</v>
      </c>
      <c r="K862">
        <f t="shared" si="444"/>
        <v>-69</v>
      </c>
      <c r="L862">
        <f t="shared" si="445"/>
        <v>-2234662.7400000002</v>
      </c>
      <c r="M862">
        <f t="shared" si="446"/>
        <v>-0.35116046653047911</v>
      </c>
      <c r="N862">
        <f t="shared" si="447"/>
        <v>6378112.3909573872</v>
      </c>
      <c r="O862">
        <f t="shared" si="448"/>
        <v>-1.8737528076400192E-2</v>
      </c>
      <c r="P862">
        <f t="shared" si="449"/>
        <v>-0.64599109805018851</v>
      </c>
      <c r="Q862">
        <f t="shared" si="450"/>
        <v>-0.56955256782332275</v>
      </c>
      <c r="R862">
        <f t="shared" si="451"/>
        <v>-0.67415601555557336</v>
      </c>
      <c r="S862">
        <f t="shared" si="452"/>
        <v>-0.64800515362251077</v>
      </c>
      <c r="T862">
        <f t="shared" si="453"/>
        <v>-1.2473948626973494</v>
      </c>
      <c r="U862">
        <f t="shared" si="454"/>
        <v>5.0546225567071803E-3</v>
      </c>
      <c r="V862">
        <f t="shared" si="455"/>
        <v>4.2582015317955055E-5</v>
      </c>
      <c r="W862">
        <f t="shared" si="456"/>
        <v>1.6740578955036711E-7</v>
      </c>
      <c r="X862">
        <f t="shared" si="457"/>
        <v>-2224761.9901448623</v>
      </c>
      <c r="Y862">
        <f t="shared" si="458"/>
        <v>-1.5523009392519882E-3</v>
      </c>
      <c r="Z862">
        <f t="shared" si="459"/>
        <v>1.0431081680414875E-6</v>
      </c>
      <c r="AA862">
        <f t="shared" si="460"/>
        <v>-1.8737521561310661E-2</v>
      </c>
      <c r="AB862">
        <f t="shared" si="461"/>
        <v>-0.35271276585051331</v>
      </c>
      <c r="AC862">
        <f t="shared" si="462"/>
        <v>-1.8738618021354958E-2</v>
      </c>
      <c r="AD862">
        <f t="shared" si="463"/>
        <v>-1.9965205026047008E-2</v>
      </c>
      <c r="AE862">
        <f t="shared" si="464"/>
        <v>-0.35264815607381161</v>
      </c>
      <c r="AF862">
        <f t="shared" si="465"/>
        <v>-0.35265698874114815</v>
      </c>
      <c r="AG862" s="10">
        <f t="shared" si="466"/>
        <v>-20.205757070660379</v>
      </c>
      <c r="AH862" s="10">
        <f t="shared" si="467"/>
        <v>-70.143921985105877</v>
      </c>
      <c r="AI862" s="17">
        <f t="shared" si="468"/>
        <v>-70</v>
      </c>
      <c r="AJ862" s="18">
        <f t="shared" si="469"/>
        <v>-8</v>
      </c>
      <c r="AK862" s="19">
        <f t="shared" si="470"/>
        <v>-38.119</v>
      </c>
      <c r="AL862" s="17">
        <f t="shared" si="471"/>
        <v>-20</v>
      </c>
      <c r="AM862" s="18">
        <f t="shared" si="472"/>
        <v>-12</v>
      </c>
      <c r="AN862" s="19">
        <f t="shared" si="473"/>
        <v>-20.725000000000001</v>
      </c>
      <c r="AO862" s="20" t="str">
        <f t="shared" si="474"/>
        <v>20°12 ' 20,725 "S</v>
      </c>
      <c r="AP862" s="20" t="str">
        <f t="shared" si="475"/>
        <v xml:space="preserve">70°8 ' 38,119 " </v>
      </c>
      <c r="AQ862" s="22"/>
      <c r="AR862" s="22"/>
    </row>
    <row r="863" spans="1:46" x14ac:dyDescent="0.3">
      <c r="A863" s="15">
        <v>1916</v>
      </c>
      <c r="B863" s="15" t="s">
        <v>1633</v>
      </c>
      <c r="C863" s="15" t="s">
        <v>553</v>
      </c>
      <c r="D863" s="16" t="s">
        <v>1524</v>
      </c>
      <c r="E863" s="16">
        <v>381795.55</v>
      </c>
      <c r="F863" s="16">
        <v>7763961</v>
      </c>
      <c r="G863" s="16" t="s">
        <v>1081</v>
      </c>
      <c r="H863" t="str">
        <f t="shared" si="443"/>
        <v>19</v>
      </c>
      <c r="I863" t="str">
        <f t="shared" si="442"/>
        <v>K</v>
      </c>
      <c r="J863" t="s">
        <v>324</v>
      </c>
      <c r="K863">
        <f t="shared" si="444"/>
        <v>-69</v>
      </c>
      <c r="L863">
        <f t="shared" si="445"/>
        <v>-2236039</v>
      </c>
      <c r="M863">
        <f t="shared" si="446"/>
        <v>-0.35137673545330866</v>
      </c>
      <c r="N863">
        <f t="shared" si="447"/>
        <v>6378115.3766741147</v>
      </c>
      <c r="O863">
        <f t="shared" si="448"/>
        <v>-1.8532817771264282E-2</v>
      </c>
      <c r="P863">
        <f t="shared" si="449"/>
        <v>-0.64632121318790725</v>
      </c>
      <c r="Q863">
        <f t="shared" si="450"/>
        <v>-0.56975330206547214</v>
      </c>
      <c r="R863">
        <f t="shared" si="451"/>
        <v>-0.67453734204726223</v>
      </c>
      <c r="S863">
        <f t="shared" si="452"/>
        <v>-0.64834133205181466</v>
      </c>
      <c r="T863">
        <f t="shared" si="453"/>
        <v>-1.2479876142581727</v>
      </c>
      <c r="U863">
        <f t="shared" si="454"/>
        <v>5.0546225567071803E-3</v>
      </c>
      <c r="V863">
        <f t="shared" si="455"/>
        <v>4.2582015317955055E-5</v>
      </c>
      <c r="W863">
        <f t="shared" si="456"/>
        <v>1.6740578955036711E-7</v>
      </c>
      <c r="X863">
        <f t="shared" si="457"/>
        <v>-2226133.2306550625</v>
      </c>
      <c r="Y863">
        <f t="shared" si="458"/>
        <v>-1.5530871989498114E-3</v>
      </c>
      <c r="Z863">
        <f t="shared" si="459"/>
        <v>1.0202787078816723E-6</v>
      </c>
      <c r="AA863">
        <f t="shared" si="460"/>
        <v>-1.8532811468384491E-2</v>
      </c>
      <c r="AB863">
        <f t="shared" si="461"/>
        <v>-0.35292982106767667</v>
      </c>
      <c r="AC863">
        <f t="shared" si="462"/>
        <v>-1.853387238226395E-2</v>
      </c>
      <c r="AD863">
        <f t="shared" si="463"/>
        <v>-1.9748692187293731E-2</v>
      </c>
      <c r="AE863">
        <f t="shared" si="464"/>
        <v>-0.35286657278184747</v>
      </c>
      <c r="AF863">
        <f t="shared" si="465"/>
        <v>-0.35287541678367024</v>
      </c>
      <c r="AG863" s="10">
        <f t="shared" si="466"/>
        <v>-20.218272075624199</v>
      </c>
      <c r="AH863" s="10">
        <f t="shared" si="467"/>
        <v>-70.131516713234916</v>
      </c>
      <c r="AI863" s="17">
        <f t="shared" si="468"/>
        <v>-70</v>
      </c>
      <c r="AJ863" s="18">
        <f t="shared" si="469"/>
        <v>-7</v>
      </c>
      <c r="AK863" s="19">
        <f t="shared" si="470"/>
        <v>-53.46</v>
      </c>
      <c r="AL863" s="17">
        <f t="shared" si="471"/>
        <v>-20</v>
      </c>
      <c r="AM863" s="18">
        <f t="shared" si="472"/>
        <v>-13</v>
      </c>
      <c r="AN863" s="19">
        <f t="shared" si="473"/>
        <v>-5.7789999999999999</v>
      </c>
      <c r="AO863" s="20" t="str">
        <f t="shared" si="474"/>
        <v>20°13 ' 5,779 "S</v>
      </c>
      <c r="AP863" s="20" t="str">
        <f t="shared" si="475"/>
        <v xml:space="preserve">70°7 ' 53,46 " </v>
      </c>
      <c r="AQ863" s="22"/>
      <c r="AR863" s="22"/>
    </row>
    <row r="864" spans="1:46" x14ac:dyDescent="0.3">
      <c r="A864" s="15">
        <v>1917</v>
      </c>
      <c r="B864" s="15" t="s">
        <v>1634</v>
      </c>
      <c r="C864" s="15" t="s">
        <v>607</v>
      </c>
      <c r="D864" s="16" t="s">
        <v>1499</v>
      </c>
      <c r="E864" s="16">
        <v>365815.99999796198</v>
      </c>
      <c r="F864" s="16">
        <v>7956453.0095116999</v>
      </c>
      <c r="G864" s="16" t="s">
        <v>1081</v>
      </c>
      <c r="H864" t="str">
        <f t="shared" si="443"/>
        <v>19</v>
      </c>
      <c r="I864" t="str">
        <f t="shared" si="442"/>
        <v>K</v>
      </c>
      <c r="J864" t="s">
        <v>324</v>
      </c>
      <c r="K864">
        <f t="shared" si="444"/>
        <v>-69</v>
      </c>
      <c r="L864">
        <f t="shared" si="445"/>
        <v>-2043546.9904883001</v>
      </c>
      <c r="M864">
        <f t="shared" si="446"/>
        <v>-0.32112806183756742</v>
      </c>
      <c r="N864">
        <f t="shared" si="447"/>
        <v>6377712.8750535678</v>
      </c>
      <c r="O864">
        <f t="shared" si="448"/>
        <v>-2.103951724244265E-2</v>
      </c>
      <c r="P864">
        <f t="shared" si="449"/>
        <v>-0.59900354716645199</v>
      </c>
      <c r="Q864">
        <f t="shared" si="450"/>
        <v>-0.53932673185296254</v>
      </c>
      <c r="R864">
        <f t="shared" si="451"/>
        <v>-0.62062983542079342</v>
      </c>
      <c r="S864">
        <f t="shared" si="452"/>
        <v>-0.6003040595288357</v>
      </c>
      <c r="T864">
        <f t="shared" si="453"/>
        <v>-1.1623718750654453</v>
      </c>
      <c r="U864">
        <f t="shared" si="454"/>
        <v>5.0546225567071803E-3</v>
      </c>
      <c r="V864">
        <f t="shared" si="455"/>
        <v>4.2582015317955055E-5</v>
      </c>
      <c r="W864">
        <f t="shared" si="456"/>
        <v>1.6740578955036711E-7</v>
      </c>
      <c r="X864">
        <f t="shared" si="457"/>
        <v>-2034361.5270780777</v>
      </c>
      <c r="Y864">
        <f t="shared" si="458"/>
        <v>-1.4402441110435355E-3</v>
      </c>
      <c r="Z864">
        <f t="shared" si="459"/>
        <v>1.3430480968271244E-6</v>
      </c>
      <c r="AA864">
        <f t="shared" si="460"/>
        <v>-2.1039507823414787E-2</v>
      </c>
      <c r="AB864">
        <f t="shared" si="461"/>
        <v>-0.32256830401429387</v>
      </c>
      <c r="AC864">
        <f t="shared" si="462"/>
        <v>-2.1041060085645102E-2</v>
      </c>
      <c r="AD864">
        <f t="shared" si="463"/>
        <v>-2.2181640811971857E-2</v>
      </c>
      <c r="AE864">
        <f t="shared" si="464"/>
        <v>-0.32249434059767618</v>
      </c>
      <c r="AF864">
        <f t="shared" si="465"/>
        <v>-0.32250262561017712</v>
      </c>
      <c r="AG864" s="10">
        <f t="shared" si="466"/>
        <v>-18.478039329350842</v>
      </c>
      <c r="AH864" s="10">
        <f t="shared" si="467"/>
        <v>-70.270914401201125</v>
      </c>
      <c r="AI864" s="17">
        <f t="shared" si="468"/>
        <v>-70</v>
      </c>
      <c r="AJ864" s="18">
        <f t="shared" si="469"/>
        <v>-16</v>
      </c>
      <c r="AK864" s="19">
        <f t="shared" si="470"/>
        <v>-15.292</v>
      </c>
      <c r="AL864" s="17">
        <f t="shared" si="471"/>
        <v>-18</v>
      </c>
      <c r="AM864" s="18">
        <f t="shared" si="472"/>
        <v>-28</v>
      </c>
      <c r="AN864" s="19">
        <f t="shared" si="473"/>
        <v>-40.942</v>
      </c>
      <c r="AO864" s="20" t="str">
        <f t="shared" si="474"/>
        <v>18°28 ' 40,942 "S</v>
      </c>
      <c r="AP864" s="20" t="str">
        <f t="shared" si="475"/>
        <v xml:space="preserve">70°16 ' 15,292 " </v>
      </c>
      <c r="AQ864" s="22"/>
      <c r="AR864" s="22"/>
    </row>
    <row r="865" spans="1:46" x14ac:dyDescent="0.3">
      <c r="A865" s="15">
        <v>1918</v>
      </c>
      <c r="B865" s="15" t="s">
        <v>1635</v>
      </c>
      <c r="C865" s="15" t="s">
        <v>1469</v>
      </c>
      <c r="D865" s="16" t="s">
        <v>1470</v>
      </c>
      <c r="E865" s="16">
        <v>489363.86</v>
      </c>
      <c r="F865" s="16">
        <v>7317763.5899999999</v>
      </c>
      <c r="G865" s="16" t="s">
        <v>351</v>
      </c>
      <c r="H865" t="str">
        <f t="shared" si="443"/>
        <v>19</v>
      </c>
      <c r="I865" t="str">
        <f t="shared" si="442"/>
        <v>J</v>
      </c>
      <c r="J865" t="s">
        <v>324</v>
      </c>
      <c r="K865">
        <f t="shared" si="444"/>
        <v>-69</v>
      </c>
      <c r="L865">
        <f t="shared" si="445"/>
        <v>-2682236.41</v>
      </c>
      <c r="M865">
        <f t="shared" si="446"/>
        <v>-0.42149330734383539</v>
      </c>
      <c r="N865">
        <f t="shared" si="447"/>
        <v>6379160.732595304</v>
      </c>
      <c r="O865">
        <f t="shared" si="448"/>
        <v>-1.6673259141524713E-3</v>
      </c>
      <c r="P865">
        <f t="shared" si="449"/>
        <v>-0.74663325022999794</v>
      </c>
      <c r="Q865">
        <f t="shared" si="450"/>
        <v>-0.62166024256128394</v>
      </c>
      <c r="R865">
        <f t="shared" si="451"/>
        <v>-0.79480993245883436</v>
      </c>
      <c r="S865">
        <f t="shared" si="452"/>
        <v>-0.7515225099844467</v>
      </c>
      <c r="T865">
        <f t="shared" si="453"/>
        <v>-1.4250726745478366</v>
      </c>
      <c r="U865">
        <f t="shared" si="454"/>
        <v>5.0546225567071803E-3</v>
      </c>
      <c r="V865">
        <f t="shared" si="455"/>
        <v>4.2582015317955055E-5</v>
      </c>
      <c r="W865">
        <f t="shared" si="456"/>
        <v>1.6740578955036711E-7</v>
      </c>
      <c r="X865">
        <f t="shared" si="457"/>
        <v>-2670810.2618726525</v>
      </c>
      <c r="Y865">
        <f t="shared" si="458"/>
        <v>-1.7911679304401336E-3</v>
      </c>
      <c r="Z865">
        <f t="shared" si="459"/>
        <v>7.7998138732551785E-9</v>
      </c>
      <c r="AA865">
        <f t="shared" si="460"/>
        <v>-1.6673259098175274E-3</v>
      </c>
      <c r="AB865">
        <f t="shared" si="461"/>
        <v>-0.42328447526030477</v>
      </c>
      <c r="AC865">
        <f t="shared" si="462"/>
        <v>-1.667326682338599E-3</v>
      </c>
      <c r="AD865">
        <f t="shared" si="463"/>
        <v>-1.8287188873080795E-3</v>
      </c>
      <c r="AE865">
        <f t="shared" si="464"/>
        <v>-0.42328384904680305</v>
      </c>
      <c r="AF865">
        <f t="shared" si="465"/>
        <v>-0.42329388443951066</v>
      </c>
      <c r="AG865" s="10">
        <f t="shared" si="466"/>
        <v>-24.252953072082352</v>
      </c>
      <c r="AH865" s="10">
        <f t="shared" si="467"/>
        <v>-69.104777874158614</v>
      </c>
      <c r="AI865" s="17">
        <f t="shared" si="468"/>
        <v>-69</v>
      </c>
      <c r="AJ865" s="18">
        <f t="shared" si="469"/>
        <v>-6</v>
      </c>
      <c r="AK865" s="19">
        <f t="shared" si="470"/>
        <v>-17.2</v>
      </c>
      <c r="AL865" s="17">
        <f t="shared" si="471"/>
        <v>-24</v>
      </c>
      <c r="AM865" s="18">
        <f t="shared" si="472"/>
        <v>-15</v>
      </c>
      <c r="AN865" s="19">
        <f t="shared" si="473"/>
        <v>-10.631</v>
      </c>
      <c r="AO865" s="20" t="str">
        <f t="shared" si="474"/>
        <v>24°15 ' 10,631 "S</v>
      </c>
      <c r="AP865" s="20" t="str">
        <f t="shared" si="475"/>
        <v xml:space="preserve">69°6 ' 17,2 " </v>
      </c>
      <c r="AQ865" s="22"/>
      <c r="AR865" s="22"/>
    </row>
    <row r="866" spans="1:46" x14ac:dyDescent="0.3">
      <c r="A866" s="15">
        <v>1919</v>
      </c>
      <c r="B866" s="15" t="s">
        <v>1636</v>
      </c>
      <c r="C866" s="15" t="s">
        <v>1312</v>
      </c>
      <c r="D866" s="16" t="s">
        <v>1518</v>
      </c>
      <c r="E866" s="16">
        <v>419118</v>
      </c>
      <c r="F866" s="16">
        <v>7759834.3300000001</v>
      </c>
      <c r="G866" s="16" t="s">
        <v>1081</v>
      </c>
      <c r="H866" t="str">
        <f t="shared" si="443"/>
        <v>19</v>
      </c>
      <c r="I866" t="str">
        <f t="shared" si="442"/>
        <v>K</v>
      </c>
      <c r="J866" t="s">
        <v>324</v>
      </c>
      <c r="K866">
        <f t="shared" si="444"/>
        <v>-69</v>
      </c>
      <c r="L866">
        <f t="shared" si="445"/>
        <v>-2240165.67</v>
      </c>
      <c r="M866">
        <f t="shared" si="446"/>
        <v>-0.35202521065114423</v>
      </c>
      <c r="N866">
        <f t="shared" si="447"/>
        <v>6378124.3384121107</v>
      </c>
      <c r="O866">
        <f t="shared" si="448"/>
        <v>-1.2681157611319988E-2</v>
      </c>
      <c r="P866">
        <f t="shared" si="449"/>
        <v>-0.64731032737287542</v>
      </c>
      <c r="Q866">
        <f t="shared" si="450"/>
        <v>-0.57035372812996354</v>
      </c>
      <c r="R866">
        <f t="shared" si="451"/>
        <v>-0.67568037433758188</v>
      </c>
      <c r="S866">
        <f t="shared" si="452"/>
        <v>-0.64934871278567718</v>
      </c>
      <c r="T866">
        <f t="shared" si="453"/>
        <v>-1.249763270065462</v>
      </c>
      <c r="U866">
        <f t="shared" si="454"/>
        <v>5.0546225567071803E-3</v>
      </c>
      <c r="V866">
        <f t="shared" si="455"/>
        <v>4.2582015317955055E-5</v>
      </c>
      <c r="W866">
        <f t="shared" si="456"/>
        <v>1.6740578955036711E-7</v>
      </c>
      <c r="X866">
        <f t="shared" si="457"/>
        <v>-2230244.8614321081</v>
      </c>
      <c r="Y866">
        <f t="shared" si="458"/>
        <v>-1.5554429549364509E-3</v>
      </c>
      <c r="Z866">
        <f t="shared" si="459"/>
        <v>4.7747102456181801E-7</v>
      </c>
      <c r="AA866">
        <f t="shared" si="460"/>
        <v>-1.2681155593024882E-2</v>
      </c>
      <c r="AB866">
        <f t="shared" si="461"/>
        <v>-0.35358065286340173</v>
      </c>
      <c r="AC866">
        <f t="shared" si="462"/>
        <v>-1.2681495475471094E-2</v>
      </c>
      <c r="AD866">
        <f t="shared" si="463"/>
        <v>-1.351689306959058E-2</v>
      </c>
      <c r="AE866">
        <f t="shared" si="464"/>
        <v>-0.35355097789053708</v>
      </c>
      <c r="AF866">
        <f t="shared" si="465"/>
        <v>-0.35356003067637176</v>
      </c>
      <c r="AG866" s="10">
        <f t="shared" si="466"/>
        <v>-20.257497562272018</v>
      </c>
      <c r="AH866" s="10">
        <f t="shared" si="467"/>
        <v>-69.774460925017166</v>
      </c>
      <c r="AI866" s="17">
        <f t="shared" si="468"/>
        <v>-69</v>
      </c>
      <c r="AJ866" s="18">
        <f t="shared" si="469"/>
        <v>-46</v>
      </c>
      <c r="AK866" s="19">
        <f t="shared" si="470"/>
        <v>-28.059000000000001</v>
      </c>
      <c r="AL866" s="17">
        <f t="shared" si="471"/>
        <v>-20</v>
      </c>
      <c r="AM866" s="18">
        <f t="shared" si="472"/>
        <v>-15</v>
      </c>
      <c r="AN866" s="19">
        <f t="shared" si="473"/>
        <v>-26.991</v>
      </c>
      <c r="AO866" s="20" t="str">
        <f t="shared" si="474"/>
        <v>20°15 ' 26,991 "S</v>
      </c>
      <c r="AP866" s="20" t="str">
        <f t="shared" si="475"/>
        <v xml:space="preserve">69°46 ' 28,059 " </v>
      </c>
      <c r="AQ866" s="21">
        <v>-20.25849028</v>
      </c>
      <c r="AR866" s="21">
        <v>-69.773345599999999</v>
      </c>
      <c r="AS866" t="s">
        <v>325</v>
      </c>
      <c r="AT866" s="24" t="s">
        <v>1637</v>
      </c>
    </row>
    <row r="867" spans="1:46" x14ac:dyDescent="0.3">
      <c r="A867" s="15">
        <v>1920</v>
      </c>
      <c r="B867" s="15" t="s">
        <v>1638</v>
      </c>
      <c r="C867" s="15" t="s">
        <v>553</v>
      </c>
      <c r="D867" s="16" t="s">
        <v>1499</v>
      </c>
      <c r="E867" s="16">
        <v>363824.99</v>
      </c>
      <c r="F867" s="16">
        <v>7955510</v>
      </c>
      <c r="G867" s="16" t="s">
        <v>1081</v>
      </c>
      <c r="H867" t="str">
        <f t="shared" si="443"/>
        <v>19</v>
      </c>
      <c r="I867" t="str">
        <f t="shared" si="442"/>
        <v>K</v>
      </c>
      <c r="J867" t="s">
        <v>324</v>
      </c>
      <c r="K867">
        <f t="shared" si="444"/>
        <v>-69</v>
      </c>
      <c r="L867">
        <f t="shared" si="445"/>
        <v>-2044490</v>
      </c>
      <c r="M867">
        <f t="shared" si="446"/>
        <v>-0.32127624870001598</v>
      </c>
      <c r="N867">
        <f t="shared" si="447"/>
        <v>6377714.7715864666</v>
      </c>
      <c r="O867">
        <f t="shared" si="448"/>
        <v>-2.135169333797696E-2</v>
      </c>
      <c r="P867">
        <f t="shared" si="449"/>
        <v>-0.59924084104016173</v>
      </c>
      <c r="Q867">
        <f t="shared" si="450"/>
        <v>-0.53948718307031018</v>
      </c>
      <c r="R867">
        <f t="shared" si="451"/>
        <v>-0.62089666922009679</v>
      </c>
      <c r="S867">
        <f t="shared" si="452"/>
        <v>-0.60054429768265016</v>
      </c>
      <c r="T867">
        <f t="shared" si="453"/>
        <v>-1.1628044617223503</v>
      </c>
      <c r="U867">
        <f t="shared" si="454"/>
        <v>5.0546225567071803E-3</v>
      </c>
      <c r="V867">
        <f t="shared" si="455"/>
        <v>4.2582015317955055E-5</v>
      </c>
      <c r="W867">
        <f t="shared" si="456"/>
        <v>1.6740578955036711E-7</v>
      </c>
      <c r="X867">
        <f t="shared" si="457"/>
        <v>-2035300.9204595808</v>
      </c>
      <c r="Y867">
        <f t="shared" si="458"/>
        <v>-1.4408106774165697E-3</v>
      </c>
      <c r="Z867">
        <f t="shared" si="459"/>
        <v>1.3830626241629468E-6</v>
      </c>
      <c r="AA867">
        <f t="shared" si="460"/>
        <v>-2.1351683494400621E-2</v>
      </c>
      <c r="AB867">
        <f t="shared" si="461"/>
        <v>-0.32271705738470113</v>
      </c>
      <c r="AC867">
        <f t="shared" si="462"/>
        <v>-2.1353305883495433E-2</v>
      </c>
      <c r="AD867">
        <f t="shared" si="463"/>
        <v>-2.2511821409661337E-2</v>
      </c>
      <c r="AE867">
        <f t="shared" si="464"/>
        <v>-0.3226408455652412</v>
      </c>
      <c r="AF867">
        <f t="shared" si="465"/>
        <v>-0.32264911956707104</v>
      </c>
      <c r="AG867" s="10">
        <f t="shared" si="466"/>
        <v>-18.486432814805038</v>
      </c>
      <c r="AH867" s="10">
        <f t="shared" si="467"/>
        <v>-70.289832355925839</v>
      </c>
      <c r="AI867" s="17">
        <f t="shared" si="468"/>
        <v>-70</v>
      </c>
      <c r="AJ867" s="18">
        <f t="shared" si="469"/>
        <v>-17</v>
      </c>
      <c r="AK867" s="19">
        <f t="shared" si="470"/>
        <v>-23.396000000000001</v>
      </c>
      <c r="AL867" s="17">
        <f t="shared" si="471"/>
        <v>-18</v>
      </c>
      <c r="AM867" s="18">
        <f t="shared" si="472"/>
        <v>-29</v>
      </c>
      <c r="AN867" s="19">
        <f t="shared" si="473"/>
        <v>-11.157999999999999</v>
      </c>
      <c r="AO867" s="20" t="str">
        <f t="shared" si="474"/>
        <v>18°29 ' 11,158 "S</v>
      </c>
      <c r="AP867" s="20" t="str">
        <f t="shared" si="475"/>
        <v xml:space="preserve">70°17 ' 23,396 " </v>
      </c>
      <c r="AQ867" s="22"/>
      <c r="AR867" s="22"/>
    </row>
    <row r="868" spans="1:46" x14ac:dyDescent="0.3">
      <c r="A868" s="15">
        <v>1921</v>
      </c>
      <c r="B868" s="15" t="s">
        <v>1639</v>
      </c>
      <c r="C868" s="15" t="s">
        <v>1469</v>
      </c>
      <c r="D868" s="16" t="s">
        <v>1470</v>
      </c>
      <c r="E868" s="16">
        <v>508239.99999999598</v>
      </c>
      <c r="F868" s="16">
        <v>7303578.0109912502</v>
      </c>
      <c r="G868" s="16" t="s">
        <v>351</v>
      </c>
      <c r="H868" t="str">
        <f t="shared" si="443"/>
        <v>19</v>
      </c>
      <c r="I868" t="str">
        <f t="shared" si="442"/>
        <v>J</v>
      </c>
      <c r="J868" t="s">
        <v>324</v>
      </c>
      <c r="K868">
        <f t="shared" si="444"/>
        <v>-69</v>
      </c>
      <c r="L868">
        <f t="shared" si="445"/>
        <v>-2696421.9890087498</v>
      </c>
      <c r="M868">
        <f t="shared" si="446"/>
        <v>-0.42372246454664331</v>
      </c>
      <c r="N868">
        <f t="shared" si="447"/>
        <v>6379196.3812181186</v>
      </c>
      <c r="O868">
        <f t="shared" si="448"/>
        <v>1.2916987513123936E-3</v>
      </c>
      <c r="P868">
        <f t="shared" si="449"/>
        <v>-0.74959165091671942</v>
      </c>
      <c r="Q868">
        <f t="shared" si="450"/>
        <v>-0.6228733937855615</v>
      </c>
      <c r="R868">
        <f t="shared" si="451"/>
        <v>-0.79851829000500296</v>
      </c>
      <c r="S868">
        <f t="shared" si="452"/>
        <v>-0.75460706595014271</v>
      </c>
      <c r="T868">
        <f t="shared" si="453"/>
        <v>-1.4302040506755029</v>
      </c>
      <c r="U868">
        <f t="shared" si="454"/>
        <v>5.0546225567071803E-3</v>
      </c>
      <c r="V868">
        <f t="shared" si="455"/>
        <v>4.2582015317955055E-5</v>
      </c>
      <c r="W868">
        <f t="shared" si="456"/>
        <v>1.6740578955036711E-7</v>
      </c>
      <c r="X868">
        <f t="shared" si="457"/>
        <v>-2684951.1823263858</v>
      </c>
      <c r="Y868">
        <f t="shared" si="458"/>
        <v>-1.7981585762333458E-3</v>
      </c>
      <c r="Z868">
        <f t="shared" si="459"/>
        <v>4.6719156287310143E-9</v>
      </c>
      <c r="AA868">
        <f t="shared" si="460"/>
        <v>1.2916987493008245E-3</v>
      </c>
      <c r="AB868">
        <f t="shared" si="461"/>
        <v>-0.4255206231144758</v>
      </c>
      <c r="AC868">
        <f t="shared" si="462"/>
        <v>1.2916991084976348E-3</v>
      </c>
      <c r="AD868">
        <f t="shared" si="463"/>
        <v>1.4181645624825863E-3</v>
      </c>
      <c r="AE868">
        <f t="shared" si="464"/>
        <v>-0.42552024502710828</v>
      </c>
      <c r="AF868">
        <f t="shared" si="465"/>
        <v>-0.42553030068768938</v>
      </c>
      <c r="AG868" s="10">
        <f t="shared" si="466"/>
        <v>-24.381090284337475</v>
      </c>
      <c r="AH868" s="10">
        <f t="shared" si="467"/>
        <v>-68.918745155914735</v>
      </c>
      <c r="AI868" s="17">
        <f t="shared" si="468"/>
        <v>-68</v>
      </c>
      <c r="AJ868" s="18">
        <f t="shared" si="469"/>
        <v>-55</v>
      </c>
      <c r="AK868" s="19">
        <f t="shared" si="470"/>
        <v>-7.4829999999999997</v>
      </c>
      <c r="AL868" s="17">
        <f t="shared" si="471"/>
        <v>-24</v>
      </c>
      <c r="AM868" s="18">
        <f t="shared" si="472"/>
        <v>-22</v>
      </c>
      <c r="AN868" s="19">
        <f t="shared" si="473"/>
        <v>-51.924999999999997</v>
      </c>
      <c r="AO868" s="20" t="str">
        <f t="shared" si="474"/>
        <v>24°22 ' 51,925 "S</v>
      </c>
      <c r="AP868" s="20" t="str">
        <f t="shared" si="475"/>
        <v xml:space="preserve">68°55 ' 7,483 " </v>
      </c>
      <c r="AQ868" s="22"/>
      <c r="AR868" s="22"/>
    </row>
    <row r="869" spans="1:46" x14ac:dyDescent="0.3">
      <c r="A869" s="15">
        <v>1922</v>
      </c>
      <c r="B869" s="15" t="s">
        <v>1640</v>
      </c>
      <c r="C869" s="15" t="s">
        <v>1469</v>
      </c>
      <c r="D869" s="16" t="s">
        <v>1470</v>
      </c>
      <c r="E869" s="16">
        <v>455217.4</v>
      </c>
      <c r="F869" s="16">
        <v>7333121.0099999998</v>
      </c>
      <c r="G869" s="16" t="s">
        <v>351</v>
      </c>
      <c r="H869" t="str">
        <f t="shared" si="443"/>
        <v>19</v>
      </c>
      <c r="I869" t="str">
        <f t="shared" si="442"/>
        <v>J</v>
      </c>
      <c r="J869" t="s">
        <v>324</v>
      </c>
      <c r="K869">
        <f t="shared" si="444"/>
        <v>-69</v>
      </c>
      <c r="L869">
        <f t="shared" si="445"/>
        <v>-2666878.9900000002</v>
      </c>
      <c r="M869">
        <f t="shared" si="446"/>
        <v>-0.41908000413016816</v>
      </c>
      <c r="N869">
        <f t="shared" si="447"/>
        <v>6379122.2991255177</v>
      </c>
      <c r="O869">
        <f t="shared" si="448"/>
        <v>-7.0201820720914854E-3</v>
      </c>
      <c r="P869">
        <f t="shared" si="449"/>
        <v>-0.74341373405756295</v>
      </c>
      <c r="Q869">
        <f t="shared" si="450"/>
        <v>-0.62031625201459439</v>
      </c>
      <c r="R869">
        <f t="shared" si="451"/>
        <v>-0.79078687115894963</v>
      </c>
      <c r="S869">
        <f t="shared" si="452"/>
        <v>-0.74816921637286082</v>
      </c>
      <c r="T869">
        <f t="shared" si="453"/>
        <v>-1.4194826118729607</v>
      </c>
      <c r="U869">
        <f t="shared" si="454"/>
        <v>5.0546225567071803E-3</v>
      </c>
      <c r="V869">
        <f t="shared" si="455"/>
        <v>4.2582015317955055E-5</v>
      </c>
      <c r="W869">
        <f t="shared" si="456"/>
        <v>1.6740578955036711E-7</v>
      </c>
      <c r="X869">
        <f t="shared" si="457"/>
        <v>-2655501.4562701732</v>
      </c>
      <c r="Y869">
        <f t="shared" si="458"/>
        <v>-1.783557862088131E-3</v>
      </c>
      <c r="Z869">
        <f t="shared" si="459"/>
        <v>1.3857242062844579E-7</v>
      </c>
      <c r="AA869">
        <f t="shared" si="460"/>
        <v>-7.0201817478236115E-3</v>
      </c>
      <c r="AB869">
        <f t="shared" si="461"/>
        <v>-0.42086356174510436</v>
      </c>
      <c r="AC869">
        <f t="shared" si="462"/>
        <v>-7.020239410512108E-3</v>
      </c>
      <c r="AD869">
        <f t="shared" si="463"/>
        <v>-7.6912681638658734E-3</v>
      </c>
      <c r="AE869">
        <f t="shared" si="464"/>
        <v>-0.42085253225920166</v>
      </c>
      <c r="AF869">
        <f t="shared" si="465"/>
        <v>-0.42086248834189616</v>
      </c>
      <c r="AG869" s="10">
        <f t="shared" si="466"/>
        <v>-24.113644337364466</v>
      </c>
      <c r="AH869" s="10">
        <f t="shared" si="467"/>
        <v>-69.44067720489285</v>
      </c>
      <c r="AI869" s="17">
        <f t="shared" si="468"/>
        <v>-69</v>
      </c>
      <c r="AJ869" s="18">
        <f t="shared" si="469"/>
        <v>-26</v>
      </c>
      <c r="AK869" s="19">
        <f t="shared" si="470"/>
        <v>-26.437999999999999</v>
      </c>
      <c r="AL869" s="17">
        <f t="shared" si="471"/>
        <v>-24</v>
      </c>
      <c r="AM869" s="18">
        <f t="shared" si="472"/>
        <v>-6</v>
      </c>
      <c r="AN869" s="19">
        <f t="shared" si="473"/>
        <v>-49.12</v>
      </c>
      <c r="AO869" s="20" t="str">
        <f t="shared" si="474"/>
        <v>24°6 ' 49,12 "S</v>
      </c>
      <c r="AP869" s="20" t="str">
        <f t="shared" si="475"/>
        <v xml:space="preserve">69°26 ' 26,438 " </v>
      </c>
      <c r="AQ869" s="21">
        <v>-24.113644229999998</v>
      </c>
      <c r="AR869" s="21">
        <v>-69.440677210000004</v>
      </c>
      <c r="AS869" t="s">
        <v>325</v>
      </c>
      <c r="AT869" s="24" t="s">
        <v>110</v>
      </c>
    </row>
    <row r="870" spans="1:46" x14ac:dyDescent="0.3">
      <c r="A870" s="15">
        <v>1923</v>
      </c>
      <c r="B870" s="15" t="s">
        <v>1641</v>
      </c>
      <c r="C870" s="15" t="s">
        <v>1642</v>
      </c>
      <c r="D870" s="16" t="s">
        <v>1543</v>
      </c>
      <c r="E870" s="16">
        <v>521398.71</v>
      </c>
      <c r="F870" s="16">
        <v>7678119.1399999997</v>
      </c>
      <c r="G870" s="16" t="s">
        <v>1081</v>
      </c>
      <c r="H870" t="str">
        <f t="shared" si="443"/>
        <v>19</v>
      </c>
      <c r="I870" t="str">
        <f t="shared" si="442"/>
        <v>K</v>
      </c>
      <c r="J870" t="s">
        <v>324</v>
      </c>
      <c r="K870">
        <f t="shared" si="444"/>
        <v>-69</v>
      </c>
      <c r="L870">
        <f t="shared" si="445"/>
        <v>-2321880.8600000003</v>
      </c>
      <c r="M870">
        <f t="shared" si="446"/>
        <v>-0.36486613905138549</v>
      </c>
      <c r="N870">
        <f t="shared" si="447"/>
        <v>6378304.6056225859</v>
      </c>
      <c r="O870">
        <f t="shared" si="448"/>
        <v>3.3549213032467418E-3</v>
      </c>
      <c r="P870">
        <f t="shared" si="449"/>
        <v>-0.66667011160237366</v>
      </c>
      <c r="Q870">
        <f t="shared" si="450"/>
        <v>-0.58178731006142681</v>
      </c>
      <c r="R870">
        <f t="shared" si="451"/>
        <v>-0.69820119485257237</v>
      </c>
      <c r="S870">
        <f t="shared" si="452"/>
        <v>-0.66909772365478593</v>
      </c>
      <c r="T870">
        <f t="shared" si="453"/>
        <v>-1.2844002353144821</v>
      </c>
      <c r="U870">
        <f t="shared" si="454"/>
        <v>5.0546225567071803E-3</v>
      </c>
      <c r="V870">
        <f t="shared" si="455"/>
        <v>4.2582015317955055E-5</v>
      </c>
      <c r="W870">
        <f t="shared" si="456"/>
        <v>1.6740578955036711E-7</v>
      </c>
      <c r="X870">
        <f t="shared" si="457"/>
        <v>-2311665.8552649878</v>
      </c>
      <c r="Y870">
        <f t="shared" si="458"/>
        <v>-1.6015235029709675E-3</v>
      </c>
      <c r="Z870">
        <f t="shared" si="459"/>
        <v>3.3099040613758019E-8</v>
      </c>
      <c r="AA870">
        <f t="shared" si="460"/>
        <v>3.3549212662318498E-3</v>
      </c>
      <c r="AB870">
        <f t="shared" si="461"/>
        <v>-0.36646766250134755</v>
      </c>
      <c r="AC870">
        <f t="shared" si="462"/>
        <v>3.3549275597862804E-3</v>
      </c>
      <c r="AD870">
        <f t="shared" si="463"/>
        <v>3.5935273823684095E-3</v>
      </c>
      <c r="AE870">
        <f t="shared" si="464"/>
        <v>-0.36646550255458504</v>
      </c>
      <c r="AF870">
        <f t="shared" si="465"/>
        <v>-0.36647490043156195</v>
      </c>
      <c r="AG870" s="10">
        <f t="shared" si="466"/>
        <v>-20.997465092205573</v>
      </c>
      <c r="AH870" s="10">
        <f t="shared" si="467"/>
        <v>-68.794106047425601</v>
      </c>
      <c r="AI870" s="17">
        <f t="shared" si="468"/>
        <v>-68</v>
      </c>
      <c r="AJ870" s="18">
        <f t="shared" si="469"/>
        <v>-47</v>
      </c>
      <c r="AK870" s="19">
        <f t="shared" si="470"/>
        <v>-38.781999999999996</v>
      </c>
      <c r="AL870" s="17">
        <f t="shared" si="471"/>
        <v>-20</v>
      </c>
      <c r="AM870" s="18">
        <f t="shared" si="472"/>
        <v>-59</v>
      </c>
      <c r="AN870" s="19">
        <f t="shared" si="473"/>
        <v>-50.874000000000002</v>
      </c>
      <c r="AO870" s="20" t="str">
        <f t="shared" si="474"/>
        <v>20°59 ' 50,874 "S</v>
      </c>
      <c r="AP870" s="20" t="str">
        <f t="shared" si="475"/>
        <v xml:space="preserve">68°47 ' 38,782 " </v>
      </c>
      <c r="AQ870" s="22"/>
      <c r="AR870" s="22"/>
    </row>
    <row r="871" spans="1:46" x14ac:dyDescent="0.3">
      <c r="A871" s="15">
        <v>1924</v>
      </c>
      <c r="B871" s="15" t="s">
        <v>1643</v>
      </c>
      <c r="C871" s="15" t="s">
        <v>553</v>
      </c>
      <c r="D871" s="16" t="s">
        <v>1499</v>
      </c>
      <c r="E871" s="16">
        <v>363281</v>
      </c>
      <c r="F871" s="16">
        <v>7961886.2999999998</v>
      </c>
      <c r="G871" s="16" t="s">
        <v>1081</v>
      </c>
      <c r="H871" t="str">
        <f t="shared" si="443"/>
        <v>19</v>
      </c>
      <c r="I871" t="str">
        <f t="shared" si="442"/>
        <v>K</v>
      </c>
      <c r="J871" t="s">
        <v>324</v>
      </c>
      <c r="K871">
        <f t="shared" si="444"/>
        <v>-69</v>
      </c>
      <c r="L871">
        <f t="shared" si="445"/>
        <v>-2038113.7000000002</v>
      </c>
      <c r="M871">
        <f t="shared" si="446"/>
        <v>-0.32027426104315004</v>
      </c>
      <c r="N871">
        <f t="shared" si="447"/>
        <v>6377701.9625668759</v>
      </c>
      <c r="O871">
        <f t="shared" si="448"/>
        <v>-2.1437031834108129E-2</v>
      </c>
      <c r="P871">
        <f t="shared" si="449"/>
        <v>-0.59763531873782794</v>
      </c>
      <c r="Q871">
        <f t="shared" si="450"/>
        <v>-0.53840011511572283</v>
      </c>
      <c r="R871">
        <f t="shared" si="451"/>
        <v>-0.61909192041206396</v>
      </c>
      <c r="S871">
        <f t="shared" si="452"/>
        <v>-0.5989189690879787</v>
      </c>
      <c r="T871">
        <f t="shared" si="453"/>
        <v>-1.1598769705097325</v>
      </c>
      <c r="U871">
        <f t="shared" si="454"/>
        <v>5.0546225567071803E-3</v>
      </c>
      <c r="V871">
        <f t="shared" si="455"/>
        <v>4.2582015317955055E-5</v>
      </c>
      <c r="W871">
        <f t="shared" si="456"/>
        <v>1.6740578955036711E-7</v>
      </c>
      <c r="X871">
        <f t="shared" si="457"/>
        <v>-2028949.0877760497</v>
      </c>
      <c r="Y871">
        <f t="shared" si="458"/>
        <v>-1.43697718672666E-3</v>
      </c>
      <c r="Z871">
        <f t="shared" si="459"/>
        <v>1.3950689303215828E-6</v>
      </c>
      <c r="AA871">
        <f t="shared" si="460"/>
        <v>-2.1437021865395773E-2</v>
      </c>
      <c r="AB871">
        <f t="shared" si="461"/>
        <v>-0.32171123622519449</v>
      </c>
      <c r="AC871">
        <f t="shared" si="462"/>
        <v>-2.1438663785729672E-2</v>
      </c>
      <c r="AD871">
        <f t="shared" si="463"/>
        <v>-2.2594194151467052E-2</v>
      </c>
      <c r="AE871">
        <f t="shared" si="464"/>
        <v>-0.32163467091633513</v>
      </c>
      <c r="AF871">
        <f t="shared" si="465"/>
        <v>-0.32164292506099429</v>
      </c>
      <c r="AG871" s="10">
        <f t="shared" si="466"/>
        <v>-18.428782116237588</v>
      </c>
      <c r="AH871" s="10">
        <f t="shared" si="467"/>
        <v>-70.294551966378236</v>
      </c>
      <c r="AI871" s="17">
        <f t="shared" si="468"/>
        <v>-70</v>
      </c>
      <c r="AJ871" s="18">
        <f t="shared" si="469"/>
        <v>-17</v>
      </c>
      <c r="AK871" s="19">
        <f t="shared" si="470"/>
        <v>-40.387</v>
      </c>
      <c r="AL871" s="17">
        <f t="shared" si="471"/>
        <v>-18</v>
      </c>
      <c r="AM871" s="18">
        <f t="shared" si="472"/>
        <v>-25</v>
      </c>
      <c r="AN871" s="19">
        <f t="shared" si="473"/>
        <v>-43.616</v>
      </c>
      <c r="AO871" s="20" t="str">
        <f t="shared" si="474"/>
        <v>18°25 ' 43,616 "S</v>
      </c>
      <c r="AP871" s="20" t="str">
        <f t="shared" si="475"/>
        <v xml:space="preserve">70°17 ' 40,387 " </v>
      </c>
      <c r="AQ871" s="22"/>
      <c r="AR871" s="22"/>
    </row>
    <row r="872" spans="1:46" x14ac:dyDescent="0.3">
      <c r="A872" s="15">
        <v>1925</v>
      </c>
      <c r="B872" s="15" t="s">
        <v>1644</v>
      </c>
      <c r="C872" s="15" t="s">
        <v>1645</v>
      </c>
      <c r="D872" s="16" t="s">
        <v>1466</v>
      </c>
      <c r="E872" s="16">
        <v>513363.19</v>
      </c>
      <c r="F872" s="16">
        <v>7545440.4699999997</v>
      </c>
      <c r="G872" s="16" t="s">
        <v>1081</v>
      </c>
      <c r="H872" t="str">
        <f t="shared" si="443"/>
        <v>19</v>
      </c>
      <c r="I872" t="str">
        <f t="shared" si="442"/>
        <v>K</v>
      </c>
      <c r="J872" t="s">
        <v>324</v>
      </c>
      <c r="K872">
        <f t="shared" si="444"/>
        <v>-69</v>
      </c>
      <c r="L872">
        <f t="shared" si="445"/>
        <v>-2454559.5300000003</v>
      </c>
      <c r="M872">
        <f t="shared" si="446"/>
        <v>-0.38571559558093921</v>
      </c>
      <c r="N872">
        <f t="shared" si="447"/>
        <v>6378608.4670490585</v>
      </c>
      <c r="O872">
        <f t="shared" si="448"/>
        <v>2.0950008248714828E-3</v>
      </c>
      <c r="P872">
        <f t="shared" si="449"/>
        <v>-0.69716199273234369</v>
      </c>
      <c r="Q872">
        <f t="shared" si="450"/>
        <v>-0.59848346455175372</v>
      </c>
      <c r="R872">
        <f t="shared" si="451"/>
        <v>-0.73429659194711105</v>
      </c>
      <c r="S872">
        <f t="shared" si="452"/>
        <v>-0.70034331009827178</v>
      </c>
      <c r="T872">
        <f t="shared" si="453"/>
        <v>-1.3384962533095832</v>
      </c>
      <c r="U872">
        <f t="shared" si="454"/>
        <v>5.0546225567071803E-3</v>
      </c>
      <c r="V872">
        <f t="shared" si="455"/>
        <v>4.2582015317955055E-5</v>
      </c>
      <c r="W872">
        <f t="shared" si="456"/>
        <v>1.6740578955036711E-7</v>
      </c>
      <c r="X872">
        <f t="shared" si="457"/>
        <v>-2443881.8565624403</v>
      </c>
      <c r="Y872">
        <f t="shared" si="458"/>
        <v>-1.6739816360761518E-3</v>
      </c>
      <c r="Z872">
        <f t="shared" si="459"/>
        <v>1.2696508912957986E-8</v>
      </c>
      <c r="AA872">
        <f t="shared" si="460"/>
        <v>2.0950008160050839E-3</v>
      </c>
      <c r="AB872">
        <f t="shared" si="461"/>
        <v>-0.38738957719576161</v>
      </c>
      <c r="AC872">
        <f t="shared" si="462"/>
        <v>2.0950023485084568E-3</v>
      </c>
      <c r="AD872">
        <f t="shared" si="463"/>
        <v>2.2626660375834654E-3</v>
      </c>
      <c r="AE872">
        <f t="shared" si="464"/>
        <v>-0.38738868182109876</v>
      </c>
      <c r="AF872">
        <f t="shared" si="465"/>
        <v>-0.38739835170935916</v>
      </c>
      <c r="AG872" s="10">
        <f t="shared" si="466"/>
        <v>-22.196290543270962</v>
      </c>
      <c r="AH872" s="10">
        <f t="shared" si="467"/>
        <v>-68.870358785598881</v>
      </c>
      <c r="AI872" s="17">
        <f t="shared" si="468"/>
        <v>-68</v>
      </c>
      <c r="AJ872" s="18">
        <f t="shared" si="469"/>
        <v>-52</v>
      </c>
      <c r="AK872" s="19">
        <f t="shared" si="470"/>
        <v>-13.292</v>
      </c>
      <c r="AL872" s="17">
        <f t="shared" si="471"/>
        <v>-22</v>
      </c>
      <c r="AM872" s="18">
        <f t="shared" si="472"/>
        <v>-11</v>
      </c>
      <c r="AN872" s="19">
        <f t="shared" si="473"/>
        <v>-46.646000000000001</v>
      </c>
      <c r="AO872" s="20" t="str">
        <f t="shared" si="474"/>
        <v>22°11 ' 46,646 "S</v>
      </c>
      <c r="AP872" s="20" t="str">
        <f t="shared" si="475"/>
        <v xml:space="preserve">68°52 ' 13,292 " </v>
      </c>
      <c r="AQ872" s="22"/>
      <c r="AR872" s="22"/>
    </row>
    <row r="873" spans="1:46" x14ac:dyDescent="0.3">
      <c r="A873" s="15">
        <v>1926</v>
      </c>
      <c r="B873" s="15" t="s">
        <v>1646</v>
      </c>
      <c r="C873" s="15" t="s">
        <v>406</v>
      </c>
      <c r="D873" s="16" t="s">
        <v>1552</v>
      </c>
      <c r="E873" s="16">
        <v>445761.999999989</v>
      </c>
      <c r="F873" s="16">
        <v>7530614.01044528</v>
      </c>
      <c r="G873" s="16" t="s">
        <v>1081</v>
      </c>
      <c r="H873" t="str">
        <f t="shared" si="443"/>
        <v>19</v>
      </c>
      <c r="I873" t="str">
        <f t="shared" si="442"/>
        <v>K</v>
      </c>
      <c r="J873" t="s">
        <v>324</v>
      </c>
      <c r="K873">
        <f t="shared" si="444"/>
        <v>-69</v>
      </c>
      <c r="L873">
        <f t="shared" si="445"/>
        <v>-2469385.98955472</v>
      </c>
      <c r="M873">
        <f t="shared" si="446"/>
        <v>-0.38804546234832027</v>
      </c>
      <c r="N873">
        <f t="shared" si="447"/>
        <v>6378643.2626276193</v>
      </c>
      <c r="O873">
        <f t="shared" si="448"/>
        <v>-8.5030621351394071E-3</v>
      </c>
      <c r="P873">
        <f t="shared" si="449"/>
        <v>-0.7004950383700127</v>
      </c>
      <c r="Q873">
        <f t="shared" si="450"/>
        <v>-0.60020420808951447</v>
      </c>
      <c r="R873">
        <f t="shared" si="451"/>
        <v>-0.73829298153332656</v>
      </c>
      <c r="S873">
        <f t="shared" si="452"/>
        <v>-0.7037707881723736</v>
      </c>
      <c r="T873">
        <f t="shared" si="453"/>
        <v>-1.3443753645540018</v>
      </c>
      <c r="U873">
        <f t="shared" si="454"/>
        <v>5.0546225567071803E-3</v>
      </c>
      <c r="V873">
        <f t="shared" si="455"/>
        <v>4.2582015317955055E-5</v>
      </c>
      <c r="W873">
        <f t="shared" si="456"/>
        <v>1.6740578955036711E-7</v>
      </c>
      <c r="X873">
        <f t="shared" si="457"/>
        <v>-2458657.7987160119</v>
      </c>
      <c r="Y873">
        <f t="shared" si="458"/>
        <v>-1.6818922766169407E-3</v>
      </c>
      <c r="Z873">
        <f t="shared" si="459"/>
        <v>2.087575300645184E-7</v>
      </c>
      <c r="AA873">
        <f t="shared" si="460"/>
        <v>-8.5030615434466585E-3</v>
      </c>
      <c r="AB873">
        <f t="shared" si="461"/>
        <v>-0.38972735427382954</v>
      </c>
      <c r="AC873">
        <f t="shared" si="462"/>
        <v>-8.503164008621833E-3</v>
      </c>
      <c r="AD873">
        <f t="shared" si="463"/>
        <v>-9.1922247914918431E-3</v>
      </c>
      <c r="AE873">
        <f t="shared" si="464"/>
        <v>-0.38971250622928394</v>
      </c>
      <c r="AF873">
        <f t="shared" si="465"/>
        <v>-0.3897221228907064</v>
      </c>
      <c r="AG873" s="10">
        <f t="shared" si="466"/>
        <v>-22.329432824516285</v>
      </c>
      <c r="AH873" s="10">
        <f t="shared" si="467"/>
        <v>-69.526675684888005</v>
      </c>
      <c r="AI873" s="17">
        <f t="shared" si="468"/>
        <v>-69</v>
      </c>
      <c r="AJ873" s="18">
        <f t="shared" si="469"/>
        <v>-31</v>
      </c>
      <c r="AK873" s="19">
        <f t="shared" si="470"/>
        <v>-36.031999999999996</v>
      </c>
      <c r="AL873" s="17">
        <f t="shared" si="471"/>
        <v>-22</v>
      </c>
      <c r="AM873" s="18">
        <f t="shared" si="472"/>
        <v>-19</v>
      </c>
      <c r="AN873" s="19">
        <f t="shared" si="473"/>
        <v>-45.957999999999998</v>
      </c>
      <c r="AO873" s="20" t="str">
        <f t="shared" si="474"/>
        <v>22°19 ' 45,958 "S</v>
      </c>
      <c r="AP873" s="20" t="str">
        <f t="shared" si="475"/>
        <v xml:space="preserve">69°31 ' 36,032 " </v>
      </c>
      <c r="AQ873" s="22"/>
      <c r="AR873" s="22"/>
    </row>
    <row r="874" spans="1:46" x14ac:dyDescent="0.3">
      <c r="A874" s="15">
        <v>1927</v>
      </c>
      <c r="B874" s="15" t="s">
        <v>1647</v>
      </c>
      <c r="C874" s="15" t="s">
        <v>1564</v>
      </c>
      <c r="D874" s="16" t="s">
        <v>1552</v>
      </c>
      <c r="E874" s="16">
        <v>432795.84</v>
      </c>
      <c r="F874" s="16">
        <v>7542917.04</v>
      </c>
      <c r="G874" s="16" t="s">
        <v>1081</v>
      </c>
      <c r="H874" t="str">
        <f t="shared" si="443"/>
        <v>19</v>
      </c>
      <c r="I874" t="str">
        <f t="shared" si="442"/>
        <v>K</v>
      </c>
      <c r="J874" t="s">
        <v>324</v>
      </c>
      <c r="K874">
        <f t="shared" si="444"/>
        <v>-69</v>
      </c>
      <c r="L874">
        <f t="shared" si="445"/>
        <v>-2457082.96</v>
      </c>
      <c r="M874">
        <f t="shared" si="446"/>
        <v>-0.38611213365364044</v>
      </c>
      <c r="N874">
        <f t="shared" si="447"/>
        <v>6378614.3774130447</v>
      </c>
      <c r="O874">
        <f t="shared" si="448"/>
        <v>-1.0535855598666205E-2</v>
      </c>
      <c r="P874">
        <f t="shared" si="449"/>
        <v>-0.69773034052577487</v>
      </c>
      <c r="Q874">
        <f t="shared" si="450"/>
        <v>-0.59877839951369671</v>
      </c>
      <c r="R874">
        <f t="shared" si="451"/>
        <v>-0.73497730391652794</v>
      </c>
      <c r="S874">
        <f t="shared" si="452"/>
        <v>-0.70092757781582005</v>
      </c>
      <c r="T874">
        <f t="shared" si="453"/>
        <v>-1.3394992289705374</v>
      </c>
      <c r="U874">
        <f t="shared" si="454"/>
        <v>5.0546225567071803E-3</v>
      </c>
      <c r="V874">
        <f t="shared" si="455"/>
        <v>4.2582015317955055E-5</v>
      </c>
      <c r="W874">
        <f t="shared" si="456"/>
        <v>1.6740578955036711E-7</v>
      </c>
      <c r="X874">
        <f t="shared" si="457"/>
        <v>-2446396.6715481644</v>
      </c>
      <c r="Y874">
        <f t="shared" si="458"/>
        <v>-1.6753306940259836E-3</v>
      </c>
      <c r="Z874">
        <f t="shared" si="459"/>
        <v>3.2100781684115518E-7</v>
      </c>
      <c r="AA874">
        <f t="shared" si="460"/>
        <v>-1.0535854471302203E-2</v>
      </c>
      <c r="AB874">
        <f t="shared" si="461"/>
        <v>-0.38778746380987217</v>
      </c>
      <c r="AC874">
        <f t="shared" si="462"/>
        <v>-1.053604939311853E-2</v>
      </c>
      <c r="AD874">
        <f t="shared" si="463"/>
        <v>-1.1380629276155565E-2</v>
      </c>
      <c r="AE874">
        <f t="shared" si="464"/>
        <v>-0.38776479396565211</v>
      </c>
      <c r="AF874">
        <f t="shared" si="465"/>
        <v>-0.3877743428294782</v>
      </c>
      <c r="AG874" s="10">
        <f t="shared" si="466"/>
        <v>-22.217833247588178</v>
      </c>
      <c r="AH874" s="10">
        <f t="shared" si="467"/>
        <v>-69.652062025726735</v>
      </c>
      <c r="AI874" s="17">
        <f t="shared" si="468"/>
        <v>-69</v>
      </c>
      <c r="AJ874" s="18">
        <f t="shared" si="469"/>
        <v>-39</v>
      </c>
      <c r="AK874" s="19">
        <f t="shared" si="470"/>
        <v>-7.423</v>
      </c>
      <c r="AL874" s="17">
        <f t="shared" si="471"/>
        <v>-22</v>
      </c>
      <c r="AM874" s="18">
        <f t="shared" si="472"/>
        <v>-13</v>
      </c>
      <c r="AN874" s="19">
        <f t="shared" si="473"/>
        <v>-4.2</v>
      </c>
      <c r="AO874" s="20" t="str">
        <f t="shared" si="474"/>
        <v>22°13 ' 4,2 "S</v>
      </c>
      <c r="AP874" s="20" t="str">
        <f t="shared" si="475"/>
        <v xml:space="preserve">69°39 ' 7,423 " </v>
      </c>
      <c r="AQ874" s="22"/>
      <c r="AR874" s="22"/>
    </row>
    <row r="875" spans="1:46" x14ac:dyDescent="0.3">
      <c r="A875" s="15">
        <v>1928</v>
      </c>
      <c r="B875" s="15" t="s">
        <v>1648</v>
      </c>
      <c r="C875" s="15" t="s">
        <v>1469</v>
      </c>
      <c r="D875" s="16" t="s">
        <v>1470</v>
      </c>
      <c r="E875" s="16">
        <v>489647.69</v>
      </c>
      <c r="F875" s="16">
        <v>7318911.46</v>
      </c>
      <c r="G875" s="16" t="s">
        <v>351</v>
      </c>
      <c r="H875" t="str">
        <f t="shared" si="443"/>
        <v>19</v>
      </c>
      <c r="I875" t="str">
        <f t="shared" si="442"/>
        <v>J</v>
      </c>
      <c r="J875" t="s">
        <v>324</v>
      </c>
      <c r="K875">
        <f t="shared" si="444"/>
        <v>-69</v>
      </c>
      <c r="L875">
        <f t="shared" si="445"/>
        <v>-2681088.54</v>
      </c>
      <c r="M875">
        <f t="shared" si="446"/>
        <v>-0.42131292819422089</v>
      </c>
      <c r="N875">
        <f t="shared" si="447"/>
        <v>6379157.8541739155</v>
      </c>
      <c r="O875">
        <f t="shared" si="448"/>
        <v>-1.622833332651649E-3</v>
      </c>
      <c r="P875">
        <f t="shared" si="449"/>
        <v>-0.74639321228098743</v>
      </c>
      <c r="Q875">
        <f t="shared" si="450"/>
        <v>-0.62156088855136971</v>
      </c>
      <c r="R875">
        <f t="shared" si="451"/>
        <v>-0.79450953433471461</v>
      </c>
      <c r="S875">
        <f t="shared" si="452"/>
        <v>-0.75127237288887838</v>
      </c>
      <c r="T875">
        <f t="shared" si="453"/>
        <v>-1.4246561035928809</v>
      </c>
      <c r="U875">
        <f t="shared" si="454"/>
        <v>5.0546225567071803E-3</v>
      </c>
      <c r="V875">
        <f t="shared" si="455"/>
        <v>4.2582015317955055E-5</v>
      </c>
      <c r="W875">
        <f t="shared" si="456"/>
        <v>1.6740578955036711E-7</v>
      </c>
      <c r="X875">
        <f t="shared" si="457"/>
        <v>-2669666.015917541</v>
      </c>
      <c r="Y875">
        <f t="shared" si="458"/>
        <v>-1.7906006315528355E-3</v>
      </c>
      <c r="Z875">
        <f t="shared" si="459"/>
        <v>7.3902870694935029E-9</v>
      </c>
      <c r="AA875">
        <f t="shared" si="460"/>
        <v>-1.6228333286539144E-3</v>
      </c>
      <c r="AB875">
        <f t="shared" si="461"/>
        <v>-0.42310352881254065</v>
      </c>
      <c r="AC875">
        <f t="shared" si="462"/>
        <v>-1.6228340409664144E-3</v>
      </c>
      <c r="AD875">
        <f t="shared" si="463"/>
        <v>-1.7797745395654928E-3</v>
      </c>
      <c r="AE875">
        <f t="shared" si="464"/>
        <v>-0.4231029358606912</v>
      </c>
      <c r="AF875">
        <f t="shared" si="465"/>
        <v>-0.42311296989224595</v>
      </c>
      <c r="AG875" s="10">
        <f t="shared" si="466"/>
        <v>-24.242587432071563</v>
      </c>
      <c r="AH875" s="10">
        <f t="shared" si="467"/>
        <v>-69.101973569601938</v>
      </c>
      <c r="AI875" s="17">
        <f t="shared" si="468"/>
        <v>-69</v>
      </c>
      <c r="AJ875" s="18">
        <f t="shared" si="469"/>
        <v>-6</v>
      </c>
      <c r="AK875" s="19">
        <f t="shared" si="470"/>
        <v>-7.1050000000000004</v>
      </c>
      <c r="AL875" s="17">
        <f t="shared" si="471"/>
        <v>-24</v>
      </c>
      <c r="AM875" s="18">
        <f t="shared" si="472"/>
        <v>-14</v>
      </c>
      <c r="AN875" s="19">
        <f t="shared" si="473"/>
        <v>-33.314999999999998</v>
      </c>
      <c r="AO875" s="20" t="str">
        <f t="shared" si="474"/>
        <v>24°14 ' 33,315 "S</v>
      </c>
      <c r="AP875" s="20" t="str">
        <f t="shared" si="475"/>
        <v xml:space="preserve">69°6 ' 7,105 " </v>
      </c>
      <c r="AQ875" s="21">
        <v>-30.573282119999998</v>
      </c>
      <c r="AR875" s="22"/>
    </row>
    <row r="876" spans="1:46" x14ac:dyDescent="0.3">
      <c r="A876" s="15">
        <v>1929</v>
      </c>
      <c r="B876" s="15" t="s">
        <v>1649</v>
      </c>
      <c r="C876" s="15" t="s">
        <v>1465</v>
      </c>
      <c r="D876" s="16" t="s">
        <v>1466</v>
      </c>
      <c r="E876" s="16">
        <v>512755.57</v>
      </c>
      <c r="F876" s="16">
        <v>7529512.96</v>
      </c>
      <c r="G876" s="16" t="s">
        <v>1081</v>
      </c>
      <c r="H876" t="str">
        <f t="shared" si="443"/>
        <v>19</v>
      </c>
      <c r="I876" t="str">
        <f t="shared" si="442"/>
        <v>K</v>
      </c>
      <c r="J876" t="s">
        <v>324</v>
      </c>
      <c r="K876">
        <f t="shared" si="444"/>
        <v>-69</v>
      </c>
      <c r="L876">
        <f t="shared" si="445"/>
        <v>-2470487.04</v>
      </c>
      <c r="M876">
        <f t="shared" si="446"/>
        <v>-0.38821848415654092</v>
      </c>
      <c r="N876">
        <f t="shared" si="447"/>
        <v>6378645.8532722229</v>
      </c>
      <c r="O876">
        <f t="shared" si="448"/>
        <v>1.9997300827504704E-3</v>
      </c>
      <c r="P876">
        <f t="shared" si="449"/>
        <v>-0.70074195296742303</v>
      </c>
      <c r="Q876">
        <f t="shared" si="450"/>
        <v>-0.60033082604979238</v>
      </c>
      <c r="R876">
        <f t="shared" si="451"/>
        <v>-0.73858946064025244</v>
      </c>
      <c r="S876">
        <f t="shared" si="452"/>
        <v>-0.70402480199263739</v>
      </c>
      <c r="T876">
        <f t="shared" si="453"/>
        <v>-1.3448106263952944</v>
      </c>
      <c r="U876">
        <f t="shared" si="454"/>
        <v>5.0546225567071803E-3</v>
      </c>
      <c r="V876">
        <f t="shared" si="455"/>
        <v>4.2582015317955055E-5</v>
      </c>
      <c r="W876">
        <f t="shared" si="456"/>
        <v>1.6740578955036711E-7</v>
      </c>
      <c r="X876">
        <f t="shared" si="457"/>
        <v>-2459755.1072654519</v>
      </c>
      <c r="Y876">
        <f t="shared" si="458"/>
        <v>-1.682478222088889E-3</v>
      </c>
      <c r="Z876">
        <f t="shared" si="459"/>
        <v>1.1544436970989621E-8</v>
      </c>
      <c r="AA876">
        <f t="shared" si="460"/>
        <v>1.9997300750552176E-3</v>
      </c>
      <c r="AB876">
        <f t="shared" si="461"/>
        <v>-0.38990096235920657</v>
      </c>
      <c r="AC876">
        <f t="shared" si="462"/>
        <v>1.9997314078490369E-3</v>
      </c>
      <c r="AD876">
        <f t="shared" si="463"/>
        <v>2.1619929820951311E-3</v>
      </c>
      <c r="AE876">
        <f t="shared" si="464"/>
        <v>-0.38990014070424839</v>
      </c>
      <c r="AF876">
        <f t="shared" si="465"/>
        <v>-0.38990984019722064</v>
      </c>
      <c r="AG876" s="10">
        <f t="shared" si="466"/>
        <v>-22.340188233921115</v>
      </c>
      <c r="AH876" s="10">
        <f t="shared" si="467"/>
        <v>-68.876126926789041</v>
      </c>
      <c r="AI876" s="17">
        <f t="shared" si="468"/>
        <v>-68</v>
      </c>
      <c r="AJ876" s="18">
        <f t="shared" si="469"/>
        <v>-52</v>
      </c>
      <c r="AK876" s="19">
        <f t="shared" si="470"/>
        <v>-34.057000000000002</v>
      </c>
      <c r="AL876" s="17">
        <f t="shared" si="471"/>
        <v>-22</v>
      </c>
      <c r="AM876" s="18">
        <f t="shared" si="472"/>
        <v>-20</v>
      </c>
      <c r="AN876" s="19">
        <f t="shared" si="473"/>
        <v>-24.678000000000001</v>
      </c>
      <c r="AO876" s="20" t="str">
        <f t="shared" si="474"/>
        <v>22°20 ' 24,678 "S</v>
      </c>
      <c r="AP876" s="20" t="str">
        <f t="shared" si="475"/>
        <v xml:space="preserve">68°52 ' 34,057 " </v>
      </c>
      <c r="AQ876" s="21">
        <v>-22.34091926</v>
      </c>
      <c r="AR876" s="21">
        <v>-68.875762780000002</v>
      </c>
      <c r="AS876" t="s">
        <v>325</v>
      </c>
      <c r="AT876" s="24" t="s">
        <v>1503</v>
      </c>
    </row>
    <row r="877" spans="1:46" x14ac:dyDescent="0.3">
      <c r="A877" s="15">
        <v>1930</v>
      </c>
      <c r="B877" s="15" t="s">
        <v>1650</v>
      </c>
      <c r="C877" s="15" t="s">
        <v>1651</v>
      </c>
      <c r="D877" s="16" t="s">
        <v>1560</v>
      </c>
      <c r="E877" s="16">
        <v>463190.31</v>
      </c>
      <c r="F877" s="16">
        <v>7470100.3700000001</v>
      </c>
      <c r="G877" s="16" t="s">
        <v>1081</v>
      </c>
      <c r="H877" t="str">
        <f t="shared" si="443"/>
        <v>19</v>
      </c>
      <c r="I877" t="str">
        <f t="shared" si="442"/>
        <v>K</v>
      </c>
      <c r="J877" t="s">
        <v>324</v>
      </c>
      <c r="K877">
        <f t="shared" si="444"/>
        <v>-69</v>
      </c>
      <c r="L877">
        <f t="shared" si="445"/>
        <v>-2529899.63</v>
      </c>
      <c r="M877">
        <f t="shared" si="446"/>
        <v>-0.39755472646672685</v>
      </c>
      <c r="N877">
        <f t="shared" si="447"/>
        <v>6378786.9944366859</v>
      </c>
      <c r="O877">
        <f t="shared" si="448"/>
        <v>-5.7706410375677839E-3</v>
      </c>
      <c r="P877">
        <f t="shared" si="449"/>
        <v>-0.71394024888075669</v>
      </c>
      <c r="Q877">
        <f t="shared" si="450"/>
        <v>-0.60692297135050288</v>
      </c>
      <c r="R877">
        <f t="shared" si="451"/>
        <v>-0.75452485090710519</v>
      </c>
      <c r="S877">
        <f t="shared" si="452"/>
        <v>-0.71762438101795456</v>
      </c>
      <c r="T877">
        <f t="shared" si="453"/>
        <v>-1.3680230447298929</v>
      </c>
      <c r="U877">
        <f t="shared" si="454"/>
        <v>5.0546225567071803E-3</v>
      </c>
      <c r="V877">
        <f t="shared" si="455"/>
        <v>4.2582015317955055E-5</v>
      </c>
      <c r="W877">
        <f t="shared" si="456"/>
        <v>1.6740578955036711E-7</v>
      </c>
      <c r="X877">
        <f t="shared" si="457"/>
        <v>-2518967.7800963107</v>
      </c>
      <c r="Y877">
        <f t="shared" si="458"/>
        <v>-1.7137819327128401E-3</v>
      </c>
      <c r="Z877">
        <f t="shared" si="459"/>
        <v>9.5393174361524139E-8</v>
      </c>
      <c r="AA877">
        <f t="shared" si="460"/>
        <v>-5.7706408540745286E-3</v>
      </c>
      <c r="AB877">
        <f t="shared" si="461"/>
        <v>-0.39926850823595661</v>
      </c>
      <c r="AC877">
        <f t="shared" si="462"/>
        <v>-5.7706728814691521E-3</v>
      </c>
      <c r="AD877">
        <f t="shared" si="463"/>
        <v>-6.2632278264421332E-3</v>
      </c>
      <c r="AE877">
        <f t="shared" si="464"/>
        <v>-0.39926148312634135</v>
      </c>
      <c r="AF877">
        <f t="shared" si="465"/>
        <v>-0.39927125108132627</v>
      </c>
      <c r="AG877" s="10">
        <f t="shared" si="466"/>
        <v>-22.8765575678682</v>
      </c>
      <c r="AH877" s="10">
        <f t="shared" si="467"/>
        <v>-69.358856520584027</v>
      </c>
      <c r="AI877" s="17">
        <f t="shared" si="468"/>
        <v>-69</v>
      </c>
      <c r="AJ877" s="18">
        <f t="shared" si="469"/>
        <v>-21</v>
      </c>
      <c r="AK877" s="19">
        <f t="shared" si="470"/>
        <v>-31.882999999999999</v>
      </c>
      <c r="AL877" s="17">
        <f t="shared" si="471"/>
        <v>-22</v>
      </c>
      <c r="AM877" s="18">
        <f t="shared" si="472"/>
        <v>-52</v>
      </c>
      <c r="AN877" s="19">
        <f t="shared" si="473"/>
        <v>-35.606999999999999</v>
      </c>
      <c r="AO877" s="20" t="str">
        <f t="shared" si="474"/>
        <v>22°52 ' 35,607 "S</v>
      </c>
      <c r="AP877" s="20" t="str">
        <f t="shared" si="475"/>
        <v xml:space="preserve">69°21 ' 31,883 " </v>
      </c>
      <c r="AQ877" s="22"/>
      <c r="AR877" s="22"/>
    </row>
    <row r="878" spans="1:46" x14ac:dyDescent="0.3">
      <c r="A878" s="15">
        <v>1933</v>
      </c>
      <c r="B878" s="15" t="s">
        <v>1652</v>
      </c>
      <c r="C878" s="15" t="s">
        <v>1653</v>
      </c>
      <c r="D878" s="16" t="s">
        <v>1466</v>
      </c>
      <c r="E878" s="16">
        <v>530964.65</v>
      </c>
      <c r="F878" s="16">
        <v>7504205.2599999998</v>
      </c>
      <c r="G878" s="16" t="s">
        <v>1081</v>
      </c>
      <c r="H878" t="str">
        <f t="shared" si="443"/>
        <v>19</v>
      </c>
      <c r="I878" t="str">
        <f t="shared" si="442"/>
        <v>K</v>
      </c>
      <c r="J878" t="s">
        <v>324</v>
      </c>
      <c r="K878">
        <f t="shared" si="444"/>
        <v>-69</v>
      </c>
      <c r="L878">
        <f t="shared" si="445"/>
        <v>-2495794.7400000002</v>
      </c>
      <c r="M878">
        <f t="shared" si="446"/>
        <v>-0.39219539914229551</v>
      </c>
      <c r="N878">
        <f t="shared" si="447"/>
        <v>6378705.6512442082</v>
      </c>
      <c r="O878">
        <f t="shared" si="448"/>
        <v>4.8543782536759894E-3</v>
      </c>
      <c r="P878">
        <f t="shared" si="449"/>
        <v>-0.7063941078241297</v>
      </c>
      <c r="Q878">
        <f t="shared" si="450"/>
        <v>-0.60319654652000121</v>
      </c>
      <c r="R878">
        <f t="shared" si="451"/>
        <v>-0.7453924530543603</v>
      </c>
      <c r="S878">
        <f t="shared" si="452"/>
        <v>-0.70984347642077061</v>
      </c>
      <c r="T878">
        <f t="shared" si="453"/>
        <v>-1.3547641880735075</v>
      </c>
      <c r="U878">
        <f t="shared" si="454"/>
        <v>5.0546225567071803E-3</v>
      </c>
      <c r="V878">
        <f t="shared" si="455"/>
        <v>4.2582015317955055E-5</v>
      </c>
      <c r="W878">
        <f t="shared" si="456"/>
        <v>1.6740578955036711E-7</v>
      </c>
      <c r="X878">
        <f t="shared" si="457"/>
        <v>-2484977.1691627861</v>
      </c>
      <c r="Y878">
        <f t="shared" si="458"/>
        <v>-1.6958880733278679E-3</v>
      </c>
      <c r="Z878">
        <f t="shared" si="459"/>
        <v>6.7807304046532679E-8</v>
      </c>
      <c r="AA878">
        <f t="shared" si="460"/>
        <v>4.8543781439552222E-3</v>
      </c>
      <c r="AB878">
        <f t="shared" si="461"/>
        <v>-0.39389128710062976</v>
      </c>
      <c r="AC878">
        <f t="shared" si="462"/>
        <v>4.8543972095375088E-3</v>
      </c>
      <c r="AD878">
        <f t="shared" si="463"/>
        <v>5.2569130193072661E-3</v>
      </c>
      <c r="AE878">
        <f t="shared" si="464"/>
        <v>-0.39388639021965205</v>
      </c>
      <c r="AF878">
        <f t="shared" si="465"/>
        <v>-0.39389611152719234</v>
      </c>
      <c r="AG878" s="10">
        <f t="shared" si="466"/>
        <v>-22.568584757122494</v>
      </c>
      <c r="AH878" s="10">
        <f t="shared" si="467"/>
        <v>-68.698801070726319</v>
      </c>
      <c r="AI878" s="17">
        <f t="shared" si="468"/>
        <v>-68</v>
      </c>
      <c r="AJ878" s="18">
        <f t="shared" si="469"/>
        <v>-41</v>
      </c>
      <c r="AK878" s="19">
        <f t="shared" si="470"/>
        <v>-55.683999999999997</v>
      </c>
      <c r="AL878" s="17">
        <f t="shared" si="471"/>
        <v>-22</v>
      </c>
      <c r="AM878" s="18">
        <f t="shared" si="472"/>
        <v>-34</v>
      </c>
      <c r="AN878" s="19">
        <f t="shared" si="473"/>
        <v>-6.9050000000000002</v>
      </c>
      <c r="AO878" s="20" t="str">
        <f t="shared" si="474"/>
        <v>22°34 ' 6,905 "S</v>
      </c>
      <c r="AP878" s="20" t="str">
        <f t="shared" si="475"/>
        <v xml:space="preserve">68°41 ' 55,684 " </v>
      </c>
      <c r="AQ878" s="22"/>
      <c r="AR878" s="22"/>
    </row>
    <row r="879" spans="1:46" x14ac:dyDescent="0.3">
      <c r="A879" s="15">
        <v>1934</v>
      </c>
      <c r="B879" s="15" t="s">
        <v>1654</v>
      </c>
      <c r="C879" s="15" t="s">
        <v>1465</v>
      </c>
      <c r="D879" s="16" t="s">
        <v>1466</v>
      </c>
      <c r="E879" s="16">
        <v>511786.99999999499</v>
      </c>
      <c r="F879" s="16">
        <v>7532611.01043039</v>
      </c>
      <c r="G879" s="16" t="s">
        <v>1081</v>
      </c>
      <c r="H879" t="str">
        <f t="shared" si="443"/>
        <v>19</v>
      </c>
      <c r="I879" t="str">
        <f t="shared" si="442"/>
        <v>K</v>
      </c>
      <c r="J879" t="s">
        <v>324</v>
      </c>
      <c r="K879">
        <f t="shared" si="444"/>
        <v>-69</v>
      </c>
      <c r="L879">
        <f t="shared" si="445"/>
        <v>-2467388.98956961</v>
      </c>
      <c r="M879">
        <f t="shared" si="446"/>
        <v>-0.3877316487987944</v>
      </c>
      <c r="N879">
        <f t="shared" si="447"/>
        <v>6378638.5662555005</v>
      </c>
      <c r="O879">
        <f t="shared" si="448"/>
        <v>1.847886485111572E-3</v>
      </c>
      <c r="P879">
        <f t="shared" si="449"/>
        <v>-0.70004698978834812</v>
      </c>
      <c r="Q879">
        <f t="shared" si="450"/>
        <v>-0.59997414573858843</v>
      </c>
      <c r="R879">
        <f t="shared" si="451"/>
        <v>-0.73775514369296846</v>
      </c>
      <c r="S879">
        <f t="shared" si="452"/>
        <v>-0.7033098942043734</v>
      </c>
      <c r="T879">
        <f t="shared" si="453"/>
        <v>-1.3435854489513304</v>
      </c>
      <c r="U879">
        <f t="shared" si="454"/>
        <v>5.0546225567071803E-3</v>
      </c>
      <c r="V879">
        <f t="shared" si="455"/>
        <v>4.2582015317955055E-5</v>
      </c>
      <c r="W879">
        <f t="shared" si="456"/>
        <v>1.6740578955036711E-7</v>
      </c>
      <c r="X879">
        <f t="shared" si="457"/>
        <v>-2456667.5889022639</v>
      </c>
      <c r="Y879">
        <f t="shared" si="458"/>
        <v>-1.6808289975959471E-3</v>
      </c>
      <c r="Z879">
        <f t="shared" si="459"/>
        <v>9.8617364938779184E-9</v>
      </c>
      <c r="AA879">
        <f t="shared" si="460"/>
        <v>1.8478864790371155E-3</v>
      </c>
      <c r="AB879">
        <f t="shared" si="461"/>
        <v>-0.38941247777981447</v>
      </c>
      <c r="AC879">
        <f t="shared" si="462"/>
        <v>1.8478875306954801E-3</v>
      </c>
      <c r="AD879">
        <f t="shared" si="463"/>
        <v>1.9974279726141372E-3</v>
      </c>
      <c r="AE879">
        <f t="shared" si="464"/>
        <v>-0.38941177714180947</v>
      </c>
      <c r="AF879">
        <f t="shared" si="465"/>
        <v>-0.3894214717003372</v>
      </c>
      <c r="AG879" s="10">
        <f t="shared" si="466"/>
        <v>-22.312206780202548</v>
      </c>
      <c r="AH879" s="10">
        <f t="shared" si="467"/>
        <v>-68.885555807287844</v>
      </c>
      <c r="AI879" s="17">
        <f t="shared" si="468"/>
        <v>-68</v>
      </c>
      <c r="AJ879" s="18">
        <f t="shared" si="469"/>
        <v>-53</v>
      </c>
      <c r="AK879" s="19">
        <f t="shared" si="470"/>
        <v>-8.0009999999999994</v>
      </c>
      <c r="AL879" s="17">
        <f t="shared" si="471"/>
        <v>-22</v>
      </c>
      <c r="AM879" s="18">
        <f t="shared" si="472"/>
        <v>-18</v>
      </c>
      <c r="AN879" s="19">
        <f t="shared" si="473"/>
        <v>-43.944000000000003</v>
      </c>
      <c r="AO879" s="20" t="str">
        <f t="shared" si="474"/>
        <v>22°18 ' 43,944 "S</v>
      </c>
      <c r="AP879" s="20" t="str">
        <f t="shared" si="475"/>
        <v xml:space="preserve">68°53 ' 8,001 " </v>
      </c>
      <c r="AQ879" s="22"/>
      <c r="AR879" s="22"/>
    </row>
    <row r="880" spans="1:46" x14ac:dyDescent="0.3">
      <c r="A880" s="15">
        <v>1935</v>
      </c>
      <c r="B880" s="15" t="s">
        <v>1655</v>
      </c>
      <c r="C880" s="15" t="s">
        <v>1656</v>
      </c>
      <c r="D880" s="16" t="s">
        <v>1560</v>
      </c>
      <c r="E880" s="16">
        <v>471187.000000028</v>
      </c>
      <c r="F880" s="16">
        <v>7478136.0105711101</v>
      </c>
      <c r="G880" s="16" t="s">
        <v>1081</v>
      </c>
      <c r="H880" t="str">
        <f t="shared" si="443"/>
        <v>19</v>
      </c>
      <c r="I880" t="str">
        <f t="shared" si="442"/>
        <v>K</v>
      </c>
      <c r="J880" t="s">
        <v>324</v>
      </c>
      <c r="K880">
        <f t="shared" si="444"/>
        <v>-69</v>
      </c>
      <c r="L880">
        <f t="shared" si="445"/>
        <v>-2521863.9894288899</v>
      </c>
      <c r="M880">
        <f t="shared" si="446"/>
        <v>-0.39629198590131059</v>
      </c>
      <c r="N880">
        <f t="shared" si="447"/>
        <v>6378767.7506794659</v>
      </c>
      <c r="O880">
        <f t="shared" si="448"/>
        <v>-4.5170166286275029E-3</v>
      </c>
      <c r="P880">
        <f t="shared" si="449"/>
        <v>-0.71216961536154688</v>
      </c>
      <c r="Q880">
        <f t="shared" si="450"/>
        <v>-0.60605899020392906</v>
      </c>
      <c r="R880">
        <f t="shared" si="451"/>
        <v>-0.75237679358208398</v>
      </c>
      <c r="S880">
        <f t="shared" si="452"/>
        <v>-0.71579734273754525</v>
      </c>
      <c r="T880">
        <f t="shared" si="453"/>
        <v>-1.3649150558034027</v>
      </c>
      <c r="U880">
        <f t="shared" si="454"/>
        <v>5.0546225567071803E-3</v>
      </c>
      <c r="V880">
        <f t="shared" si="455"/>
        <v>4.2582015317955055E-5</v>
      </c>
      <c r="W880">
        <f t="shared" si="456"/>
        <v>1.6740578955036711E-7</v>
      </c>
      <c r="X880">
        <f t="shared" si="457"/>
        <v>-2510958.9482348254</v>
      </c>
      <c r="Y880">
        <f t="shared" si="458"/>
        <v>-1.7095842990839318E-3</v>
      </c>
      <c r="Z880">
        <f t="shared" si="459"/>
        <v>5.8510297729782489E-8</v>
      </c>
      <c r="AA880">
        <f t="shared" si="460"/>
        <v>-4.517016540530174E-3</v>
      </c>
      <c r="AB880">
        <f t="shared" si="461"/>
        <v>-0.39800157010036624</v>
      </c>
      <c r="AC880">
        <f t="shared" si="462"/>
        <v>-4.5170319009906201E-3</v>
      </c>
      <c r="AD880">
        <f t="shared" si="463"/>
        <v>-4.8999919618399543E-3</v>
      </c>
      <c r="AE880">
        <f t="shared" si="464"/>
        <v>-0.39799728093449466</v>
      </c>
      <c r="AF880">
        <f t="shared" si="465"/>
        <v>-0.39800705090764182</v>
      </c>
      <c r="AG880" s="10">
        <f t="shared" si="466"/>
        <v>-22.804124233456374</v>
      </c>
      <c r="AH880" s="10">
        <f t="shared" si="467"/>
        <v>-69.280748859061461</v>
      </c>
      <c r="AI880" s="17">
        <f t="shared" si="468"/>
        <v>-69</v>
      </c>
      <c r="AJ880" s="18">
        <f t="shared" si="469"/>
        <v>-16</v>
      </c>
      <c r="AK880" s="19">
        <f t="shared" si="470"/>
        <v>-50.695999999999998</v>
      </c>
      <c r="AL880" s="17">
        <f t="shared" si="471"/>
        <v>-22</v>
      </c>
      <c r="AM880" s="18">
        <f t="shared" si="472"/>
        <v>-48</v>
      </c>
      <c r="AN880" s="19">
        <f t="shared" si="473"/>
        <v>-14.847</v>
      </c>
      <c r="AO880" s="20" t="str">
        <f t="shared" si="474"/>
        <v>22°48 ' 14,847 "S</v>
      </c>
      <c r="AP880" s="20" t="str">
        <f t="shared" si="475"/>
        <v xml:space="preserve">69°16 ' 50,696 " </v>
      </c>
      <c r="AQ880" s="22"/>
      <c r="AR880" s="22"/>
    </row>
    <row r="881" spans="1:46" x14ac:dyDescent="0.3">
      <c r="A881" s="15">
        <v>1936</v>
      </c>
      <c r="B881" s="15" t="s">
        <v>1657</v>
      </c>
      <c r="C881" s="15" t="s">
        <v>1469</v>
      </c>
      <c r="D881" s="16" t="s">
        <v>1470</v>
      </c>
      <c r="E881" s="16">
        <v>490290.000000011</v>
      </c>
      <c r="F881" s="16">
        <v>7317939.0109581901</v>
      </c>
      <c r="G881" s="16" t="s">
        <v>351</v>
      </c>
      <c r="H881" t="str">
        <f t="shared" si="443"/>
        <v>19</v>
      </c>
      <c r="I881" t="str">
        <f t="shared" si="442"/>
        <v>J</v>
      </c>
      <c r="J881" t="s">
        <v>324</v>
      </c>
      <c r="K881">
        <f t="shared" si="444"/>
        <v>-69</v>
      </c>
      <c r="L881">
        <f t="shared" si="445"/>
        <v>-2682060.9890418099</v>
      </c>
      <c r="M881">
        <f t="shared" si="446"/>
        <v>-0.42146574125772557</v>
      </c>
      <c r="N881">
        <f t="shared" si="447"/>
        <v>6379160.2926460952</v>
      </c>
      <c r="O881">
        <f t="shared" si="448"/>
        <v>-1.522143911508651E-3</v>
      </c>
      <c r="P881">
        <f t="shared" si="449"/>
        <v>-0.74659657319563277</v>
      </c>
      <c r="Q881">
        <f t="shared" si="450"/>
        <v>-0.62164507049573092</v>
      </c>
      <c r="R881">
        <f t="shared" si="451"/>
        <v>-0.7947640278555419</v>
      </c>
      <c r="S881">
        <f t="shared" si="452"/>
        <v>-0.75148428851558924</v>
      </c>
      <c r="T881">
        <f t="shared" si="453"/>
        <v>-1.4250090259994594</v>
      </c>
      <c r="U881">
        <f t="shared" si="454"/>
        <v>5.0546225567071803E-3</v>
      </c>
      <c r="V881">
        <f t="shared" si="455"/>
        <v>4.2582015317955055E-5</v>
      </c>
      <c r="W881">
        <f t="shared" si="456"/>
        <v>1.6740578955036711E-7</v>
      </c>
      <c r="X881">
        <f t="shared" si="457"/>
        <v>-2670635.3946516691</v>
      </c>
      <c r="Y881">
        <f t="shared" si="458"/>
        <v>-1.7910812498805348E-3</v>
      </c>
      <c r="Z881">
        <f t="shared" si="459"/>
        <v>6.5007790247798898E-9</v>
      </c>
      <c r="AA881">
        <f t="shared" si="460"/>
        <v>-1.5221439082102773E-3</v>
      </c>
      <c r="AB881">
        <f t="shared" si="461"/>
        <v>-0.42325682249596269</v>
      </c>
      <c r="AC881">
        <f t="shared" si="462"/>
        <v>-1.5221444959918062E-3</v>
      </c>
      <c r="AD881">
        <f t="shared" si="463"/>
        <v>-1.6694630146429274E-3</v>
      </c>
      <c r="AE881">
        <f t="shared" si="464"/>
        <v>-0.42325630062770414</v>
      </c>
      <c r="AF881">
        <f t="shared" si="465"/>
        <v>-0.4232663363682681</v>
      </c>
      <c r="AG881" s="10">
        <f t="shared" si="466"/>
        <v>-24.251374683866427</v>
      </c>
      <c r="AH881" s="10">
        <f t="shared" si="467"/>
        <v>-69.095653184792226</v>
      </c>
      <c r="AI881" s="17">
        <f t="shared" si="468"/>
        <v>-69</v>
      </c>
      <c r="AJ881" s="18">
        <f t="shared" si="469"/>
        <v>-5</v>
      </c>
      <c r="AK881" s="19">
        <f t="shared" si="470"/>
        <v>-44.350999999999999</v>
      </c>
      <c r="AL881" s="17">
        <f t="shared" si="471"/>
        <v>-24</v>
      </c>
      <c r="AM881" s="18">
        <f t="shared" si="472"/>
        <v>-15</v>
      </c>
      <c r="AN881" s="19">
        <f t="shared" si="473"/>
        <v>-4.9489999999999998</v>
      </c>
      <c r="AO881" s="20" t="str">
        <f t="shared" si="474"/>
        <v>24°15 ' 4,949 "S</v>
      </c>
      <c r="AP881" s="20" t="str">
        <f t="shared" si="475"/>
        <v xml:space="preserve">69°5 ' 44,351 " </v>
      </c>
      <c r="AQ881" s="21">
        <v>-24.25137458</v>
      </c>
      <c r="AR881" s="21">
        <v>-69.095653189999993</v>
      </c>
      <c r="AS881" t="s">
        <v>325</v>
      </c>
      <c r="AT881" s="24" t="s">
        <v>115</v>
      </c>
    </row>
    <row r="882" spans="1:46" x14ac:dyDescent="0.3">
      <c r="A882" s="15">
        <v>1937</v>
      </c>
      <c r="B882" s="15" t="s">
        <v>1658</v>
      </c>
      <c r="C882" s="15" t="s">
        <v>553</v>
      </c>
      <c r="D882" s="16" t="s">
        <v>1470</v>
      </c>
      <c r="E882" s="16">
        <v>355227.45</v>
      </c>
      <c r="F882" s="16">
        <v>7376639.4800000004</v>
      </c>
      <c r="G882" s="16" t="s">
        <v>1081</v>
      </c>
      <c r="H882" t="str">
        <f t="shared" si="443"/>
        <v>19</v>
      </c>
      <c r="I882" t="str">
        <f t="shared" si="442"/>
        <v>K</v>
      </c>
      <c r="J882" t="s">
        <v>324</v>
      </c>
      <c r="K882">
        <f t="shared" si="444"/>
        <v>-69</v>
      </c>
      <c r="L882">
        <f t="shared" si="445"/>
        <v>-2623360.5199999996</v>
      </c>
      <c r="M882">
        <f t="shared" si="446"/>
        <v>-0.41224140340785381</v>
      </c>
      <c r="N882">
        <f t="shared" si="447"/>
        <v>6379014.3010734878</v>
      </c>
      <c r="O882">
        <f t="shared" si="448"/>
        <v>-2.2695128615033366E-2</v>
      </c>
      <c r="P882">
        <f t="shared" si="449"/>
        <v>-0.73419673898280291</v>
      </c>
      <c r="Q882">
        <f t="shared" si="450"/>
        <v>-0.61633495366834734</v>
      </c>
      <c r="R882">
        <f t="shared" si="451"/>
        <v>-0.77933977289925527</v>
      </c>
      <c r="S882">
        <f t="shared" si="452"/>
        <v>-0.73858856809152829</v>
      </c>
      <c r="T882">
        <f t="shared" si="453"/>
        <v>-1.4034455170285811</v>
      </c>
      <c r="U882">
        <f t="shared" si="454"/>
        <v>5.0546225567071803E-3</v>
      </c>
      <c r="V882">
        <f t="shared" si="455"/>
        <v>4.2582015317955055E-5</v>
      </c>
      <c r="W882">
        <f t="shared" si="456"/>
        <v>1.6740578955036711E-7</v>
      </c>
      <c r="X882">
        <f t="shared" si="457"/>
        <v>-2612122.2410474187</v>
      </c>
      <c r="Y882">
        <f t="shared" si="458"/>
        <v>-1.7617579177851429E-3</v>
      </c>
      <c r="Z882">
        <f t="shared" si="459"/>
        <v>1.4570253757876481E-6</v>
      </c>
      <c r="AA882">
        <f t="shared" si="460"/>
        <v>-2.2695117592573935E-2</v>
      </c>
      <c r="AB882">
        <f t="shared" si="461"/>
        <v>-0.41400315875871296</v>
      </c>
      <c r="AC882">
        <f t="shared" si="462"/>
        <v>-2.269706589892484E-2</v>
      </c>
      <c r="AD882">
        <f t="shared" si="463"/>
        <v>-2.4786430194692743E-2</v>
      </c>
      <c r="AE882">
        <f t="shared" si="464"/>
        <v>-0.41389002561542831</v>
      </c>
      <c r="AF882">
        <f t="shared" si="465"/>
        <v>-0.41389934276474838</v>
      </c>
      <c r="AG882" s="10">
        <f t="shared" si="466"/>
        <v>-23.714685483658709</v>
      </c>
      <c r="AH882" s="10">
        <f t="shared" si="467"/>
        <v>-70.420157839351518</v>
      </c>
      <c r="AI882" s="17">
        <f t="shared" si="468"/>
        <v>-70</v>
      </c>
      <c r="AJ882" s="18">
        <f t="shared" si="469"/>
        <v>-25</v>
      </c>
      <c r="AK882" s="19">
        <f t="shared" si="470"/>
        <v>-12.568</v>
      </c>
      <c r="AL882" s="17">
        <f t="shared" si="471"/>
        <v>-23</v>
      </c>
      <c r="AM882" s="18">
        <f t="shared" si="472"/>
        <v>-42</v>
      </c>
      <c r="AN882" s="19">
        <f t="shared" si="473"/>
        <v>-52.868000000000002</v>
      </c>
      <c r="AO882" s="20" t="str">
        <f t="shared" si="474"/>
        <v>23°42 ' 52,868 "S</v>
      </c>
      <c r="AP882" s="20" t="str">
        <f t="shared" si="475"/>
        <v xml:space="preserve">70°25 ' 12,568 " </v>
      </c>
      <c r="AQ882" s="22"/>
      <c r="AR882" s="22"/>
    </row>
    <row r="883" spans="1:46" x14ac:dyDescent="0.3">
      <c r="A883" s="15">
        <v>1938</v>
      </c>
      <c r="B883" s="15" t="s">
        <v>1659</v>
      </c>
      <c r="C883" s="15" t="s">
        <v>1564</v>
      </c>
      <c r="D883" s="16" t="s">
        <v>1518</v>
      </c>
      <c r="E883" s="16">
        <v>444091.79</v>
      </c>
      <c r="F883" s="16">
        <v>7684906.0099999998</v>
      </c>
      <c r="G883" s="16" t="s">
        <v>1081</v>
      </c>
      <c r="H883" t="str">
        <f t="shared" si="443"/>
        <v>19</v>
      </c>
      <c r="I883" t="str">
        <f t="shared" si="442"/>
        <v>K</v>
      </c>
      <c r="J883" t="s">
        <v>324</v>
      </c>
      <c r="K883">
        <f t="shared" si="444"/>
        <v>-69</v>
      </c>
      <c r="L883">
        <f t="shared" si="445"/>
        <v>-2315093.9900000002</v>
      </c>
      <c r="M883">
        <f t="shared" si="446"/>
        <v>-0.36379963340253674</v>
      </c>
      <c r="N883">
        <f t="shared" si="447"/>
        <v>6378289.4312737482</v>
      </c>
      <c r="O883">
        <f t="shared" si="448"/>
        <v>-8.7653924461115456E-3</v>
      </c>
      <c r="P883">
        <f t="shared" si="449"/>
        <v>-0.66507875004116024</v>
      </c>
      <c r="Q883">
        <f t="shared" si="450"/>
        <v>-0.58087087802854909</v>
      </c>
      <c r="R883">
        <f t="shared" si="451"/>
        <v>-0.69633900842311691</v>
      </c>
      <c r="S883">
        <f t="shared" si="452"/>
        <v>-0.66747197582447493</v>
      </c>
      <c r="T883">
        <f t="shared" si="453"/>
        <v>-1.2815615762933517</v>
      </c>
      <c r="U883">
        <f t="shared" si="454"/>
        <v>5.0546225567071803E-3</v>
      </c>
      <c r="V883">
        <f t="shared" si="455"/>
        <v>4.2582015317955055E-5</v>
      </c>
      <c r="W883">
        <f t="shared" si="456"/>
        <v>1.6740578955036711E-7</v>
      </c>
      <c r="X883">
        <f t="shared" si="457"/>
        <v>-2304903.1558194724</v>
      </c>
      <c r="Y883">
        <f t="shared" si="458"/>
        <v>-1.5977378089116782E-3</v>
      </c>
      <c r="Z883">
        <f t="shared" si="459"/>
        <v>2.2612403902060908E-7</v>
      </c>
      <c r="AA883">
        <f t="shared" si="460"/>
        <v>-8.7653917854228977E-3</v>
      </c>
      <c r="AB883">
        <f t="shared" si="461"/>
        <v>-0.3653973708501615</v>
      </c>
      <c r="AC883">
        <f t="shared" si="462"/>
        <v>-8.7655040297537901E-3</v>
      </c>
      <c r="AD883">
        <f t="shared" si="463"/>
        <v>-9.3848148379978291E-3</v>
      </c>
      <c r="AE883">
        <f t="shared" si="464"/>
        <v>-0.36538267424608201</v>
      </c>
      <c r="AF883">
        <f t="shared" si="465"/>
        <v>-0.36539198389478311</v>
      </c>
      <c r="AG883" s="10">
        <f t="shared" si="466"/>
        <v>-20.93541854508322</v>
      </c>
      <c r="AH883" s="10">
        <f t="shared" si="467"/>
        <v>-69.537710281729034</v>
      </c>
      <c r="AI883" s="17">
        <f t="shared" si="468"/>
        <v>-69</v>
      </c>
      <c r="AJ883" s="18">
        <f t="shared" si="469"/>
        <v>-32</v>
      </c>
      <c r="AK883" s="19">
        <f t="shared" si="470"/>
        <v>-15.757</v>
      </c>
      <c r="AL883" s="17">
        <f t="shared" si="471"/>
        <v>-20</v>
      </c>
      <c r="AM883" s="18">
        <f t="shared" si="472"/>
        <v>-56</v>
      </c>
      <c r="AN883" s="19">
        <f t="shared" si="473"/>
        <v>-7.5069999999999997</v>
      </c>
      <c r="AO883" s="20" t="str">
        <f t="shared" si="474"/>
        <v>20°56 ' 7,507 "S</v>
      </c>
      <c r="AP883" s="20" t="str">
        <f t="shared" si="475"/>
        <v xml:space="preserve">69°32 ' 15,757 " </v>
      </c>
      <c r="AQ883" s="22"/>
      <c r="AR883" s="22"/>
    </row>
    <row r="884" spans="1:46" x14ac:dyDescent="0.3">
      <c r="A884" s="15">
        <v>1939</v>
      </c>
      <c r="B884" s="15" t="s">
        <v>1660</v>
      </c>
      <c r="C884" s="15" t="s">
        <v>1312</v>
      </c>
      <c r="D884" s="16" t="s">
        <v>1518</v>
      </c>
      <c r="E884" s="16">
        <v>427575.69</v>
      </c>
      <c r="F884" s="16">
        <v>7740734.8499999996</v>
      </c>
      <c r="G884" s="16" t="s">
        <v>1081</v>
      </c>
      <c r="H884" t="str">
        <f t="shared" si="443"/>
        <v>19</v>
      </c>
      <c r="I884" t="str">
        <f t="shared" si="442"/>
        <v>K</v>
      </c>
      <c r="J884" t="s">
        <v>324</v>
      </c>
      <c r="K884">
        <f t="shared" si="444"/>
        <v>-69</v>
      </c>
      <c r="L884">
        <f t="shared" si="445"/>
        <v>-2259265.1500000004</v>
      </c>
      <c r="M884">
        <f t="shared" si="446"/>
        <v>-0.35502655048969622</v>
      </c>
      <c r="N884">
        <f t="shared" si="447"/>
        <v>6378165.9947079476</v>
      </c>
      <c r="O884">
        <f t="shared" si="448"/>
        <v>-1.1355036864843506E-2</v>
      </c>
      <c r="P884">
        <f t="shared" si="449"/>
        <v>-0.65187403986087433</v>
      </c>
      <c r="Q884">
        <f t="shared" si="450"/>
        <v>-0.57310394780929297</v>
      </c>
      <c r="R884">
        <f t="shared" si="451"/>
        <v>-0.68096357042013334</v>
      </c>
      <c r="S884">
        <f t="shared" si="452"/>
        <v>-0.65399866476742319</v>
      </c>
      <c r="T884">
        <f t="shared" si="453"/>
        <v>-1.2579484905025642</v>
      </c>
      <c r="U884">
        <f t="shared" si="454"/>
        <v>5.0546225567071803E-3</v>
      </c>
      <c r="V884">
        <f t="shared" si="455"/>
        <v>4.2582015317955055E-5</v>
      </c>
      <c r="W884">
        <f t="shared" si="456"/>
        <v>1.6740578955036711E-7</v>
      </c>
      <c r="X884">
        <f t="shared" si="457"/>
        <v>-2249274.9616783368</v>
      </c>
      <c r="Y884">
        <f t="shared" si="458"/>
        <v>-1.5663104926953186E-3</v>
      </c>
      <c r="Z884">
        <f t="shared" si="459"/>
        <v>3.8198321799679563E-7</v>
      </c>
      <c r="AA884">
        <f t="shared" si="460"/>
        <v>-1.1355035419032333E-2</v>
      </c>
      <c r="AB884">
        <f t="shared" si="461"/>
        <v>-0.35659286038408722</v>
      </c>
      <c r="AC884">
        <f t="shared" si="462"/>
        <v>-1.1355279434316135E-2</v>
      </c>
      <c r="AD884">
        <f t="shared" si="463"/>
        <v>-1.2116983284011031E-2</v>
      </c>
      <c r="AE884">
        <f t="shared" si="464"/>
        <v>-0.3565688461393996</v>
      </c>
      <c r="AF884">
        <f t="shared" si="465"/>
        <v>-0.35657797658917489</v>
      </c>
      <c r="AG884" s="10">
        <f t="shared" si="466"/>
        <v>-20.430413125874395</v>
      </c>
      <c r="AH884" s="10">
        <f t="shared" si="467"/>
        <v>-69.694252002604401</v>
      </c>
      <c r="AI884" s="17">
        <f t="shared" si="468"/>
        <v>-69</v>
      </c>
      <c r="AJ884" s="18">
        <f t="shared" si="469"/>
        <v>-41</v>
      </c>
      <c r="AK884" s="19">
        <f t="shared" si="470"/>
        <v>-39.307000000000002</v>
      </c>
      <c r="AL884" s="17">
        <f t="shared" si="471"/>
        <v>-20</v>
      </c>
      <c r="AM884" s="18">
        <f t="shared" si="472"/>
        <v>-25</v>
      </c>
      <c r="AN884" s="19">
        <f t="shared" si="473"/>
        <v>-49.487000000000002</v>
      </c>
      <c r="AO884" s="20" t="str">
        <f t="shared" si="474"/>
        <v>20°25 ' 49,487 "S</v>
      </c>
      <c r="AP884" s="20" t="str">
        <f t="shared" si="475"/>
        <v xml:space="preserve">69°41 ' 39,307 " </v>
      </c>
      <c r="AQ884" s="22"/>
      <c r="AR884" s="22"/>
    </row>
    <row r="885" spans="1:46" x14ac:dyDescent="0.3">
      <c r="A885" s="15">
        <v>1940</v>
      </c>
      <c r="B885" s="15" t="s">
        <v>1661</v>
      </c>
      <c r="C885" s="15" t="s">
        <v>1469</v>
      </c>
      <c r="D885" s="16" t="s">
        <v>1470</v>
      </c>
      <c r="E885" s="16">
        <v>498891</v>
      </c>
      <c r="F885" s="16">
        <v>7319618</v>
      </c>
      <c r="G885" s="16">
        <v>19</v>
      </c>
      <c r="H885" t="str">
        <f t="shared" si="443"/>
        <v>1</v>
      </c>
      <c r="I885" t="str">
        <f t="shared" si="442"/>
        <v/>
      </c>
      <c r="J885" t="s">
        <v>324</v>
      </c>
      <c r="K885">
        <f t="shared" si="444"/>
        <v>-177</v>
      </c>
      <c r="L885">
        <f t="shared" si="445"/>
        <v>-2680382</v>
      </c>
      <c r="M885">
        <f t="shared" si="446"/>
        <v>-0.42120190073957131</v>
      </c>
      <c r="N885">
        <f t="shared" si="447"/>
        <v>6379156.0829024948</v>
      </c>
      <c r="O885">
        <f t="shared" si="448"/>
        <v>-1.7384744715250936E-4</v>
      </c>
      <c r="P885">
        <f t="shared" si="449"/>
        <v>-0.74624541518341758</v>
      </c>
      <c r="Q885">
        <f t="shared" si="450"/>
        <v>-0.62149964547243164</v>
      </c>
      <c r="R885">
        <f t="shared" si="451"/>
        <v>-0.79432460833128005</v>
      </c>
      <c r="S885">
        <f t="shared" si="452"/>
        <v>-0.75111836761656792</v>
      </c>
      <c r="T885">
        <f t="shared" si="453"/>
        <v>-1.4243995942488354</v>
      </c>
      <c r="U885">
        <f t="shared" si="454"/>
        <v>5.0546225567071803E-3</v>
      </c>
      <c r="V885">
        <f t="shared" si="455"/>
        <v>4.2582015317955055E-5</v>
      </c>
      <c r="W885">
        <f t="shared" si="456"/>
        <v>1.6740578955036711E-7</v>
      </c>
      <c r="X885">
        <f t="shared" si="457"/>
        <v>-2668961.7073693336</v>
      </c>
      <c r="Y885">
        <f t="shared" si="458"/>
        <v>-1.7902513251361308E-3</v>
      </c>
      <c r="Z885">
        <f t="shared" si="459"/>
        <v>8.4819032986409799E-11</v>
      </c>
      <c r="AA885">
        <f t="shared" si="460"/>
        <v>-1.7384744714759416E-4</v>
      </c>
      <c r="AB885">
        <f t="shared" si="461"/>
        <v>-0.42299215206455559</v>
      </c>
      <c r="AC885">
        <f t="shared" si="462"/>
        <v>-1.7384744802323437E-4</v>
      </c>
      <c r="AD885">
        <f t="shared" si="463"/>
        <v>-1.9065046812170831E-4</v>
      </c>
      <c r="AE885">
        <f t="shared" si="464"/>
        <v>-0.42299214526188339</v>
      </c>
      <c r="AF885">
        <f t="shared" si="465"/>
        <v>-0.42300218162170511</v>
      </c>
      <c r="AG885" s="10">
        <f t="shared" si="466"/>
        <v>-24.236239731750018</v>
      </c>
      <c r="AH885" s="10">
        <f t="shared" si="467"/>
        <v>-177.01092346718556</v>
      </c>
      <c r="AI885" s="17">
        <f t="shared" si="468"/>
        <v>-177</v>
      </c>
      <c r="AJ885" s="18">
        <f t="shared" si="469"/>
        <v>0</v>
      </c>
      <c r="AK885" s="19">
        <f t="shared" si="470"/>
        <v>-39.323999999999998</v>
      </c>
      <c r="AL885" s="17">
        <f t="shared" si="471"/>
        <v>-24</v>
      </c>
      <c r="AM885" s="18">
        <f t="shared" si="472"/>
        <v>-14</v>
      </c>
      <c r="AN885" s="19">
        <f t="shared" si="473"/>
        <v>-10.462999999999999</v>
      </c>
      <c r="AO885" s="20" t="str">
        <f t="shared" si="474"/>
        <v>24°14 ' 10,463 "S</v>
      </c>
      <c r="AP885" s="20" t="str">
        <f t="shared" si="475"/>
        <v xml:space="preserve">177°0 ' 39,324 " </v>
      </c>
      <c r="AQ885" s="22"/>
      <c r="AR885" s="22"/>
    </row>
    <row r="886" spans="1:46" x14ac:dyDescent="0.3">
      <c r="A886" s="15">
        <v>1941</v>
      </c>
      <c r="B886" s="15" t="s">
        <v>1662</v>
      </c>
      <c r="C886" s="15" t="s">
        <v>1469</v>
      </c>
      <c r="D886" s="16" t="s">
        <v>1470</v>
      </c>
      <c r="E886" s="16">
        <v>494844</v>
      </c>
      <c r="F886" s="16">
        <v>7315572</v>
      </c>
      <c r="G886" s="16">
        <v>19</v>
      </c>
      <c r="H886" t="str">
        <f t="shared" si="443"/>
        <v>1</v>
      </c>
      <c r="I886" t="str">
        <f t="shared" si="442"/>
        <v/>
      </c>
      <c r="J886" t="s">
        <v>324</v>
      </c>
      <c r="K886">
        <f t="shared" si="444"/>
        <v>-177</v>
      </c>
      <c r="L886">
        <f t="shared" si="445"/>
        <v>-2684428</v>
      </c>
      <c r="M886">
        <f t="shared" si="446"/>
        <v>-0.42183769925276549</v>
      </c>
      <c r="N886">
        <f t="shared" si="447"/>
        <v>6379166.2308499869</v>
      </c>
      <c r="O886">
        <f t="shared" si="448"/>
        <v>-8.0825609702178788E-4</v>
      </c>
      <c r="P886">
        <f t="shared" si="449"/>
        <v>-0.74709127679997689</v>
      </c>
      <c r="Q886">
        <f t="shared" si="450"/>
        <v>-0.62184944186706415</v>
      </c>
      <c r="R886">
        <f t="shared" si="451"/>
        <v>-0.79538333765275393</v>
      </c>
      <c r="S886">
        <f t="shared" si="452"/>
        <v>-0.75199986370633143</v>
      </c>
      <c r="T886">
        <f t="shared" si="453"/>
        <v>-1.4258674583413085</v>
      </c>
      <c r="U886">
        <f t="shared" si="454"/>
        <v>5.0546225567071803E-3</v>
      </c>
      <c r="V886">
        <f t="shared" si="455"/>
        <v>4.2582015317955055E-5</v>
      </c>
      <c r="W886">
        <f t="shared" si="456"/>
        <v>1.6740578955036711E-7</v>
      </c>
      <c r="X886">
        <f t="shared" si="457"/>
        <v>-2672994.9369072607</v>
      </c>
      <c r="Y886">
        <f t="shared" si="458"/>
        <v>-1.7922503786542542E-3</v>
      </c>
      <c r="Z886">
        <f t="shared" si="459"/>
        <v>1.8323441000427611E-9</v>
      </c>
      <c r="AA886">
        <f t="shared" si="460"/>
        <v>-8.0825609652812017E-4</v>
      </c>
      <c r="AB886">
        <f t="shared" si="461"/>
        <v>-0.42362994962813572</v>
      </c>
      <c r="AC886">
        <f t="shared" si="462"/>
        <v>-8.0825618453078674E-4</v>
      </c>
      <c r="AD886">
        <f t="shared" si="463"/>
        <v>-8.8663175700057586E-4</v>
      </c>
      <c r="AE886">
        <f t="shared" si="464"/>
        <v>-0.42362980233573355</v>
      </c>
      <c r="AF886">
        <f t="shared" si="465"/>
        <v>-0.42363984335487309</v>
      </c>
      <c r="AG886" s="10">
        <f t="shared" si="466"/>
        <v>-24.272775057817544</v>
      </c>
      <c r="AH886" s="10">
        <f t="shared" si="467"/>
        <v>-177.05080025765841</v>
      </c>
      <c r="AI886" s="17">
        <f t="shared" si="468"/>
        <v>-177</v>
      </c>
      <c r="AJ886" s="18">
        <f t="shared" si="469"/>
        <v>-3</v>
      </c>
      <c r="AK886" s="19">
        <f t="shared" si="470"/>
        <v>-2.8809999999999998</v>
      </c>
      <c r="AL886" s="17">
        <f t="shared" si="471"/>
        <v>-24</v>
      </c>
      <c r="AM886" s="18">
        <f t="shared" si="472"/>
        <v>-16</v>
      </c>
      <c r="AN886" s="19">
        <f t="shared" si="473"/>
        <v>-21.99</v>
      </c>
      <c r="AO886" s="20" t="str">
        <f t="shared" si="474"/>
        <v>24°16 ' 21,99 "S</v>
      </c>
      <c r="AP886" s="20" t="str">
        <f t="shared" si="475"/>
        <v xml:space="preserve">177°3 ' 2,881 " </v>
      </c>
      <c r="AQ886" s="22"/>
      <c r="AR886" s="22"/>
    </row>
    <row r="887" spans="1:46" x14ac:dyDescent="0.3">
      <c r="A887" s="15">
        <v>1942</v>
      </c>
      <c r="B887" s="15" t="s">
        <v>1663</v>
      </c>
      <c r="C887" s="15" t="s">
        <v>1469</v>
      </c>
      <c r="D887" s="16" t="s">
        <v>1470</v>
      </c>
      <c r="E887" s="16">
        <v>494740</v>
      </c>
      <c r="F887" s="16">
        <v>7315687</v>
      </c>
      <c r="G887" s="16">
        <v>19</v>
      </c>
      <c r="H887" t="str">
        <f t="shared" si="443"/>
        <v>1</v>
      </c>
      <c r="I887" t="str">
        <f t="shared" si="442"/>
        <v/>
      </c>
      <c r="J887" t="s">
        <v>324</v>
      </c>
      <c r="K887">
        <f t="shared" si="444"/>
        <v>-177</v>
      </c>
      <c r="L887">
        <f t="shared" si="445"/>
        <v>-2684313</v>
      </c>
      <c r="M887">
        <f t="shared" si="446"/>
        <v>-0.42181962786645372</v>
      </c>
      <c r="N887">
        <f t="shared" si="447"/>
        <v>6379165.9422541475</v>
      </c>
      <c r="O887">
        <f t="shared" si="448"/>
        <v>-8.2455920532791818E-4</v>
      </c>
      <c r="P887">
        <f t="shared" si="449"/>
        <v>-0.74706725143530373</v>
      </c>
      <c r="Q887">
        <f t="shared" si="450"/>
        <v>-0.62183953007110637</v>
      </c>
      <c r="R887">
        <f t="shared" si="451"/>
        <v>-0.79535325358410558</v>
      </c>
      <c r="S887">
        <f t="shared" si="452"/>
        <v>-0.75197482270585581</v>
      </c>
      <c r="T887">
        <f t="shared" si="453"/>
        <v>-1.4258257717122713</v>
      </c>
      <c r="U887">
        <f t="shared" si="454"/>
        <v>5.0546225567071803E-3</v>
      </c>
      <c r="V887">
        <f t="shared" si="455"/>
        <v>4.2582015317955055E-5</v>
      </c>
      <c r="W887">
        <f t="shared" si="456"/>
        <v>1.6740578955036711E-7</v>
      </c>
      <c r="X887">
        <f t="shared" si="457"/>
        <v>-2672880.2996179955</v>
      </c>
      <c r="Y887">
        <f t="shared" si="458"/>
        <v>-1.7921936010908384E-3</v>
      </c>
      <c r="Z887">
        <f t="shared" si="459"/>
        <v>1.9070399388435657E-9</v>
      </c>
      <c r="AA887">
        <f t="shared" si="460"/>
        <v>-8.2455920480376237E-4</v>
      </c>
      <c r="AB887">
        <f t="shared" si="461"/>
        <v>-0.42361182146412679</v>
      </c>
      <c r="AC887">
        <f t="shared" si="462"/>
        <v>-8.2455929823982421E-4</v>
      </c>
      <c r="AD887">
        <f t="shared" si="463"/>
        <v>-9.0450835937913782E-4</v>
      </c>
      <c r="AE887">
        <f t="shared" si="464"/>
        <v>-0.42361166817722734</v>
      </c>
      <c r="AF887">
        <f t="shared" si="465"/>
        <v>-0.42362170900852847</v>
      </c>
      <c r="AG887" s="10">
        <f t="shared" si="466"/>
        <v>-24.271736036307768</v>
      </c>
      <c r="AH887" s="10">
        <f t="shared" si="467"/>
        <v>-177.05182451152672</v>
      </c>
      <c r="AI887" s="17">
        <f t="shared" si="468"/>
        <v>-177</v>
      </c>
      <c r="AJ887" s="18">
        <f t="shared" si="469"/>
        <v>-3</v>
      </c>
      <c r="AK887" s="19">
        <f t="shared" si="470"/>
        <v>-6.5679999999999996</v>
      </c>
      <c r="AL887" s="17">
        <f t="shared" si="471"/>
        <v>-24</v>
      </c>
      <c r="AM887" s="18">
        <f t="shared" si="472"/>
        <v>-16</v>
      </c>
      <c r="AN887" s="19">
        <f t="shared" si="473"/>
        <v>-18.25</v>
      </c>
      <c r="AO887" s="20" t="str">
        <f t="shared" si="474"/>
        <v>24°16 ' 18,25 "S</v>
      </c>
      <c r="AP887" s="20" t="str">
        <f t="shared" si="475"/>
        <v xml:space="preserve">177°3 ' 6,568 " </v>
      </c>
      <c r="AQ887" s="22"/>
      <c r="AR887" s="22"/>
    </row>
    <row r="888" spans="1:46" x14ac:dyDescent="0.3">
      <c r="A888" s="15">
        <v>1943</v>
      </c>
      <c r="B888" s="15" t="s">
        <v>1664</v>
      </c>
      <c r="C888" s="15" t="s">
        <v>1469</v>
      </c>
      <c r="D888" s="16" t="s">
        <v>1470</v>
      </c>
      <c r="E888" s="16">
        <v>496529</v>
      </c>
      <c r="F888" s="16">
        <v>7312692</v>
      </c>
      <c r="G888" s="16">
        <v>19</v>
      </c>
      <c r="H888" t="str">
        <f t="shared" si="443"/>
        <v>1</v>
      </c>
      <c r="I888" t="str">
        <f t="shared" si="442"/>
        <v/>
      </c>
      <c r="J888" t="s">
        <v>324</v>
      </c>
      <c r="K888">
        <f t="shared" si="444"/>
        <v>-177</v>
      </c>
      <c r="L888">
        <f t="shared" si="445"/>
        <v>-2687308</v>
      </c>
      <c r="M888">
        <f t="shared" si="446"/>
        <v>-0.42229026962300747</v>
      </c>
      <c r="N888">
        <f t="shared" si="447"/>
        <v>6379173.4613319319</v>
      </c>
      <c r="O888">
        <f t="shared" si="448"/>
        <v>-5.4411437798953925E-4</v>
      </c>
      <c r="P888">
        <f t="shared" si="449"/>
        <v>-0.74769263715721168</v>
      </c>
      <c r="Q888">
        <f t="shared" si="450"/>
        <v>-0.62209708546540587</v>
      </c>
      <c r="R888">
        <f t="shared" si="451"/>
        <v>-0.79613658820161337</v>
      </c>
      <c r="S888">
        <f t="shared" si="452"/>
        <v>-0.75262671251756152</v>
      </c>
      <c r="T888">
        <f t="shared" si="453"/>
        <v>-1.426910775038907</v>
      </c>
      <c r="U888">
        <f t="shared" si="454"/>
        <v>5.0546225567071803E-3</v>
      </c>
      <c r="V888">
        <f t="shared" si="455"/>
        <v>4.2582015317955055E-5</v>
      </c>
      <c r="W888">
        <f t="shared" si="456"/>
        <v>1.6740578955036711E-7</v>
      </c>
      <c r="X888">
        <f t="shared" si="457"/>
        <v>-2675865.8584440998</v>
      </c>
      <c r="Y888">
        <f t="shared" si="458"/>
        <v>-1.793671488204237E-3</v>
      </c>
      <c r="Z888">
        <f t="shared" si="459"/>
        <v>8.300665995417936E-10</v>
      </c>
      <c r="AA888">
        <f t="shared" si="460"/>
        <v>-5.4411437783898889E-4</v>
      </c>
      <c r="AB888">
        <f t="shared" si="461"/>
        <v>-0.42408394110972286</v>
      </c>
      <c r="AC888">
        <f t="shared" si="462"/>
        <v>-5.4411440468749017E-4</v>
      </c>
      <c r="AD888">
        <f t="shared" si="463"/>
        <v>-5.9699884988799793E-4</v>
      </c>
      <c r="AE888">
        <f t="shared" si="464"/>
        <v>-0.42408387427705763</v>
      </c>
      <c r="AF888">
        <f t="shared" si="465"/>
        <v>-0.4240939196007053</v>
      </c>
      <c r="AG888" s="10">
        <f t="shared" si="466"/>
        <v>-24.298791710280874</v>
      </c>
      <c r="AH888" s="10">
        <f t="shared" si="467"/>
        <v>-177.03420551447275</v>
      </c>
      <c r="AI888" s="17">
        <f t="shared" si="468"/>
        <v>-177</v>
      </c>
      <c r="AJ888" s="18">
        <f t="shared" si="469"/>
        <v>-2</v>
      </c>
      <c r="AK888" s="19">
        <f t="shared" si="470"/>
        <v>-3.14</v>
      </c>
      <c r="AL888" s="17">
        <f t="shared" si="471"/>
        <v>-24</v>
      </c>
      <c r="AM888" s="18">
        <f t="shared" si="472"/>
        <v>-17</v>
      </c>
      <c r="AN888" s="19">
        <f t="shared" si="473"/>
        <v>-55.65</v>
      </c>
      <c r="AO888" s="20" t="str">
        <f t="shared" si="474"/>
        <v>24°17 ' 55,65 "S</v>
      </c>
      <c r="AP888" s="20" t="str">
        <f t="shared" si="475"/>
        <v xml:space="preserve">177°2 ' 3,14 " </v>
      </c>
      <c r="AQ888" s="22"/>
      <c r="AR888" s="22"/>
    </row>
    <row r="889" spans="1:46" x14ac:dyDescent="0.3">
      <c r="A889" s="15">
        <v>1944</v>
      </c>
      <c r="B889" s="15" t="s">
        <v>1665</v>
      </c>
      <c r="C889" s="15" t="s">
        <v>1469</v>
      </c>
      <c r="D889" s="16" t="s">
        <v>1470</v>
      </c>
      <c r="E889" s="16">
        <v>494662</v>
      </c>
      <c r="F889" s="16">
        <v>7309163</v>
      </c>
      <c r="G889" s="16">
        <v>19</v>
      </c>
      <c r="H889" t="str">
        <f t="shared" si="443"/>
        <v>1</v>
      </c>
      <c r="I889" t="str">
        <f t="shared" si="442"/>
        <v/>
      </c>
      <c r="J889" t="s">
        <v>324</v>
      </c>
      <c r="K889">
        <f t="shared" si="444"/>
        <v>-177</v>
      </c>
      <c r="L889">
        <f t="shared" si="445"/>
        <v>-2690837</v>
      </c>
      <c r="M889">
        <f t="shared" si="446"/>
        <v>-0.42284482546904356</v>
      </c>
      <c r="N889">
        <f t="shared" si="447"/>
        <v>6379182.3291437812</v>
      </c>
      <c r="O889">
        <f t="shared" si="448"/>
        <v>-8.367843595899336E-4</v>
      </c>
      <c r="P889">
        <f t="shared" si="449"/>
        <v>-0.74842867716590855</v>
      </c>
      <c r="Q889">
        <f t="shared" si="450"/>
        <v>-0.62239900806198067</v>
      </c>
      <c r="R889">
        <f t="shared" si="451"/>
        <v>-0.79705916405199784</v>
      </c>
      <c r="S889">
        <f t="shared" si="452"/>
        <v>-0.75339412505449355</v>
      </c>
      <c r="T889">
        <f t="shared" si="453"/>
        <v>-1.428187465760437</v>
      </c>
      <c r="U889">
        <f t="shared" si="454"/>
        <v>5.0546225567071803E-3</v>
      </c>
      <c r="V889">
        <f t="shared" si="455"/>
        <v>4.2582015317955055E-5</v>
      </c>
      <c r="W889">
        <f t="shared" si="456"/>
        <v>1.6740578955036711E-7</v>
      </c>
      <c r="X889">
        <f t="shared" si="457"/>
        <v>-2679383.7474905318</v>
      </c>
      <c r="Y889">
        <f t="shared" si="458"/>
        <v>-1.7954107467885306E-3</v>
      </c>
      <c r="Z889">
        <f t="shared" si="459"/>
        <v>1.962199010741273E-9</v>
      </c>
      <c r="AA889">
        <f t="shared" si="460"/>
        <v>-8.3678435904262108E-4</v>
      </c>
      <c r="AB889">
        <f t="shared" si="461"/>
        <v>-0.42464023621230912</v>
      </c>
      <c r="AC889">
        <f t="shared" si="462"/>
        <v>-8.3678445669649326E-4</v>
      </c>
      <c r="AD889">
        <f t="shared" si="463"/>
        <v>-9.1834520286986391E-4</v>
      </c>
      <c r="AE889">
        <f t="shared" si="464"/>
        <v>-0.42464007791290415</v>
      </c>
      <c r="AF889">
        <f t="shared" si="465"/>
        <v>-0.42465012742284192</v>
      </c>
      <c r="AG889" s="10">
        <f t="shared" si="466"/>
        <v>-24.330660071021466</v>
      </c>
      <c r="AH889" s="10">
        <f t="shared" si="467"/>
        <v>-177.05261730426054</v>
      </c>
      <c r="AI889" s="17">
        <f t="shared" si="468"/>
        <v>-177</v>
      </c>
      <c r="AJ889" s="18">
        <f t="shared" si="469"/>
        <v>-3</v>
      </c>
      <c r="AK889" s="19">
        <f t="shared" si="470"/>
        <v>-9.4220000000000006</v>
      </c>
      <c r="AL889" s="17">
        <f t="shared" si="471"/>
        <v>-24</v>
      </c>
      <c r="AM889" s="18">
        <f t="shared" si="472"/>
        <v>-19</v>
      </c>
      <c r="AN889" s="19">
        <f t="shared" si="473"/>
        <v>-50.375999999999998</v>
      </c>
      <c r="AO889" s="20" t="str">
        <f t="shared" si="474"/>
        <v>24°19 ' 50,376 "S</v>
      </c>
      <c r="AP889" s="20" t="str">
        <f t="shared" si="475"/>
        <v xml:space="preserve">177°3 ' 9,422 " </v>
      </c>
      <c r="AQ889" s="22"/>
      <c r="AR889" s="22"/>
    </row>
    <row r="890" spans="1:46" x14ac:dyDescent="0.3">
      <c r="A890" s="15">
        <v>1945</v>
      </c>
      <c r="B890" s="15" t="s">
        <v>1666</v>
      </c>
      <c r="C890" s="15" t="s">
        <v>1469</v>
      </c>
      <c r="D890" s="16" t="s">
        <v>1470</v>
      </c>
      <c r="E890" s="16">
        <v>494049</v>
      </c>
      <c r="F890" s="16">
        <v>7307507</v>
      </c>
      <c r="G890" s="16">
        <v>19</v>
      </c>
      <c r="H890" t="str">
        <f t="shared" si="443"/>
        <v>1</v>
      </c>
      <c r="I890" t="str">
        <f t="shared" si="442"/>
        <v/>
      </c>
      <c r="J890" t="s">
        <v>324</v>
      </c>
      <c r="K890">
        <f t="shared" si="444"/>
        <v>-177</v>
      </c>
      <c r="L890">
        <f t="shared" si="445"/>
        <v>-2692493</v>
      </c>
      <c r="M890">
        <f t="shared" si="446"/>
        <v>-0.42310505343193272</v>
      </c>
      <c r="N890">
        <f t="shared" si="447"/>
        <v>6379186.4934259811</v>
      </c>
      <c r="O890">
        <f t="shared" si="448"/>
        <v>-9.3287757085213838E-4</v>
      </c>
      <c r="P890">
        <f t="shared" si="449"/>
        <v>-0.74877375011076741</v>
      </c>
      <c r="Q890">
        <f t="shared" si="450"/>
        <v>-0.62254010701236751</v>
      </c>
      <c r="R890">
        <f t="shared" si="451"/>
        <v>-0.79749192848731643</v>
      </c>
      <c r="S890">
        <f t="shared" si="452"/>
        <v>-0.75375397311857917</v>
      </c>
      <c r="T890">
        <f t="shared" si="453"/>
        <v>-1.4287859004711043</v>
      </c>
      <c r="U890">
        <f t="shared" si="454"/>
        <v>5.0546225567071803E-3</v>
      </c>
      <c r="V890">
        <f t="shared" si="455"/>
        <v>4.2582015317955055E-5</v>
      </c>
      <c r="W890">
        <f t="shared" si="456"/>
        <v>1.6740578955036711E-7</v>
      </c>
      <c r="X890">
        <f t="shared" si="457"/>
        <v>-2681034.5386819001</v>
      </c>
      <c r="Y890">
        <f t="shared" si="458"/>
        <v>-1.7962261065589313E-3</v>
      </c>
      <c r="Z890">
        <f t="shared" si="459"/>
        <v>2.4381672876413257E-9</v>
      </c>
      <c r="AA890">
        <f t="shared" si="460"/>
        <v>-9.3287757009396783E-4</v>
      </c>
      <c r="AB890">
        <f t="shared" si="461"/>
        <v>-0.42490127953411216</v>
      </c>
      <c r="AC890">
        <f t="shared" si="462"/>
        <v>-9.3287770540168014E-4</v>
      </c>
      <c r="AD890">
        <f t="shared" si="463"/>
        <v>-1.0239254071386331E-3</v>
      </c>
      <c r="AE890">
        <f t="shared" si="464"/>
        <v>-0.42490108265331106</v>
      </c>
      <c r="AF890">
        <f t="shared" si="465"/>
        <v>-0.42491113414260123</v>
      </c>
      <c r="AG890" s="10">
        <f t="shared" si="466"/>
        <v>-24.34561465448823</v>
      </c>
      <c r="AH890" s="10">
        <f t="shared" si="467"/>
        <v>-177.05866660436527</v>
      </c>
      <c r="AI890" s="17">
        <f t="shared" si="468"/>
        <v>-177</v>
      </c>
      <c r="AJ890" s="18">
        <f t="shared" si="469"/>
        <v>-3</v>
      </c>
      <c r="AK890" s="19">
        <f t="shared" si="470"/>
        <v>-31.2</v>
      </c>
      <c r="AL890" s="17">
        <f t="shared" si="471"/>
        <v>-24</v>
      </c>
      <c r="AM890" s="18">
        <f t="shared" si="472"/>
        <v>-20</v>
      </c>
      <c r="AN890" s="19">
        <f t="shared" si="473"/>
        <v>-44.213000000000001</v>
      </c>
      <c r="AO890" s="20" t="str">
        <f t="shared" si="474"/>
        <v>24°20 ' 44,213 "S</v>
      </c>
      <c r="AP890" s="20" t="str">
        <f t="shared" si="475"/>
        <v xml:space="preserve">177°3 ' 31,2 " </v>
      </c>
      <c r="AQ890" s="22"/>
      <c r="AR890" s="22"/>
    </row>
    <row r="891" spans="1:46" x14ac:dyDescent="0.3">
      <c r="A891" s="15">
        <v>1946</v>
      </c>
      <c r="B891" s="15" t="s">
        <v>1667</v>
      </c>
      <c r="C891" s="15" t="s">
        <v>1612</v>
      </c>
      <c r="D891" s="16" t="s">
        <v>1513</v>
      </c>
      <c r="E891" s="16">
        <v>389935.06</v>
      </c>
      <c r="F891" s="16">
        <v>7548574.9000000004</v>
      </c>
      <c r="G891" s="16" t="s">
        <v>1081</v>
      </c>
      <c r="H891" t="str">
        <f t="shared" si="443"/>
        <v>19</v>
      </c>
      <c r="I891" t="str">
        <f t="shared" si="442"/>
        <v>K</v>
      </c>
      <c r="J891" t="s">
        <v>324</v>
      </c>
      <c r="K891">
        <f t="shared" si="444"/>
        <v>-69</v>
      </c>
      <c r="L891">
        <f t="shared" si="445"/>
        <v>-2451425.0999999996</v>
      </c>
      <c r="M891">
        <f t="shared" si="446"/>
        <v>-0.38522304344705105</v>
      </c>
      <c r="N891">
        <f t="shared" si="447"/>
        <v>6378601.1323368661</v>
      </c>
      <c r="O891">
        <f t="shared" si="448"/>
        <v>-1.7255341369758384E-2</v>
      </c>
      <c r="P891">
        <f t="shared" si="449"/>
        <v>-0.69645541989438631</v>
      </c>
      <c r="Q891">
        <f t="shared" si="450"/>
        <v>-0.59811593598125168</v>
      </c>
      <c r="R891">
        <f t="shared" si="451"/>
        <v>-0.73345075339424426</v>
      </c>
      <c r="S891">
        <f t="shared" si="452"/>
        <v>-0.69961704904099609</v>
      </c>
      <c r="T891">
        <f t="shared" si="453"/>
        <v>-1.3372490764611162</v>
      </c>
      <c r="U891">
        <f t="shared" si="454"/>
        <v>5.0546225567071803E-3</v>
      </c>
      <c r="V891">
        <f t="shared" si="455"/>
        <v>4.2582015317955055E-5</v>
      </c>
      <c r="W891">
        <f t="shared" si="456"/>
        <v>1.6740578955036711E-7</v>
      </c>
      <c r="X891">
        <f t="shared" si="457"/>
        <v>-2440758.1372664659</v>
      </c>
      <c r="Y891">
        <f t="shared" si="458"/>
        <v>-1.6723043990721752E-3</v>
      </c>
      <c r="Z891">
        <f t="shared" si="459"/>
        <v>8.6166139249647224E-7</v>
      </c>
      <c r="AA891">
        <f t="shared" si="460"/>
        <v>-1.7255336413671225E-2</v>
      </c>
      <c r="AB891">
        <f t="shared" si="461"/>
        <v>-0.3868953464051631</v>
      </c>
      <c r="AC891">
        <f t="shared" si="462"/>
        <v>-1.7256192712810536E-2</v>
      </c>
      <c r="AD891">
        <f t="shared" si="463"/>
        <v>-1.863133171813092E-2</v>
      </c>
      <c r="AE891">
        <f t="shared" si="464"/>
        <v>-0.38683469917898106</v>
      </c>
      <c r="AF891">
        <f t="shared" si="465"/>
        <v>-0.38684401810517582</v>
      </c>
      <c r="AG891" s="10">
        <f t="shared" si="466"/>
        <v>-22.164529567308982</v>
      </c>
      <c r="AH891" s="10">
        <f t="shared" si="467"/>
        <v>-70.067496674157127</v>
      </c>
      <c r="AI891" s="17">
        <f t="shared" si="468"/>
        <v>-70</v>
      </c>
      <c r="AJ891" s="18">
        <f t="shared" si="469"/>
        <v>-4</v>
      </c>
      <c r="AK891" s="19">
        <f t="shared" si="470"/>
        <v>-2.988</v>
      </c>
      <c r="AL891" s="17">
        <f t="shared" si="471"/>
        <v>-22</v>
      </c>
      <c r="AM891" s="18">
        <f t="shared" si="472"/>
        <v>-9</v>
      </c>
      <c r="AN891" s="19">
        <f t="shared" si="473"/>
        <v>-52.305999999999997</v>
      </c>
      <c r="AO891" s="20" t="str">
        <f t="shared" si="474"/>
        <v>22°9 ' 52,306 "S</v>
      </c>
      <c r="AP891" s="20" t="str">
        <f t="shared" si="475"/>
        <v xml:space="preserve">70°4 ' 2,988 " </v>
      </c>
      <c r="AQ891" s="21">
        <v>-22.164341480000001</v>
      </c>
      <c r="AR891" s="21">
        <v>-70.067098229999999</v>
      </c>
      <c r="AS891" t="s">
        <v>325</v>
      </c>
      <c r="AT891" t="s">
        <v>24</v>
      </c>
    </row>
    <row r="892" spans="1:46" x14ac:dyDescent="0.3">
      <c r="A892" s="15">
        <v>1947</v>
      </c>
      <c r="B892" s="15" t="s">
        <v>1668</v>
      </c>
      <c r="C892" s="15" t="s">
        <v>1312</v>
      </c>
      <c r="D892" s="16" t="s">
        <v>1669</v>
      </c>
      <c r="E892" s="16">
        <v>408637</v>
      </c>
      <c r="F892" s="16">
        <v>7815629</v>
      </c>
      <c r="G892" s="16" t="s">
        <v>1081</v>
      </c>
      <c r="H892" t="str">
        <f t="shared" si="443"/>
        <v>19</v>
      </c>
      <c r="I892" t="str">
        <f t="shared" si="442"/>
        <v>K</v>
      </c>
      <c r="J892" t="s">
        <v>324</v>
      </c>
      <c r="K892">
        <f t="shared" si="444"/>
        <v>-69</v>
      </c>
      <c r="L892">
        <f t="shared" si="445"/>
        <v>-2184371</v>
      </c>
      <c r="M892">
        <f t="shared" si="446"/>
        <v>-0.34325749729717564</v>
      </c>
      <c r="N892">
        <f t="shared" si="447"/>
        <v>6378004.3397756163</v>
      </c>
      <c r="O892">
        <f t="shared" si="448"/>
        <v>-1.4324700193479992E-2</v>
      </c>
      <c r="P892">
        <f t="shared" si="449"/>
        <v>-0.63384552567955177</v>
      </c>
      <c r="Q892">
        <f t="shared" si="450"/>
        <v>-0.5620497360369755</v>
      </c>
      <c r="R892">
        <f t="shared" si="451"/>
        <v>-0.66018026013695152</v>
      </c>
      <c r="S892">
        <f t="shared" si="452"/>
        <v>-0.63564762911195749</v>
      </c>
      <c r="T892">
        <f t="shared" si="453"/>
        <v>-1.2255414710537054</v>
      </c>
      <c r="U892">
        <f t="shared" si="454"/>
        <v>5.0546225567071803E-3</v>
      </c>
      <c r="V892">
        <f t="shared" si="455"/>
        <v>4.2582015317955055E-5</v>
      </c>
      <c r="W892">
        <f t="shared" si="456"/>
        <v>1.6740578955036711E-7</v>
      </c>
      <c r="X892">
        <f t="shared" si="457"/>
        <v>-2174654.98650133</v>
      </c>
      <c r="Y892">
        <f t="shared" si="458"/>
        <v>-1.5233626352489709E-3</v>
      </c>
      <c r="Z892">
        <f t="shared" si="459"/>
        <v>6.1314031652040257E-7</v>
      </c>
      <c r="AA892">
        <f t="shared" si="460"/>
        <v>-1.4324697265796256E-2</v>
      </c>
      <c r="AB892">
        <f t="shared" si="461"/>
        <v>-0.34478085899838956</v>
      </c>
      <c r="AC892">
        <f t="shared" si="462"/>
        <v>-1.4325187168191478E-2</v>
      </c>
      <c r="AD892">
        <f t="shared" si="463"/>
        <v>-1.5219771564275406E-2</v>
      </c>
      <c r="AE892">
        <f t="shared" si="464"/>
        <v>-0.34474401670231802</v>
      </c>
      <c r="AF892">
        <f t="shared" si="465"/>
        <v>-0.34475289323030101</v>
      </c>
      <c r="AG892" s="10">
        <f t="shared" si="466"/>
        <v>-19.75288575702054</v>
      </c>
      <c r="AH892" s="10">
        <f t="shared" si="467"/>
        <v>-69.872028675786197</v>
      </c>
      <c r="AI892" s="17">
        <f t="shared" si="468"/>
        <v>-69</v>
      </c>
      <c r="AJ892" s="18">
        <f t="shared" si="469"/>
        <v>-52</v>
      </c>
      <c r="AK892" s="19">
        <f t="shared" si="470"/>
        <v>-19.303000000000001</v>
      </c>
      <c r="AL892" s="17">
        <f t="shared" si="471"/>
        <v>-19</v>
      </c>
      <c r="AM892" s="18">
        <f t="shared" si="472"/>
        <v>-45</v>
      </c>
      <c r="AN892" s="19">
        <f t="shared" si="473"/>
        <v>-10.388999999999999</v>
      </c>
      <c r="AO892" s="20" t="str">
        <f t="shared" si="474"/>
        <v>19°45 ' 10,389 "S</v>
      </c>
      <c r="AP892" s="20" t="str">
        <f t="shared" si="475"/>
        <v xml:space="preserve">69°52 ' 19,303 " </v>
      </c>
      <c r="AQ892" s="22"/>
      <c r="AR892" s="22"/>
    </row>
    <row r="893" spans="1:46" x14ac:dyDescent="0.3">
      <c r="A893" s="15">
        <v>1948</v>
      </c>
      <c r="B893" s="15" t="s">
        <v>1670</v>
      </c>
      <c r="C893" s="15" t="s">
        <v>1312</v>
      </c>
      <c r="D893" s="16" t="s">
        <v>1669</v>
      </c>
      <c r="E893" s="16">
        <v>392516.62</v>
      </c>
      <c r="F893" s="16">
        <v>7863852.4900000002</v>
      </c>
      <c r="G893" s="16" t="s">
        <v>1081</v>
      </c>
      <c r="H893" t="str">
        <f t="shared" si="443"/>
        <v>19</v>
      </c>
      <c r="I893" t="str">
        <f t="shared" si="442"/>
        <v>K</v>
      </c>
      <c r="J893" t="s">
        <v>324</v>
      </c>
      <c r="K893">
        <f t="shared" si="444"/>
        <v>-69</v>
      </c>
      <c r="L893">
        <f t="shared" si="445"/>
        <v>-2136147.5099999998</v>
      </c>
      <c r="M893">
        <f t="shared" si="446"/>
        <v>-0.33567953801812667</v>
      </c>
      <c r="N893">
        <f t="shared" si="447"/>
        <v>6377902.6754543539</v>
      </c>
      <c r="O893">
        <f t="shared" si="448"/>
        <v>-1.6852464747330598E-2</v>
      </c>
      <c r="P893">
        <f t="shared" si="449"/>
        <v>-0.62205068644371997</v>
      </c>
      <c r="Q893">
        <f t="shared" si="450"/>
        <v>-0.55455102562883929</v>
      </c>
      <c r="R893">
        <f t="shared" si="451"/>
        <v>-0.64670488123998671</v>
      </c>
      <c r="S893">
        <f t="shared" si="452"/>
        <v>-0.62366641733719985</v>
      </c>
      <c r="T893">
        <f t="shared" si="453"/>
        <v>-1.2042359805952483</v>
      </c>
      <c r="U893">
        <f t="shared" si="454"/>
        <v>5.0546225567071803E-3</v>
      </c>
      <c r="V893">
        <f t="shared" si="455"/>
        <v>4.2582015317955055E-5</v>
      </c>
      <c r="W893">
        <f t="shared" si="456"/>
        <v>1.6740578955036711E-7</v>
      </c>
      <c r="X893">
        <f t="shared" si="457"/>
        <v>-2126611.0049666963</v>
      </c>
      <c r="Y893">
        <f t="shared" si="458"/>
        <v>-1.4952415423341574E-3</v>
      </c>
      <c r="Z893">
        <f t="shared" si="459"/>
        <v>8.5317882053314019E-7</v>
      </c>
      <c r="AA893">
        <f t="shared" si="460"/>
        <v>-1.6852459954608597E-2</v>
      </c>
      <c r="AB893">
        <f t="shared" si="461"/>
        <v>-0.3371747782847524</v>
      </c>
      <c r="AC893">
        <f t="shared" si="462"/>
        <v>-1.685325766422624E-2</v>
      </c>
      <c r="AD893">
        <f t="shared" si="463"/>
        <v>-1.7856935382180122E-2</v>
      </c>
      <c r="AE893">
        <f t="shared" si="464"/>
        <v>-0.33712500395656814</v>
      </c>
      <c r="AF893">
        <f t="shared" si="465"/>
        <v>-0.33713368201207311</v>
      </c>
      <c r="AG893" s="10">
        <f t="shared" si="466"/>
        <v>-19.316337110997349</v>
      </c>
      <c r="AH893" s="10">
        <f t="shared" si="467"/>
        <v>-70.023127032436747</v>
      </c>
      <c r="AI893" s="17">
        <f t="shared" si="468"/>
        <v>-70</v>
      </c>
      <c r="AJ893" s="18">
        <f t="shared" si="469"/>
        <v>-1</v>
      </c>
      <c r="AK893" s="19">
        <f t="shared" si="470"/>
        <v>-23.257000000000001</v>
      </c>
      <c r="AL893" s="17">
        <f t="shared" si="471"/>
        <v>-19</v>
      </c>
      <c r="AM893" s="18">
        <f t="shared" si="472"/>
        <v>-18</v>
      </c>
      <c r="AN893" s="19">
        <f t="shared" si="473"/>
        <v>-58.814</v>
      </c>
      <c r="AO893" s="20" t="str">
        <f t="shared" si="474"/>
        <v>19°18 ' 58,814 "S</v>
      </c>
      <c r="AP893" s="20" t="str">
        <f t="shared" si="475"/>
        <v xml:space="preserve">70°1 ' 23,257 " </v>
      </c>
      <c r="AQ893" s="22"/>
      <c r="AR893" s="22"/>
    </row>
    <row r="894" spans="1:46" x14ac:dyDescent="0.3">
      <c r="A894" s="15">
        <v>1949</v>
      </c>
      <c r="B894" s="15" t="s">
        <v>1671</v>
      </c>
      <c r="C894" s="15" t="s">
        <v>1312</v>
      </c>
      <c r="D894" s="16" t="s">
        <v>1532</v>
      </c>
      <c r="E894" s="16">
        <v>375870.01031468</v>
      </c>
      <c r="F894" s="16">
        <v>7881134.0310392203</v>
      </c>
      <c r="G894" s="16" t="s">
        <v>1081</v>
      </c>
      <c r="H894" t="str">
        <f t="shared" si="443"/>
        <v>19</v>
      </c>
      <c r="I894" t="str">
        <f t="shared" si="442"/>
        <v>K</v>
      </c>
      <c r="J894" t="s">
        <v>324</v>
      </c>
      <c r="K894">
        <f t="shared" si="444"/>
        <v>-69</v>
      </c>
      <c r="L894">
        <f t="shared" si="445"/>
        <v>-2118865.9689607797</v>
      </c>
      <c r="M894">
        <f t="shared" si="446"/>
        <v>-0.33296387363393498</v>
      </c>
      <c r="N894">
        <f t="shared" si="447"/>
        <v>6377866.7102237474</v>
      </c>
      <c r="O894">
        <f t="shared" si="448"/>
        <v>-1.946261897984464E-2</v>
      </c>
      <c r="P894">
        <f t="shared" si="449"/>
        <v>-0.61778892696479704</v>
      </c>
      <c r="Q894">
        <f t="shared" si="450"/>
        <v>-0.55179176271183117</v>
      </c>
      <c r="R894">
        <f t="shared" si="451"/>
        <v>-0.64185833711633355</v>
      </c>
      <c r="S894">
        <f t="shared" si="452"/>
        <v>-0.61934169351520796</v>
      </c>
      <c r="T894">
        <f t="shared" si="453"/>
        <v>-1.1965178040112909</v>
      </c>
      <c r="U894">
        <f t="shared" si="454"/>
        <v>5.0546225567071803E-3</v>
      </c>
      <c r="V894">
        <f t="shared" si="455"/>
        <v>4.2582015317955055E-5</v>
      </c>
      <c r="W894">
        <f t="shared" si="456"/>
        <v>1.6740578955036711E-7</v>
      </c>
      <c r="X894">
        <f t="shared" si="457"/>
        <v>-2109394.3493834115</v>
      </c>
      <c r="Y894">
        <f t="shared" si="458"/>
        <v>-1.4850764382054597E-3</v>
      </c>
      <c r="Z894">
        <f t="shared" si="459"/>
        <v>1.1400794725977719E-6</v>
      </c>
      <c r="AA894">
        <f t="shared" si="460"/>
        <v>-1.9462611583533847E-2</v>
      </c>
      <c r="AB894">
        <f t="shared" si="461"/>
        <v>-0.33444894837903527</v>
      </c>
      <c r="AC894">
        <f t="shared" si="462"/>
        <v>-1.9463840324453585E-2</v>
      </c>
      <c r="AD894">
        <f t="shared" si="463"/>
        <v>-2.0602651740583081E-2</v>
      </c>
      <c r="AE894">
        <f t="shared" si="464"/>
        <v>-0.33438314354634951</v>
      </c>
      <c r="AF894">
        <f t="shared" si="465"/>
        <v>-0.33439168059360486</v>
      </c>
      <c r="AG894" s="10">
        <f t="shared" si="466"/>
        <v>-19.159232002300232</v>
      </c>
      <c r="AH894" s="10">
        <f t="shared" si="467"/>
        <v>-70.180444991513269</v>
      </c>
      <c r="AI894" s="17">
        <f t="shared" si="468"/>
        <v>-70</v>
      </c>
      <c r="AJ894" s="18">
        <f t="shared" si="469"/>
        <v>-10</v>
      </c>
      <c r="AK894" s="19">
        <f t="shared" si="470"/>
        <v>-49.601999999999997</v>
      </c>
      <c r="AL894" s="17">
        <f t="shared" si="471"/>
        <v>-19</v>
      </c>
      <c r="AM894" s="18">
        <f t="shared" si="472"/>
        <v>-9</v>
      </c>
      <c r="AN894" s="19">
        <f t="shared" si="473"/>
        <v>-33.234999999999999</v>
      </c>
      <c r="AO894" s="20" t="str">
        <f t="shared" si="474"/>
        <v>19°9 ' 33,235 "S</v>
      </c>
      <c r="AP894" s="20" t="str">
        <f t="shared" si="475"/>
        <v xml:space="preserve">70°10 ' 49,602 " </v>
      </c>
      <c r="AQ894" s="22"/>
      <c r="AR894" s="22"/>
    </row>
    <row r="895" spans="1:46" x14ac:dyDescent="0.3">
      <c r="A895" s="15">
        <v>1950</v>
      </c>
      <c r="B895" s="15" t="s">
        <v>1672</v>
      </c>
      <c r="C895" s="15" t="s">
        <v>1312</v>
      </c>
      <c r="D895" s="16" t="s">
        <v>1470</v>
      </c>
      <c r="E895" s="16">
        <v>358686.3</v>
      </c>
      <c r="F895" s="16">
        <v>7396493.0599999996</v>
      </c>
      <c r="G895" s="16" t="s">
        <v>1081</v>
      </c>
      <c r="H895" t="str">
        <f t="shared" si="443"/>
        <v>19</v>
      </c>
      <c r="I895" t="str">
        <f t="shared" si="442"/>
        <v>K</v>
      </c>
      <c r="J895" t="s">
        <v>324</v>
      </c>
      <c r="K895">
        <f t="shared" si="444"/>
        <v>-69</v>
      </c>
      <c r="L895">
        <f t="shared" si="445"/>
        <v>-2603506.9400000004</v>
      </c>
      <c r="M895">
        <f t="shared" si="446"/>
        <v>-0.40912156241784392</v>
      </c>
      <c r="N895">
        <f t="shared" si="447"/>
        <v>6378965.4827059349</v>
      </c>
      <c r="O895">
        <f t="shared" si="448"/>
        <v>-2.2153074880733675E-2</v>
      </c>
      <c r="P895">
        <f t="shared" si="449"/>
        <v>-0.72994612446698548</v>
      </c>
      <c r="Q895">
        <f t="shared" si="450"/>
        <v>-0.61443386042483594</v>
      </c>
      <c r="R895">
        <f t="shared" si="451"/>
        <v>-0.77409462465133672</v>
      </c>
      <c r="S895">
        <f t="shared" si="452"/>
        <v>-0.73417943359471149</v>
      </c>
      <c r="T895">
        <f t="shared" si="453"/>
        <v>-1.3960327698376436</v>
      </c>
      <c r="U895">
        <f t="shared" si="454"/>
        <v>5.0546225567071803E-3</v>
      </c>
      <c r="V895">
        <f t="shared" si="455"/>
        <v>4.2582015317955055E-5</v>
      </c>
      <c r="W895">
        <f t="shared" si="456"/>
        <v>1.6740578955036711E-7</v>
      </c>
      <c r="X895">
        <f t="shared" si="457"/>
        <v>-2592332.91944128</v>
      </c>
      <c r="Y895">
        <f t="shared" si="458"/>
        <v>-1.751697918575423E-3</v>
      </c>
      <c r="Z895">
        <f t="shared" si="459"/>
        <v>1.3920339805862105E-6</v>
      </c>
      <c r="AA895">
        <f t="shared" si="460"/>
        <v>-2.2153064601456003E-2</v>
      </c>
      <c r="AB895">
        <f t="shared" si="461"/>
        <v>-0.41087325789799634</v>
      </c>
      <c r="AC895">
        <f t="shared" si="462"/>
        <v>-2.2154876612532848E-2</v>
      </c>
      <c r="AD895">
        <f t="shared" si="463"/>
        <v>-2.4161466527344397E-2</v>
      </c>
      <c r="AE895">
        <f t="shared" si="464"/>
        <v>-0.4107663779582657</v>
      </c>
      <c r="AF895">
        <f t="shared" si="465"/>
        <v>-0.41077569899381089</v>
      </c>
      <c r="AG895" s="10">
        <f t="shared" si="466"/>
        <v>-23.535713878881658</v>
      </c>
      <c r="AH895" s="10">
        <f t="shared" si="467"/>
        <v>-70.384350058863447</v>
      </c>
      <c r="AI895" s="17">
        <f t="shared" si="468"/>
        <v>-70</v>
      </c>
      <c r="AJ895" s="18">
        <f t="shared" si="469"/>
        <v>-23</v>
      </c>
      <c r="AK895" s="19">
        <f t="shared" si="470"/>
        <v>-3.66</v>
      </c>
      <c r="AL895" s="17">
        <f t="shared" si="471"/>
        <v>-23</v>
      </c>
      <c r="AM895" s="18">
        <f t="shared" si="472"/>
        <v>-32</v>
      </c>
      <c r="AN895" s="19">
        <f t="shared" si="473"/>
        <v>-8.57</v>
      </c>
      <c r="AO895" s="20" t="str">
        <f t="shared" si="474"/>
        <v>23°32 ' 8,57 "S</v>
      </c>
      <c r="AP895" s="20" t="str">
        <f t="shared" si="475"/>
        <v xml:space="preserve">70°23 ' 3,66 " </v>
      </c>
      <c r="AQ895" s="22"/>
      <c r="AR895" s="22"/>
    </row>
    <row r="896" spans="1:46" x14ac:dyDescent="0.3">
      <c r="A896" s="15">
        <v>1951</v>
      </c>
      <c r="B896" s="15" t="s">
        <v>1673</v>
      </c>
      <c r="C896" s="15" t="s">
        <v>1312</v>
      </c>
      <c r="D896" s="16" t="s">
        <v>1669</v>
      </c>
      <c r="E896" s="16">
        <v>400782.33</v>
      </c>
      <c r="F896" s="16">
        <v>7830611.8899999997</v>
      </c>
      <c r="G896" s="16" t="s">
        <v>1081</v>
      </c>
      <c r="H896" t="str">
        <f t="shared" si="443"/>
        <v>19</v>
      </c>
      <c r="I896" t="str">
        <f t="shared" si="442"/>
        <v>K</v>
      </c>
      <c r="J896" t="s">
        <v>324</v>
      </c>
      <c r="K896">
        <f t="shared" si="444"/>
        <v>-69</v>
      </c>
      <c r="L896">
        <f t="shared" si="445"/>
        <v>-2169388.1100000003</v>
      </c>
      <c r="M896">
        <f t="shared" si="446"/>
        <v>-0.34090304866016352</v>
      </c>
      <c r="N896">
        <f t="shared" si="447"/>
        <v>6377972.5481406804</v>
      </c>
      <c r="O896">
        <f t="shared" si="448"/>
        <v>-1.5556302453657333E-2</v>
      </c>
      <c r="P896">
        <f t="shared" si="449"/>
        <v>-0.63019636970143378</v>
      </c>
      <c r="Q896">
        <f t="shared" si="450"/>
        <v>-0.55975169285619064</v>
      </c>
      <c r="R896">
        <f t="shared" si="451"/>
        <v>-0.65600123351088047</v>
      </c>
      <c r="S896">
        <f t="shared" si="452"/>
        <v>-0.63193884834720804</v>
      </c>
      <c r="T896">
        <f t="shared" si="453"/>
        <v>-1.218958570673121</v>
      </c>
      <c r="U896">
        <f t="shared" si="454"/>
        <v>5.0546225567071803E-3</v>
      </c>
      <c r="V896">
        <f t="shared" si="455"/>
        <v>4.2582015317955055E-5</v>
      </c>
      <c r="W896">
        <f t="shared" si="456"/>
        <v>1.6740578955036711E-7</v>
      </c>
      <c r="X896">
        <f t="shared" si="457"/>
        <v>-2159727.6229184172</v>
      </c>
      <c r="Y896">
        <f t="shared" si="458"/>
        <v>-1.5146642618271175E-3</v>
      </c>
      <c r="Z896">
        <f t="shared" si="459"/>
        <v>7.2431878284850238E-7</v>
      </c>
      <c r="AA896">
        <f t="shared" si="460"/>
        <v>-1.5556298697749979E-2</v>
      </c>
      <c r="AB896">
        <f t="shared" si="461"/>
        <v>-0.34241771182489089</v>
      </c>
      <c r="AC896">
        <f t="shared" si="462"/>
        <v>-1.5556926138649951E-2</v>
      </c>
      <c r="AD896">
        <f t="shared" si="463"/>
        <v>-1.6514235325584489E-2</v>
      </c>
      <c r="AE896">
        <f t="shared" si="464"/>
        <v>-0.34237458519134051</v>
      </c>
      <c r="AF896">
        <f t="shared" si="465"/>
        <v>-0.34238338711966043</v>
      </c>
      <c r="AG896" s="10">
        <f t="shared" si="466"/>
        <v>-19.617123057350376</v>
      </c>
      <c r="AH896" s="10">
        <f t="shared" si="467"/>
        <v>-69.946195986041843</v>
      </c>
      <c r="AI896" s="17">
        <f t="shared" si="468"/>
        <v>-69</v>
      </c>
      <c r="AJ896" s="18">
        <f t="shared" si="469"/>
        <v>-56</v>
      </c>
      <c r="AK896" s="19">
        <f t="shared" si="470"/>
        <v>-46.305999999999997</v>
      </c>
      <c r="AL896" s="17">
        <f t="shared" si="471"/>
        <v>-19</v>
      </c>
      <c r="AM896" s="18">
        <f t="shared" si="472"/>
        <v>-37</v>
      </c>
      <c r="AN896" s="19">
        <f t="shared" si="473"/>
        <v>-1.643</v>
      </c>
      <c r="AO896" s="20" t="str">
        <f t="shared" si="474"/>
        <v>19°37 ' 1,643 "S</v>
      </c>
      <c r="AP896" s="20" t="str">
        <f t="shared" si="475"/>
        <v xml:space="preserve">69°56 ' 46,306 " </v>
      </c>
      <c r="AQ896" s="22"/>
      <c r="AR896" s="22"/>
    </row>
    <row r="897" spans="1:46" x14ac:dyDescent="0.3">
      <c r="A897" s="15">
        <v>1952</v>
      </c>
      <c r="B897" s="15" t="s">
        <v>1674</v>
      </c>
      <c r="C897" s="15" t="s">
        <v>1675</v>
      </c>
      <c r="D897" s="16" t="s">
        <v>1493</v>
      </c>
      <c r="E897" s="16">
        <v>364905.63</v>
      </c>
      <c r="F897" s="16">
        <v>7440675.4500000002</v>
      </c>
      <c r="G897" s="16" t="s">
        <v>1081</v>
      </c>
      <c r="H897" t="str">
        <f t="shared" si="443"/>
        <v>19</v>
      </c>
      <c r="I897" t="str">
        <f t="shared" si="442"/>
        <v>K</v>
      </c>
      <c r="J897" t="s">
        <v>324</v>
      </c>
      <c r="K897">
        <f t="shared" si="444"/>
        <v>-69</v>
      </c>
      <c r="L897">
        <f t="shared" si="445"/>
        <v>-2559324.5499999998</v>
      </c>
      <c r="M897">
        <f t="shared" si="446"/>
        <v>-0.40217863165378964</v>
      </c>
      <c r="N897">
        <f t="shared" si="447"/>
        <v>6378857.8691616179</v>
      </c>
      <c r="O897">
        <f t="shared" si="448"/>
        <v>-2.1178457456014085E-2</v>
      </c>
      <c r="P897">
        <f t="shared" si="449"/>
        <v>-0.72038500611576095</v>
      </c>
      <c r="Q897">
        <f t="shared" si="450"/>
        <v>-0.61001280085589449</v>
      </c>
      <c r="R897">
        <f t="shared" si="451"/>
        <v>-0.76237113471167017</v>
      </c>
      <c r="S897">
        <f t="shared" si="452"/>
        <v>-0.72428155124772631</v>
      </c>
      <c r="T897">
        <f t="shared" si="453"/>
        <v>-1.3793195955528026</v>
      </c>
      <c r="U897">
        <f t="shared" si="454"/>
        <v>5.0546225567071803E-3</v>
      </c>
      <c r="V897">
        <f t="shared" si="455"/>
        <v>4.2582015317955055E-5</v>
      </c>
      <c r="W897">
        <f t="shared" si="456"/>
        <v>1.6740578955036711E-7</v>
      </c>
      <c r="X897">
        <f t="shared" si="457"/>
        <v>-2548295.1527382862</v>
      </c>
      <c r="Y897">
        <f t="shared" si="458"/>
        <v>-1.7290551832225163E-3</v>
      </c>
      <c r="Z897">
        <f t="shared" si="459"/>
        <v>1.2798539271856875E-6</v>
      </c>
      <c r="AA897">
        <f t="shared" si="460"/>
        <v>-2.1178448420903436E-2</v>
      </c>
      <c r="AB897">
        <f t="shared" si="461"/>
        <v>-0.40390768462407411</v>
      </c>
      <c r="AC897">
        <f t="shared" si="462"/>
        <v>-2.1180031639592978E-2</v>
      </c>
      <c r="AD897">
        <f t="shared" si="463"/>
        <v>-2.3029412398439333E-2</v>
      </c>
      <c r="AE897">
        <f t="shared" si="464"/>
        <v>-0.40381185276138082</v>
      </c>
      <c r="AF897">
        <f t="shared" si="465"/>
        <v>-0.40382116371009424</v>
      </c>
      <c r="AG897" s="10">
        <f t="shared" si="466"/>
        <v>-23.137248358649881</v>
      </c>
      <c r="AH897" s="10">
        <f t="shared" si="467"/>
        <v>-70.319488135096819</v>
      </c>
      <c r="AI897" s="17">
        <f t="shared" si="468"/>
        <v>-70</v>
      </c>
      <c r="AJ897" s="18">
        <f t="shared" si="469"/>
        <v>-19</v>
      </c>
      <c r="AK897" s="19">
        <f t="shared" si="470"/>
        <v>-10.157</v>
      </c>
      <c r="AL897" s="17">
        <f t="shared" si="471"/>
        <v>-23</v>
      </c>
      <c r="AM897" s="18">
        <f t="shared" si="472"/>
        <v>-8</v>
      </c>
      <c r="AN897" s="19">
        <f t="shared" si="473"/>
        <v>-14.093999999999999</v>
      </c>
      <c r="AO897" s="20" t="str">
        <f t="shared" si="474"/>
        <v>23°8 ' 14,094 "S</v>
      </c>
      <c r="AP897" s="20" t="str">
        <f t="shared" si="475"/>
        <v xml:space="preserve">70°19 ' 10,157 " </v>
      </c>
      <c r="AQ897" s="22"/>
      <c r="AR897" s="22"/>
    </row>
    <row r="898" spans="1:46" x14ac:dyDescent="0.3">
      <c r="A898" s="15">
        <v>1953</v>
      </c>
      <c r="B898" s="15" t="s">
        <v>1676</v>
      </c>
      <c r="C898" s="15" t="s">
        <v>1675</v>
      </c>
      <c r="D898" s="16" t="s">
        <v>1493</v>
      </c>
      <c r="E898" s="16">
        <v>378580.63</v>
      </c>
      <c r="F898" s="16">
        <v>7441553.0999999996</v>
      </c>
      <c r="G898" s="16" t="s">
        <v>1081</v>
      </c>
      <c r="H898" t="str">
        <f t="shared" si="443"/>
        <v>19</v>
      </c>
      <c r="I898" t="str">
        <f t="shared" si="442"/>
        <v>K</v>
      </c>
      <c r="J898" t="s">
        <v>324</v>
      </c>
      <c r="K898">
        <f t="shared" si="444"/>
        <v>-69</v>
      </c>
      <c r="L898">
        <f t="shared" si="445"/>
        <v>-2558446.9000000004</v>
      </c>
      <c r="M898">
        <f t="shared" si="446"/>
        <v>-0.40204071554773319</v>
      </c>
      <c r="N898">
        <f t="shared" si="447"/>
        <v>6378855.745962536</v>
      </c>
      <c r="O898">
        <f t="shared" si="448"/>
        <v>-1.9034663086220715E-2</v>
      </c>
      <c r="P898">
        <f t="shared" si="449"/>
        <v>-0.7201936685535647</v>
      </c>
      <c r="Q898">
        <f t="shared" si="450"/>
        <v>-0.60992232233756927</v>
      </c>
      <c r="R898">
        <f t="shared" si="451"/>
        <v>-0.76213754982451554</v>
      </c>
      <c r="S898">
        <f t="shared" si="452"/>
        <v>-0.72408374295277889</v>
      </c>
      <c r="T898">
        <f t="shared" si="453"/>
        <v>-1.3789845728373222</v>
      </c>
      <c r="U898">
        <f t="shared" si="454"/>
        <v>5.0546225567071803E-3</v>
      </c>
      <c r="V898">
        <f t="shared" si="455"/>
        <v>4.2582015317955055E-5</v>
      </c>
      <c r="W898">
        <f t="shared" si="456"/>
        <v>1.6740578955036711E-7</v>
      </c>
      <c r="X898">
        <f t="shared" si="457"/>
        <v>-2547420.3980958224</v>
      </c>
      <c r="Y898">
        <f t="shared" si="458"/>
        <v>-1.7286018595352487E-3</v>
      </c>
      <c r="Z898">
        <f t="shared" si="459"/>
        <v>1.0339822648113428E-6</v>
      </c>
      <c r="AA898">
        <f t="shared" si="460"/>
        <v>-1.9034656525719364E-2</v>
      </c>
      <c r="AB898">
        <f t="shared" si="461"/>
        <v>-0.4037693156199248</v>
      </c>
      <c r="AC898">
        <f t="shared" si="462"/>
        <v>-1.9035805980129272E-2</v>
      </c>
      <c r="AD898">
        <f t="shared" si="463"/>
        <v>-2.0697438834508707E-2</v>
      </c>
      <c r="AE898">
        <f t="shared" si="464"/>
        <v>-0.40369192955800026</v>
      </c>
      <c r="AF898">
        <f t="shared" si="465"/>
        <v>-0.40370134408369707</v>
      </c>
      <c r="AG898" s="10">
        <f t="shared" si="466"/>
        <v>-23.130383199754487</v>
      </c>
      <c r="AH898" s="10">
        <f t="shared" si="467"/>
        <v>-70.185875891947518</v>
      </c>
      <c r="AI898" s="17">
        <f t="shared" si="468"/>
        <v>-70</v>
      </c>
      <c r="AJ898" s="18">
        <f t="shared" si="469"/>
        <v>-11</v>
      </c>
      <c r="AK898" s="19">
        <f t="shared" si="470"/>
        <v>-9.1530000000000005</v>
      </c>
      <c r="AL898" s="17">
        <f t="shared" si="471"/>
        <v>-23</v>
      </c>
      <c r="AM898" s="18">
        <f t="shared" si="472"/>
        <v>-7</v>
      </c>
      <c r="AN898" s="19">
        <f t="shared" si="473"/>
        <v>-49.38</v>
      </c>
      <c r="AO898" s="20" t="str">
        <f t="shared" si="474"/>
        <v>23°7 ' 49,38 "S</v>
      </c>
      <c r="AP898" s="20" t="str">
        <f t="shared" si="475"/>
        <v xml:space="preserve">70°11 ' 9,153 " </v>
      </c>
      <c r="AQ898" s="22"/>
      <c r="AR898" s="22"/>
    </row>
    <row r="899" spans="1:46" x14ac:dyDescent="0.3">
      <c r="A899" s="15">
        <v>1954</v>
      </c>
      <c r="B899" s="15" t="s">
        <v>1677</v>
      </c>
      <c r="C899" s="15" t="s">
        <v>1675</v>
      </c>
      <c r="D899" s="16" t="s">
        <v>1493</v>
      </c>
      <c r="E899" s="16">
        <v>362255.16</v>
      </c>
      <c r="F899" s="16">
        <v>7453111.5499999998</v>
      </c>
      <c r="G899" s="16" t="s">
        <v>1081</v>
      </c>
      <c r="H899" t="str">
        <f t="shared" si="443"/>
        <v>19</v>
      </c>
      <c r="I899" t="str">
        <f t="shared" si="442"/>
        <v>K</v>
      </c>
      <c r="J899" t="s">
        <v>324</v>
      </c>
      <c r="K899">
        <f t="shared" si="444"/>
        <v>-69</v>
      </c>
      <c r="L899">
        <f t="shared" si="445"/>
        <v>-2546888.4500000002</v>
      </c>
      <c r="M899">
        <f t="shared" si="446"/>
        <v>-0.40022439193803749</v>
      </c>
      <c r="N899">
        <f t="shared" si="447"/>
        <v>6378827.8368067434</v>
      </c>
      <c r="O899">
        <f t="shared" si="448"/>
        <v>-2.1594067675755838E-2</v>
      </c>
      <c r="P899">
        <f t="shared" si="449"/>
        <v>-0.71766868938627915</v>
      </c>
      <c r="Q899">
        <f t="shared" si="450"/>
        <v>-0.60872109265645935</v>
      </c>
      <c r="R899">
        <f t="shared" si="451"/>
        <v>-0.75905873663117707</v>
      </c>
      <c r="S899">
        <f t="shared" si="452"/>
        <v>-0.72147432563749769</v>
      </c>
      <c r="T899">
        <f t="shared" si="453"/>
        <v>-1.3745614008910934</v>
      </c>
      <c r="U899">
        <f t="shared" si="454"/>
        <v>5.0546225567071803E-3</v>
      </c>
      <c r="V899">
        <f t="shared" si="455"/>
        <v>4.2582015317955055E-5</v>
      </c>
      <c r="W899">
        <f t="shared" si="456"/>
        <v>1.6740578955036711E-7</v>
      </c>
      <c r="X899">
        <f t="shared" si="457"/>
        <v>-2535900.160695516</v>
      </c>
      <c r="Y899">
        <f t="shared" si="458"/>
        <v>-1.7226188863540346E-3</v>
      </c>
      <c r="Z899">
        <f t="shared" si="459"/>
        <v>1.33278697489592E-6</v>
      </c>
      <c r="AA899">
        <f t="shared" si="460"/>
        <v>-2.1594058082325129E-2</v>
      </c>
      <c r="AB899">
        <f t="shared" si="461"/>
        <v>-0.40194700852850751</v>
      </c>
      <c r="AC899">
        <f t="shared" si="462"/>
        <v>-2.1595736351704475E-2</v>
      </c>
      <c r="AD899">
        <f t="shared" si="463"/>
        <v>-2.346164204503158E-2</v>
      </c>
      <c r="AE899">
        <f t="shared" si="464"/>
        <v>-0.40184791938718845</v>
      </c>
      <c r="AF899">
        <f t="shared" si="465"/>
        <v>-0.40185719054095692</v>
      </c>
      <c r="AG899" s="10">
        <f t="shared" si="466"/>
        <v>-23.024720984981379</v>
      </c>
      <c r="AH899" s="10">
        <f t="shared" si="467"/>
        <v>-70.344253069626987</v>
      </c>
      <c r="AI899" s="17">
        <f t="shared" si="468"/>
        <v>-70</v>
      </c>
      <c r="AJ899" s="18">
        <f t="shared" si="469"/>
        <v>-20</v>
      </c>
      <c r="AK899" s="19">
        <f t="shared" si="470"/>
        <v>-39.311</v>
      </c>
      <c r="AL899" s="17">
        <f t="shared" si="471"/>
        <v>-23</v>
      </c>
      <c r="AM899" s="18">
        <f t="shared" si="472"/>
        <v>-1</v>
      </c>
      <c r="AN899" s="19">
        <f t="shared" si="473"/>
        <v>-28.995999999999999</v>
      </c>
      <c r="AO899" s="20" t="str">
        <f t="shared" si="474"/>
        <v>23°1 ' 28,996 "S</v>
      </c>
      <c r="AP899" s="20" t="str">
        <f t="shared" si="475"/>
        <v xml:space="preserve">70°20 ' 39,311 " </v>
      </c>
      <c r="AQ899" s="22"/>
      <c r="AR899" s="22"/>
    </row>
    <row r="900" spans="1:46" x14ac:dyDescent="0.3">
      <c r="A900" s="15">
        <v>1955</v>
      </c>
      <c r="B900" s="15" t="s">
        <v>1678</v>
      </c>
      <c r="C900" s="15" t="s">
        <v>1312</v>
      </c>
      <c r="D900" s="16" t="s">
        <v>1552</v>
      </c>
      <c r="E900" s="16">
        <v>432336.58</v>
      </c>
      <c r="F900" s="16">
        <v>7535966.1299999999</v>
      </c>
      <c r="G900" s="16" t="s">
        <v>1081</v>
      </c>
      <c r="H900" t="str">
        <f t="shared" si="443"/>
        <v>19</v>
      </c>
      <c r="I900" t="str">
        <f t="shared" si="442"/>
        <v>K</v>
      </c>
      <c r="J900" t="s">
        <v>324</v>
      </c>
      <c r="K900">
        <f t="shared" si="444"/>
        <v>-69</v>
      </c>
      <c r="L900">
        <f t="shared" si="445"/>
        <v>-2464033.87</v>
      </c>
      <c r="M900">
        <f t="shared" si="446"/>
        <v>-0.38720441695649421</v>
      </c>
      <c r="N900">
        <f t="shared" si="447"/>
        <v>6378630.6827663854</v>
      </c>
      <c r="O900">
        <f t="shared" si="448"/>
        <v>-1.0607828445501824E-2</v>
      </c>
      <c r="P900">
        <f t="shared" si="449"/>
        <v>-0.699293611616568</v>
      </c>
      <c r="Q900">
        <f t="shared" si="450"/>
        <v>-0.59958642555769792</v>
      </c>
      <c r="R900">
        <f t="shared" si="451"/>
        <v>-0.73685122276477821</v>
      </c>
      <c r="S900">
        <f t="shared" si="452"/>
        <v>-0.70253502346300811</v>
      </c>
      <c r="T900">
        <f t="shared" si="453"/>
        <v>-1.3422569595749605</v>
      </c>
      <c r="U900">
        <f t="shared" si="454"/>
        <v>5.0546225567071803E-3</v>
      </c>
      <c r="V900">
        <f t="shared" si="455"/>
        <v>4.2582015317955055E-5</v>
      </c>
      <c r="W900">
        <f t="shared" si="456"/>
        <v>1.6740578955036711E-7</v>
      </c>
      <c r="X900">
        <f t="shared" si="457"/>
        <v>-2453323.8872555443</v>
      </c>
      <c r="Y900">
        <f t="shared" si="458"/>
        <v>-1.6790410476956676E-3</v>
      </c>
      <c r="Z900">
        <f t="shared" si="459"/>
        <v>3.2511924543302569E-7</v>
      </c>
      <c r="AA900">
        <f t="shared" si="460"/>
        <v>-1.0607827295898764E-2</v>
      </c>
      <c r="AB900">
        <f t="shared" si="461"/>
        <v>-0.38888345745830133</v>
      </c>
      <c r="AC900">
        <f t="shared" si="462"/>
        <v>-1.0608026239747048E-2</v>
      </c>
      <c r="AD900">
        <f t="shared" si="463"/>
        <v>-1.1463507508597308E-2</v>
      </c>
      <c r="AE900">
        <f t="shared" si="464"/>
        <v>-0.38886040486617607</v>
      </c>
      <c r="AF900">
        <f t="shared" si="465"/>
        <v>-0.38886996440015842</v>
      </c>
      <c r="AG900" s="10">
        <f t="shared" si="466"/>
        <v>-22.28060773953165</v>
      </c>
      <c r="AH900" s="10">
        <f t="shared" si="467"/>
        <v>-69.656810598659149</v>
      </c>
      <c r="AI900" s="17">
        <f t="shared" si="468"/>
        <v>-69</v>
      </c>
      <c r="AJ900" s="18">
        <f t="shared" si="469"/>
        <v>-39</v>
      </c>
      <c r="AK900" s="19">
        <f t="shared" si="470"/>
        <v>-24.518000000000001</v>
      </c>
      <c r="AL900" s="17">
        <f t="shared" si="471"/>
        <v>-22</v>
      </c>
      <c r="AM900" s="18">
        <f t="shared" si="472"/>
        <v>-16</v>
      </c>
      <c r="AN900" s="19">
        <f t="shared" si="473"/>
        <v>-50.188000000000002</v>
      </c>
      <c r="AO900" s="20" t="str">
        <f t="shared" si="474"/>
        <v>22°16 ' 50,188 "S</v>
      </c>
      <c r="AP900" s="20" t="str">
        <f t="shared" si="475"/>
        <v xml:space="preserve">69°39 ' 24,518 " </v>
      </c>
      <c r="AQ900" s="22"/>
      <c r="AR900" s="22"/>
    </row>
    <row r="901" spans="1:46" x14ac:dyDescent="0.3">
      <c r="A901" s="15">
        <v>1956</v>
      </c>
      <c r="B901" s="15" t="s">
        <v>1679</v>
      </c>
      <c r="C901" s="15" t="s">
        <v>1312</v>
      </c>
      <c r="D901" s="16" t="s">
        <v>1470</v>
      </c>
      <c r="E901" s="16">
        <v>365612.29</v>
      </c>
      <c r="F901" s="16">
        <v>7370899.6100000003</v>
      </c>
      <c r="G901" s="16" t="s">
        <v>1081</v>
      </c>
      <c r="H901" t="str">
        <f t="shared" si="443"/>
        <v>19</v>
      </c>
      <c r="I901" t="str">
        <f t="shared" si="442"/>
        <v>K</v>
      </c>
      <c r="J901" t="s">
        <v>324</v>
      </c>
      <c r="K901">
        <f t="shared" si="444"/>
        <v>-69</v>
      </c>
      <c r="L901">
        <f t="shared" si="445"/>
        <v>-2629100.3899999997</v>
      </c>
      <c r="M901">
        <f t="shared" si="446"/>
        <v>-0.41314338087002084</v>
      </c>
      <c r="N901">
        <f t="shared" si="447"/>
        <v>6379028.4678925788</v>
      </c>
      <c r="O901">
        <f t="shared" si="448"/>
        <v>-2.1067112441402427E-2</v>
      </c>
      <c r="P901">
        <f t="shared" si="449"/>
        <v>-0.73542031503164818</v>
      </c>
      <c r="Q901">
        <f t="shared" si="450"/>
        <v>-0.61687468453715855</v>
      </c>
      <c r="R901">
        <f t="shared" si="451"/>
        <v>-0.78085353838584493</v>
      </c>
      <c r="S901">
        <f t="shared" si="452"/>
        <v>-0.73985882492367339</v>
      </c>
      <c r="T901">
        <f t="shared" si="453"/>
        <v>-1.4055773564948508</v>
      </c>
      <c r="U901">
        <f t="shared" si="454"/>
        <v>5.0546225567071803E-3</v>
      </c>
      <c r="V901">
        <f t="shared" si="455"/>
        <v>4.2582015317955055E-5</v>
      </c>
      <c r="W901">
        <f t="shared" si="456"/>
        <v>1.6740578955036711E-7</v>
      </c>
      <c r="X901">
        <f t="shared" si="457"/>
        <v>-2617843.6180940703</v>
      </c>
      <c r="Y901">
        <f t="shared" si="458"/>
        <v>-1.7646530286841912E-3</v>
      </c>
      <c r="Z901">
        <f t="shared" si="459"/>
        <v>1.254494679937997E-6</v>
      </c>
      <c r="AA901">
        <f t="shared" si="460"/>
        <v>-2.1067103631875601E-2</v>
      </c>
      <c r="AB901">
        <f t="shared" si="461"/>
        <v>-0.41490803168495721</v>
      </c>
      <c r="AC901">
        <f t="shared" si="462"/>
        <v>-2.1068662010138961E-2</v>
      </c>
      <c r="AD901">
        <f t="shared" si="463"/>
        <v>-2.3017934519901504E-2</v>
      </c>
      <c r="AE901">
        <f t="shared" si="464"/>
        <v>-0.41481030455815576</v>
      </c>
      <c r="AF901">
        <f t="shared" si="465"/>
        <v>-0.41481971756162839</v>
      </c>
      <c r="AG901" s="10">
        <f t="shared" si="466"/>
        <v>-23.767419075090142</v>
      </c>
      <c r="AH901" s="10">
        <f t="shared" si="467"/>
        <v>-70.318830501098844</v>
      </c>
      <c r="AI901" s="17">
        <f t="shared" si="468"/>
        <v>-70</v>
      </c>
      <c r="AJ901" s="18">
        <f t="shared" si="469"/>
        <v>-19</v>
      </c>
      <c r="AK901" s="19">
        <f t="shared" si="470"/>
        <v>-7.79</v>
      </c>
      <c r="AL901" s="17">
        <f t="shared" si="471"/>
        <v>-23</v>
      </c>
      <c r="AM901" s="18">
        <f t="shared" si="472"/>
        <v>-46</v>
      </c>
      <c r="AN901" s="19">
        <f t="shared" si="473"/>
        <v>-2.7090000000000001</v>
      </c>
      <c r="AO901" s="20" t="str">
        <f t="shared" si="474"/>
        <v>23°46 ' 2,709 "S</v>
      </c>
      <c r="AP901" s="20" t="str">
        <f t="shared" si="475"/>
        <v xml:space="preserve">70°19 ' 7,79 " </v>
      </c>
      <c r="AQ901" s="21">
        <v>-23.767335660000001</v>
      </c>
      <c r="AR901" s="21">
        <v>-70.318655890000002</v>
      </c>
    </row>
    <row r="902" spans="1:46" x14ac:dyDescent="0.3">
      <c r="A902" s="15">
        <v>1957</v>
      </c>
      <c r="B902" s="15" t="s">
        <v>1680</v>
      </c>
      <c r="C902" s="15" t="s">
        <v>1312</v>
      </c>
      <c r="D902" s="16" t="s">
        <v>1499</v>
      </c>
      <c r="E902" s="16">
        <v>408560.49164279702</v>
      </c>
      <c r="F902" s="16">
        <v>7956805.7546131797</v>
      </c>
      <c r="G902" s="16" t="s">
        <v>1081</v>
      </c>
      <c r="H902" t="str">
        <f t="shared" si="443"/>
        <v>19</v>
      </c>
      <c r="I902" t="str">
        <f t="shared" si="442"/>
        <v>K</v>
      </c>
      <c r="J902" t="s">
        <v>324</v>
      </c>
      <c r="K902">
        <f t="shared" si="444"/>
        <v>-69</v>
      </c>
      <c r="L902">
        <f t="shared" si="445"/>
        <v>-2043194.2453868203</v>
      </c>
      <c r="M902">
        <f t="shared" si="446"/>
        <v>-0.32107263059410296</v>
      </c>
      <c r="N902">
        <f t="shared" si="447"/>
        <v>6377712.1658239998</v>
      </c>
      <c r="O902">
        <f t="shared" si="448"/>
        <v>-1.4337352639900613E-2</v>
      </c>
      <c r="P902">
        <f t="shared" si="449"/>
        <v>-0.59891477075153465</v>
      </c>
      <c r="Q902">
        <f t="shared" si="450"/>
        <v>-0.53926668454931936</v>
      </c>
      <c r="R902">
        <f t="shared" si="451"/>
        <v>-0.62053001596987034</v>
      </c>
      <c r="S902">
        <f t="shared" si="452"/>
        <v>-0.60021418311473262</v>
      </c>
      <c r="T902">
        <f t="shared" si="453"/>
        <v>-1.1622100274548193</v>
      </c>
      <c r="U902">
        <f t="shared" si="454"/>
        <v>5.0546225567071803E-3</v>
      </c>
      <c r="V902">
        <f t="shared" si="455"/>
        <v>4.2582015317955055E-5</v>
      </c>
      <c r="W902">
        <f t="shared" si="456"/>
        <v>1.6740578955036711E-7</v>
      </c>
      <c r="X902">
        <f t="shared" si="457"/>
        <v>-2034010.1348529691</v>
      </c>
      <c r="Y902">
        <f t="shared" si="458"/>
        <v>-1.4400321455498946E-3</v>
      </c>
      <c r="Z902">
        <f t="shared" si="459"/>
        <v>6.2369745693609713E-7</v>
      </c>
      <c r="AA902">
        <f t="shared" si="460"/>
        <v>-1.4337349659177151E-2</v>
      </c>
      <c r="AB902">
        <f t="shared" si="461"/>
        <v>-0.32251266184150845</v>
      </c>
      <c r="AC902">
        <f t="shared" si="462"/>
        <v>-1.4337840860857876E-2</v>
      </c>
      <c r="AD902">
        <f t="shared" si="463"/>
        <v>-1.5116104565805926E-2</v>
      </c>
      <c r="AE902">
        <f t="shared" si="464"/>
        <v>-0.32247831799298005</v>
      </c>
      <c r="AF902">
        <f t="shared" si="465"/>
        <v>-0.32248684212422307</v>
      </c>
      <c r="AG902" s="10">
        <f t="shared" si="466"/>
        <v>-18.477135002219676</v>
      </c>
      <c r="AH902" s="10">
        <f t="shared" si="467"/>
        <v>-69.866088994299119</v>
      </c>
      <c r="AI902" s="17">
        <f t="shared" si="468"/>
        <v>-69</v>
      </c>
      <c r="AJ902" s="18">
        <f t="shared" si="469"/>
        <v>-51</v>
      </c>
      <c r="AK902" s="19">
        <f t="shared" si="470"/>
        <v>-57.92</v>
      </c>
      <c r="AL902" s="17">
        <f t="shared" si="471"/>
        <v>-18</v>
      </c>
      <c r="AM902" s="18">
        <f t="shared" si="472"/>
        <v>-28</v>
      </c>
      <c r="AN902" s="19">
        <f t="shared" si="473"/>
        <v>-37.686</v>
      </c>
      <c r="AO902" s="20" t="str">
        <f t="shared" si="474"/>
        <v>18°28 ' 37,686 "S</v>
      </c>
      <c r="AP902" s="20" t="str">
        <f t="shared" si="475"/>
        <v xml:space="preserve">69°51 ' 57,92 " </v>
      </c>
      <c r="AQ902" s="22"/>
      <c r="AR902" s="22"/>
    </row>
    <row r="903" spans="1:46" x14ac:dyDescent="0.3">
      <c r="A903" s="15">
        <v>1958</v>
      </c>
      <c r="B903" s="15" t="s">
        <v>1681</v>
      </c>
      <c r="C903" s="15" t="s">
        <v>1497</v>
      </c>
      <c r="D903" s="16" t="s">
        <v>1552</v>
      </c>
      <c r="E903" s="16">
        <v>435686.999999911</v>
      </c>
      <c r="F903" s="16">
        <v>7489746.0105604399</v>
      </c>
      <c r="G903" s="16" t="s">
        <v>1081</v>
      </c>
      <c r="H903" t="str">
        <f t="shared" si="443"/>
        <v>19</v>
      </c>
      <c r="I903" t="str">
        <f t="shared" si="442"/>
        <v>K</v>
      </c>
      <c r="J903" t="s">
        <v>324</v>
      </c>
      <c r="K903">
        <f t="shared" si="444"/>
        <v>-69</v>
      </c>
      <c r="L903">
        <f t="shared" si="445"/>
        <v>-2510253.9894395601</v>
      </c>
      <c r="M903">
        <f t="shared" si="446"/>
        <v>-0.39446756159794932</v>
      </c>
      <c r="N903">
        <f t="shared" si="447"/>
        <v>6378740.0318866633</v>
      </c>
      <c r="O903">
        <f t="shared" si="448"/>
        <v>-1.0082398667855243E-2</v>
      </c>
      <c r="P903">
        <f t="shared" si="449"/>
        <v>-0.70960336125196022</v>
      </c>
      <c r="Q903">
        <f t="shared" si="450"/>
        <v>-0.60479542560975585</v>
      </c>
      <c r="R903">
        <f t="shared" si="451"/>
        <v>-0.74926924222392943</v>
      </c>
      <c r="S903">
        <f t="shared" si="452"/>
        <v>-0.71315078807038601</v>
      </c>
      <c r="T903">
        <f t="shared" si="453"/>
        <v>-1.3604071637992761</v>
      </c>
      <c r="U903">
        <f t="shared" si="454"/>
        <v>5.0546225567071803E-3</v>
      </c>
      <c r="V903">
        <f t="shared" si="455"/>
        <v>4.2582015317955055E-5</v>
      </c>
      <c r="W903">
        <f t="shared" si="456"/>
        <v>1.6740578955036711E-7</v>
      </c>
      <c r="X903">
        <f t="shared" si="457"/>
        <v>-2499387.8096348094</v>
      </c>
      <c r="Y903">
        <f t="shared" si="458"/>
        <v>-1.7034993980679267E-3</v>
      </c>
      <c r="Z903">
        <f t="shared" si="459"/>
        <v>2.9195642528002192E-7</v>
      </c>
      <c r="AA903">
        <f t="shared" si="460"/>
        <v>-1.0082397686648217E-2</v>
      </c>
      <c r="AB903">
        <f t="shared" si="461"/>
        <v>-0.39617106049866968</v>
      </c>
      <c r="AC903">
        <f t="shared" si="462"/>
        <v>-1.0082568508107626E-2</v>
      </c>
      <c r="AD903">
        <f t="shared" si="463"/>
        <v>-1.0928641794857342E-2</v>
      </c>
      <c r="AE903">
        <f t="shared" si="464"/>
        <v>-0.39614980105914316</v>
      </c>
      <c r="AF903">
        <f t="shared" si="465"/>
        <v>-0.39615945382289047</v>
      </c>
      <c r="AG903" s="10">
        <f t="shared" si="466"/>
        <v>-22.698264718259452</v>
      </c>
      <c r="AH903" s="10">
        <f t="shared" si="467"/>
        <v>-69.626165050655601</v>
      </c>
      <c r="AI903" s="17">
        <f t="shared" si="468"/>
        <v>-69</v>
      </c>
      <c r="AJ903" s="18">
        <f t="shared" si="469"/>
        <v>-37</v>
      </c>
      <c r="AK903" s="19">
        <f t="shared" si="470"/>
        <v>-34.194000000000003</v>
      </c>
      <c r="AL903" s="17">
        <f t="shared" si="471"/>
        <v>-22</v>
      </c>
      <c r="AM903" s="18">
        <f t="shared" si="472"/>
        <v>-41</v>
      </c>
      <c r="AN903" s="19">
        <f t="shared" si="473"/>
        <v>-53.753</v>
      </c>
      <c r="AO903" s="20" t="str">
        <f t="shared" si="474"/>
        <v>22°41 ' 53,753 "S</v>
      </c>
      <c r="AP903" s="20" t="str">
        <f t="shared" si="475"/>
        <v xml:space="preserve">69°37 ' 34,194 " </v>
      </c>
      <c r="AQ903" s="21">
        <v>-22.699157280000001</v>
      </c>
      <c r="AR903" s="21">
        <v>-69.626872289999994</v>
      </c>
      <c r="AS903" t="s">
        <v>325</v>
      </c>
      <c r="AT903" s="24" t="s">
        <v>119</v>
      </c>
    </row>
    <row r="904" spans="1:46" x14ac:dyDescent="0.3">
      <c r="A904" s="15">
        <v>1959</v>
      </c>
      <c r="B904" s="15" t="s">
        <v>1682</v>
      </c>
      <c r="C904" s="15" t="s">
        <v>1497</v>
      </c>
      <c r="D904" s="16" t="s">
        <v>1552</v>
      </c>
      <c r="E904" s="16">
        <v>410369.99999930302</v>
      </c>
      <c r="F904" s="16">
        <v>7488552.0106183998</v>
      </c>
      <c r="G904" s="16" t="s">
        <v>1081</v>
      </c>
      <c r="H904" t="str">
        <f t="shared" si="443"/>
        <v>19</v>
      </c>
      <c r="I904" t="str">
        <f t="shared" ref="I904:I967" si="476">RIGHT(G904,LEN(G904)-2)</f>
        <v>K</v>
      </c>
      <c r="J904" t="s">
        <v>324</v>
      </c>
      <c r="K904">
        <f t="shared" si="444"/>
        <v>-69</v>
      </c>
      <c r="L904">
        <f t="shared" si="445"/>
        <v>-2511447.9893816002</v>
      </c>
      <c r="M904">
        <f t="shared" si="446"/>
        <v>-0.39465518972150415</v>
      </c>
      <c r="N904">
        <f t="shared" si="447"/>
        <v>6378742.8779179789</v>
      </c>
      <c r="O904">
        <f t="shared" si="448"/>
        <v>-1.4051358036546568E-2</v>
      </c>
      <c r="P904">
        <f t="shared" si="449"/>
        <v>-0.70986771734380549</v>
      </c>
      <c r="Q904">
        <f t="shared" si="450"/>
        <v>-0.6049262059937518</v>
      </c>
      <c r="R904">
        <f t="shared" si="451"/>
        <v>-0.7495890483934069</v>
      </c>
      <c r="S904">
        <f t="shared" si="452"/>
        <v>-0.7134233377934931</v>
      </c>
      <c r="T904">
        <f t="shared" si="453"/>
        <v>-1.360871716136326</v>
      </c>
      <c r="U904">
        <f t="shared" si="454"/>
        <v>5.0546225567071803E-3</v>
      </c>
      <c r="V904">
        <f t="shared" si="455"/>
        <v>4.2582015317955055E-5</v>
      </c>
      <c r="W904">
        <f t="shared" si="456"/>
        <v>1.6740578955036711E-7</v>
      </c>
      <c r="X904">
        <f t="shared" si="457"/>
        <v>-2500577.8060237183</v>
      </c>
      <c r="Y904">
        <f t="shared" si="458"/>
        <v>-1.7041262778458119E-3</v>
      </c>
      <c r="Z904">
        <f t="shared" si="459"/>
        <v>5.669686488909097E-7</v>
      </c>
      <c r="AA904">
        <f t="shared" si="460"/>
        <v>-1.405135538098674E-2</v>
      </c>
      <c r="AB904">
        <f t="shared" si="461"/>
        <v>-0.39635931503316379</v>
      </c>
      <c r="AC904">
        <f t="shared" si="462"/>
        <v>-1.4051817770196318E-2</v>
      </c>
      <c r="AD904">
        <f t="shared" si="463"/>
        <v>-1.5231596602745454E-2</v>
      </c>
      <c r="AE904">
        <f t="shared" si="464"/>
        <v>-0.39631800352418223</v>
      </c>
      <c r="AF904">
        <f t="shared" si="465"/>
        <v>-0.39632754344248006</v>
      </c>
      <c r="AG904" s="10">
        <f t="shared" si="466"/>
        <v>-22.707895544041897</v>
      </c>
      <c r="AH904" s="10">
        <f t="shared" si="467"/>
        <v>-69.872706200583124</v>
      </c>
      <c r="AI904" s="17">
        <f t="shared" si="468"/>
        <v>-69</v>
      </c>
      <c r="AJ904" s="18">
        <f t="shared" si="469"/>
        <v>-52</v>
      </c>
      <c r="AK904" s="19">
        <f t="shared" si="470"/>
        <v>-21.742000000000001</v>
      </c>
      <c r="AL904" s="17">
        <f t="shared" si="471"/>
        <v>-22</v>
      </c>
      <c r="AM904" s="18">
        <f t="shared" si="472"/>
        <v>-42</v>
      </c>
      <c r="AN904" s="19">
        <f t="shared" si="473"/>
        <v>-28.423999999999999</v>
      </c>
      <c r="AO904" s="20" t="str">
        <f t="shared" si="474"/>
        <v>22°42 ' 28,424 "S</v>
      </c>
      <c r="AP904" s="20" t="str">
        <f t="shared" si="475"/>
        <v xml:space="preserve">69°52 ' 21,742 " </v>
      </c>
      <c r="AQ904" s="21"/>
      <c r="AR904" s="22"/>
    </row>
    <row r="905" spans="1:46" x14ac:dyDescent="0.3">
      <c r="A905" s="15">
        <v>1960</v>
      </c>
      <c r="B905" s="15" t="s">
        <v>1683</v>
      </c>
      <c r="C905" s="15" t="s">
        <v>1596</v>
      </c>
      <c r="D905" s="16" t="s">
        <v>1518</v>
      </c>
      <c r="E905" s="16">
        <v>444186.89</v>
      </c>
      <c r="F905" s="16">
        <v>7756746.5499999998</v>
      </c>
      <c r="G905" s="16" t="s">
        <v>1081</v>
      </c>
      <c r="H905" t="str">
        <f t="shared" ref="H905:H968" si="477">LEFT(G905,LEN(G905)-1)</f>
        <v>19</v>
      </c>
      <c r="I905" t="str">
        <f t="shared" si="476"/>
        <v>K</v>
      </c>
      <c r="J905" t="s">
        <v>324</v>
      </c>
      <c r="K905">
        <f t="shared" ref="K905:K968" si="478">6*H905-183</f>
        <v>-69</v>
      </c>
      <c r="L905">
        <f t="shared" ref="L905:L968" si="479">IF(J905="S",F905-10000000,F905)</f>
        <v>-2243253.4500000002</v>
      </c>
      <c r="M905">
        <f t="shared" ref="M905:M968" si="480">L905/(6366197.724*0.9996)</f>
        <v>-0.35251043208788935</v>
      </c>
      <c r="N905">
        <f t="shared" ref="N905:N968" si="481">($F$4/(1+$F$3*(COS(M905))^2)^(1/2))*0.9996</f>
        <v>6378131.0530149303</v>
      </c>
      <c r="O905">
        <f t="shared" ref="O905:O968" si="482">(E905-500000)/N905</f>
        <v>-8.7506997796191772E-3</v>
      </c>
      <c r="P905">
        <f t="shared" ref="P905:P968" si="483">SIN(2*M905)</f>
        <v>-0.648049719791848</v>
      </c>
      <c r="Q905">
        <f t="shared" ref="Q905:Q968" si="484">P905*(COS(M905))^2</f>
        <v>-0.57080155515678654</v>
      </c>
      <c r="R905">
        <f t="shared" ref="R905:R968" si="485">M905+(P905/2)</f>
        <v>-0.67653529198381335</v>
      </c>
      <c r="S905">
        <f t="shared" ref="S905:S968" si="486">(3*R905+Q905)/4</f>
        <v>-0.65010185777705665</v>
      </c>
      <c r="T905">
        <f t="shared" ref="T905:T968" si="487">(5*S905+Q905*(COS(M905))^2)/3</f>
        <v>-1.2510902455620041</v>
      </c>
      <c r="U905">
        <f t="shared" ref="U905:U968" si="488">(3/4)*$F$3</f>
        <v>5.0546225567071803E-3</v>
      </c>
      <c r="V905">
        <f t="shared" ref="V905:V968" si="489">(5/3)*(U905)^2</f>
        <v>4.2582015317955055E-5</v>
      </c>
      <c r="W905">
        <f t="shared" ref="W905:W968" si="490">(35/27)*U905^3</f>
        <v>1.6740578955036711E-7</v>
      </c>
      <c r="X905">
        <f t="shared" ref="X905:X968" si="491">0.9996*$F$4*(M905-(U905*R905)+(V905*S905)-(W905*T905))</f>
        <v>-2233321.3996796827</v>
      </c>
      <c r="Y905">
        <f t="shared" ref="Y905:Y968" si="492">(L905-X905)/N905</f>
        <v>-1.5572038639160043E-3</v>
      </c>
      <c r="Z905">
        <f t="shared" ref="Z905:Z968" si="493">(($F$3*O905^2)/2)*(COS(M905))^2</f>
        <v>2.2727928846035438E-7</v>
      </c>
      <c r="AA905">
        <f t="shared" ref="AA905:AA968" si="494">O905*(1-(Z905/3))</f>
        <v>-8.7506991166682382E-3</v>
      </c>
      <c r="AB905">
        <f t="shared" ref="AB905:AB968" si="495">Y905*(1-Z905)+M905</f>
        <v>-0.35406763559788518</v>
      </c>
      <c r="AC905">
        <f t="shared" ref="AC905:AC968" si="496">(EXP(AA905)-EXP(-AA905))/2</f>
        <v>-8.7508107975068361E-3</v>
      </c>
      <c r="AD905">
        <f t="shared" ref="AD905:AD968" si="497">ATAN(AC905/COS(AB905))</f>
        <v>-9.3292487056599697E-3</v>
      </c>
      <c r="AE905">
        <f t="shared" ref="AE905:AE968" si="498">ATAN(COS(AD905)*TAN(AB905))</f>
        <v>-0.35405348335225739</v>
      </c>
      <c r="AF905">
        <f t="shared" ref="AF905:AF968" si="499">M905+(1+$F$3*(COS(M905))^2-(3/2)*$F$3*SIN(M905)*COS(M905)*(AE905-M905))*(AE905-M905)</f>
        <v>-0.35406263532448445</v>
      </c>
      <c r="AG905" s="10">
        <f t="shared" ref="AG905:AG968" si="500">+(AF905/PI())*180</f>
        <v>-20.286294687372532</v>
      </c>
      <c r="AH905" s="10">
        <f t="shared" ref="AH905:AH968" si="501">+(AD905/PI())*180+K905</f>
        <v>-69.534526576862206</v>
      </c>
      <c r="AI905" s="17">
        <f t="shared" ref="AI905:AI968" si="502">TRUNC(AH905,0)</f>
        <v>-69</v>
      </c>
      <c r="AJ905" s="18">
        <f t="shared" ref="AJ905:AJ968" si="503">TRUNC((AH905-AI905)*60,0)</f>
        <v>-32</v>
      </c>
      <c r="AK905" s="19">
        <f t="shared" ref="AK905:AK968" si="504">ROUND((((AH905-AI905)*60)-AJ905)*60,3)</f>
        <v>-4.2960000000000003</v>
      </c>
      <c r="AL905" s="17">
        <f t="shared" ref="AL905:AL968" si="505">TRUNC(AG905,0)</f>
        <v>-20</v>
      </c>
      <c r="AM905" s="18">
        <f t="shared" ref="AM905:AM968" si="506">TRUNC((AG905-AL905)*60,0)</f>
        <v>-17</v>
      </c>
      <c r="AN905" s="19">
        <f t="shared" ref="AN905:AN968" si="507">ROUND((((AG905-AL905)*60)-AM905)*60,3)</f>
        <v>-10.661</v>
      </c>
      <c r="AO905" s="20" t="str">
        <f t="shared" ref="AO905:AO968" si="508">CONCATENATE(-AL905,"°",-AM905," ' ",-AN905," ""S")</f>
        <v>20°17 ' 10,661 "S</v>
      </c>
      <c r="AP905" s="20" t="str">
        <f t="shared" ref="AP905:AP968" si="509">CONCATENATE(-AI905,"°",-AJ905," ' ",-AK905," "" ")</f>
        <v xml:space="preserve">69°32 ' 4,296 " </v>
      </c>
      <c r="AQ905" s="22"/>
      <c r="AR905" s="22"/>
    </row>
    <row r="906" spans="1:46" x14ac:dyDescent="0.3">
      <c r="A906" s="15">
        <v>1961</v>
      </c>
      <c r="B906" s="15" t="s">
        <v>1684</v>
      </c>
      <c r="C906" s="15" t="s">
        <v>1596</v>
      </c>
      <c r="D906" s="16" t="s">
        <v>1518</v>
      </c>
      <c r="E906" s="16">
        <v>457691.57</v>
      </c>
      <c r="F906" s="16">
        <v>7761292.2300000004</v>
      </c>
      <c r="G906" s="16" t="s">
        <v>1081</v>
      </c>
      <c r="H906" t="str">
        <f t="shared" si="477"/>
        <v>19</v>
      </c>
      <c r="I906" t="str">
        <f t="shared" si="476"/>
        <v>K</v>
      </c>
      <c r="J906" t="s">
        <v>324</v>
      </c>
      <c r="K906">
        <f t="shared" si="478"/>
        <v>-69</v>
      </c>
      <c r="L906">
        <f t="shared" si="479"/>
        <v>-2238707.7699999996</v>
      </c>
      <c r="M906">
        <f t="shared" si="480"/>
        <v>-0.35179611261545812</v>
      </c>
      <c r="N906">
        <f t="shared" si="481"/>
        <v>6378121.1707743276</v>
      </c>
      <c r="O906">
        <f t="shared" si="482"/>
        <v>-6.6333688036321189E-3</v>
      </c>
      <c r="P906">
        <f t="shared" si="483"/>
        <v>-0.64696101021706787</v>
      </c>
      <c r="Q906">
        <f t="shared" si="484"/>
        <v>-0.5701418569742257</v>
      </c>
      <c r="R906">
        <f t="shared" si="485"/>
        <v>-0.67527661772399206</v>
      </c>
      <c r="S906">
        <f t="shared" si="486"/>
        <v>-0.64899292753655047</v>
      </c>
      <c r="T906">
        <f t="shared" si="487"/>
        <v>-1.2491362430916155</v>
      </c>
      <c r="U906">
        <f t="shared" si="488"/>
        <v>5.0546225567071803E-3</v>
      </c>
      <c r="V906">
        <f t="shared" si="489"/>
        <v>4.2582015317955055E-5</v>
      </c>
      <c r="W906">
        <f t="shared" si="490"/>
        <v>1.6740578955036711E-7</v>
      </c>
      <c r="X906">
        <f t="shared" si="491"/>
        <v>-2228792.2726181499</v>
      </c>
      <c r="Y906">
        <f t="shared" si="492"/>
        <v>-1.5546110079068789E-3</v>
      </c>
      <c r="Z906">
        <f t="shared" si="493"/>
        <v>1.3066840131411157E-7</v>
      </c>
      <c r="AA906">
        <f t="shared" si="494"/>
        <v>-6.6333685147082194E-3</v>
      </c>
      <c r="AB906">
        <f t="shared" si="495"/>
        <v>-0.35335072342022644</v>
      </c>
      <c r="AC906">
        <f t="shared" si="496"/>
        <v>-6.6334171612621451E-3</v>
      </c>
      <c r="AD906">
        <f t="shared" si="497"/>
        <v>-7.0701086508352688E-3</v>
      </c>
      <c r="AE906">
        <f t="shared" si="498"/>
        <v>-0.35334260902240588</v>
      </c>
      <c r="AF906">
        <f t="shared" si="499"/>
        <v>-0.35335178624450891</v>
      </c>
      <c r="AG906" s="10">
        <f t="shared" si="500"/>
        <v>-20.245566035219177</v>
      </c>
      <c r="AH906" s="10">
        <f t="shared" si="501"/>
        <v>-69.405087386391799</v>
      </c>
      <c r="AI906" s="17">
        <f t="shared" si="502"/>
        <v>-69</v>
      </c>
      <c r="AJ906" s="18">
        <f t="shared" si="503"/>
        <v>-24</v>
      </c>
      <c r="AK906" s="19">
        <f t="shared" si="504"/>
        <v>-18.315000000000001</v>
      </c>
      <c r="AL906" s="17">
        <f t="shared" si="505"/>
        <v>-20</v>
      </c>
      <c r="AM906" s="18">
        <f t="shared" si="506"/>
        <v>-14</v>
      </c>
      <c r="AN906" s="19">
        <f t="shared" si="507"/>
        <v>-44.037999999999997</v>
      </c>
      <c r="AO906" s="20" t="str">
        <f t="shared" si="508"/>
        <v>20°14 ' 44,038 "S</v>
      </c>
      <c r="AP906" s="20" t="str">
        <f t="shared" si="509"/>
        <v xml:space="preserve">69°24 ' 18,315 " </v>
      </c>
      <c r="AQ906" s="22"/>
      <c r="AR906" s="22"/>
    </row>
    <row r="907" spans="1:46" x14ac:dyDescent="0.3">
      <c r="A907" s="15">
        <v>1962</v>
      </c>
      <c r="B907" s="15" t="s">
        <v>1685</v>
      </c>
      <c r="C907" s="15" t="s">
        <v>1469</v>
      </c>
      <c r="D907" s="16" t="s">
        <v>1470</v>
      </c>
      <c r="E907" s="16">
        <v>409107.99999909801</v>
      </c>
      <c r="F907" s="16">
        <v>7363508.0109332297</v>
      </c>
      <c r="G907" s="16" t="s">
        <v>1081</v>
      </c>
      <c r="H907" t="str">
        <f t="shared" si="477"/>
        <v>19</v>
      </c>
      <c r="I907" t="str">
        <f t="shared" si="476"/>
        <v>K</v>
      </c>
      <c r="J907" t="s">
        <v>324</v>
      </c>
      <c r="K907">
        <f t="shared" si="478"/>
        <v>-69</v>
      </c>
      <c r="L907">
        <f t="shared" si="479"/>
        <v>-2636491.9890667703</v>
      </c>
      <c r="M907">
        <f t="shared" si="480"/>
        <v>-0.41430491514999607</v>
      </c>
      <c r="N907">
        <f t="shared" si="481"/>
        <v>6379046.7462632516</v>
      </c>
      <c r="O907">
        <f t="shared" si="482"/>
        <v>-1.4248523896481105E-2</v>
      </c>
      <c r="P907">
        <f t="shared" si="483"/>
        <v>-0.73699246652666672</v>
      </c>
      <c r="Q907">
        <f t="shared" si="484"/>
        <v>-0.6175631901430424</v>
      </c>
      <c r="R907">
        <f t="shared" si="485"/>
        <v>-0.78280114841332948</v>
      </c>
      <c r="S907">
        <f t="shared" si="486"/>
        <v>-0.74149165884575763</v>
      </c>
      <c r="T907">
        <f t="shared" si="487"/>
        <v>-1.4083152216841144</v>
      </c>
      <c r="U907">
        <f t="shared" si="488"/>
        <v>5.0546225567071803E-3</v>
      </c>
      <c r="V907">
        <f t="shared" si="489"/>
        <v>4.2582015317955055E-5</v>
      </c>
      <c r="W907">
        <f t="shared" si="490"/>
        <v>1.6740578955036711E-7</v>
      </c>
      <c r="X907">
        <f t="shared" si="491"/>
        <v>-2625211.4588048118</v>
      </c>
      <c r="Y907">
        <f t="shared" si="492"/>
        <v>-1.7683724090227816E-3</v>
      </c>
      <c r="Z907">
        <f t="shared" si="493"/>
        <v>5.7326519588331966E-7</v>
      </c>
      <c r="AA907">
        <f t="shared" si="494"/>
        <v>-1.4248521173753491E-2</v>
      </c>
      <c r="AB907">
        <f t="shared" si="495"/>
        <v>-0.41607328654527248</v>
      </c>
      <c r="AC907">
        <f t="shared" si="496"/>
        <v>-1.42490033019535E-2</v>
      </c>
      <c r="AD907">
        <f t="shared" si="497"/>
        <v>-1.5576817299207176E-2</v>
      </c>
      <c r="AE907">
        <f t="shared" si="498"/>
        <v>-0.41602843638392056</v>
      </c>
      <c r="AF907">
        <f t="shared" si="499"/>
        <v>-0.41603815867073213</v>
      </c>
      <c r="AG907" s="10">
        <f t="shared" si="500"/>
        <v>-23.837230608227024</v>
      </c>
      <c r="AH907" s="10">
        <f t="shared" si="501"/>
        <v>-69.892485889490942</v>
      </c>
      <c r="AI907" s="17">
        <f t="shared" si="502"/>
        <v>-69</v>
      </c>
      <c r="AJ907" s="18">
        <f t="shared" si="503"/>
        <v>-53</v>
      </c>
      <c r="AK907" s="19">
        <f t="shared" si="504"/>
        <v>-32.948999999999998</v>
      </c>
      <c r="AL907" s="17">
        <f t="shared" si="505"/>
        <v>-23</v>
      </c>
      <c r="AM907" s="18">
        <f t="shared" si="506"/>
        <v>-50</v>
      </c>
      <c r="AN907" s="19">
        <f t="shared" si="507"/>
        <v>-14.03</v>
      </c>
      <c r="AO907" s="20" t="str">
        <f t="shared" si="508"/>
        <v>23°50 ' 14,03 "S</v>
      </c>
      <c r="AP907" s="20" t="str">
        <f t="shared" si="509"/>
        <v xml:space="preserve">69°53 ' 32,949 " </v>
      </c>
      <c r="AQ907" s="22"/>
      <c r="AR907" s="22"/>
    </row>
    <row r="908" spans="1:46" x14ac:dyDescent="0.3">
      <c r="A908" s="15">
        <v>1963</v>
      </c>
      <c r="B908" s="15" t="s">
        <v>1686</v>
      </c>
      <c r="C908" s="15" t="s">
        <v>1469</v>
      </c>
      <c r="D908" s="16" t="s">
        <v>1470</v>
      </c>
      <c r="E908" s="16">
        <v>451189.99999999598</v>
      </c>
      <c r="F908" s="16">
        <v>7335907.0109231398</v>
      </c>
      <c r="G908" s="16" t="s">
        <v>351</v>
      </c>
      <c r="H908" t="str">
        <f t="shared" si="477"/>
        <v>19</v>
      </c>
      <c r="I908" t="str">
        <f t="shared" si="476"/>
        <v>J</v>
      </c>
      <c r="J908" t="s">
        <v>324</v>
      </c>
      <c r="K908">
        <f t="shared" si="478"/>
        <v>-69</v>
      </c>
      <c r="L908">
        <f t="shared" si="479"/>
        <v>-2664092.9890768602</v>
      </c>
      <c r="M908">
        <f t="shared" si="480"/>
        <v>-0.41864220500889038</v>
      </c>
      <c r="N908">
        <f t="shared" si="481"/>
        <v>6379115.3447750164</v>
      </c>
      <c r="O908">
        <f t="shared" si="482"/>
        <v>-7.6515311860575058E-3</v>
      </c>
      <c r="P908">
        <f t="shared" si="483"/>
        <v>-0.74282782117805624</v>
      </c>
      <c r="Q908">
        <f t="shared" si="484"/>
        <v>-0.62006902683584164</v>
      </c>
      <c r="R908">
        <f t="shared" si="485"/>
        <v>-0.79005611559791844</v>
      </c>
      <c r="S908">
        <f t="shared" si="486"/>
        <v>-0.74755934340739916</v>
      </c>
      <c r="T908">
        <f t="shared" si="487"/>
        <v>-1.4184646379879962</v>
      </c>
      <c r="U908">
        <f t="shared" si="488"/>
        <v>5.0546225567071803E-3</v>
      </c>
      <c r="V908">
        <f t="shared" si="489"/>
        <v>4.2582015317955055E-5</v>
      </c>
      <c r="W908">
        <f t="shared" si="490"/>
        <v>1.6740578955036711E-7</v>
      </c>
      <c r="X908">
        <f t="shared" si="491"/>
        <v>-2652724.3041428728</v>
      </c>
      <c r="Y908">
        <f t="shared" si="492"/>
        <v>-1.782172655539027E-3</v>
      </c>
      <c r="Z908">
        <f t="shared" si="493"/>
        <v>1.6468197045104331E-7</v>
      </c>
      <c r="AA908">
        <f t="shared" si="494"/>
        <v>-7.6515307660344287E-3</v>
      </c>
      <c r="AB908">
        <f t="shared" si="495"/>
        <v>-0.42042437737093769</v>
      </c>
      <c r="AC908">
        <f t="shared" si="496"/>
        <v>-7.6516054272415812E-3</v>
      </c>
      <c r="AD908">
        <f t="shared" si="497"/>
        <v>-8.3813054229600233E-3</v>
      </c>
      <c r="AE908">
        <f t="shared" si="498"/>
        <v>-0.42041129032445668</v>
      </c>
      <c r="AF908">
        <f t="shared" si="499"/>
        <v>-0.42042123098034456</v>
      </c>
      <c r="AG908" s="10">
        <f t="shared" si="500"/>
        <v>-24.088362152868477</v>
      </c>
      <c r="AH908" s="10">
        <f t="shared" si="501"/>
        <v>-69.480213427545721</v>
      </c>
      <c r="AI908" s="17">
        <f t="shared" si="502"/>
        <v>-69</v>
      </c>
      <c r="AJ908" s="18">
        <f t="shared" si="503"/>
        <v>-28</v>
      </c>
      <c r="AK908" s="19">
        <f t="shared" si="504"/>
        <v>-48.768000000000001</v>
      </c>
      <c r="AL908" s="17">
        <f t="shared" si="505"/>
        <v>-24</v>
      </c>
      <c r="AM908" s="18">
        <f t="shared" si="506"/>
        <v>-5</v>
      </c>
      <c r="AN908" s="19">
        <f t="shared" si="507"/>
        <v>-18.103999999999999</v>
      </c>
      <c r="AO908" s="20" t="str">
        <f t="shared" si="508"/>
        <v>24°5 ' 18,104 "S</v>
      </c>
      <c r="AP908" s="20" t="str">
        <f t="shared" si="509"/>
        <v xml:space="preserve">69°28 ' 48,768 " </v>
      </c>
      <c r="AQ908" s="22"/>
      <c r="AR908" s="22"/>
    </row>
    <row r="909" spans="1:46" x14ac:dyDescent="0.3">
      <c r="A909" s="15">
        <v>1964</v>
      </c>
      <c r="B909" s="15" t="s">
        <v>1687</v>
      </c>
      <c r="C909" s="15" t="s">
        <v>1469</v>
      </c>
      <c r="D909" s="16" t="s">
        <v>1470</v>
      </c>
      <c r="E909" s="16">
        <v>472435.00000002101</v>
      </c>
      <c r="F909" s="16">
        <v>7323853.0109451301</v>
      </c>
      <c r="G909" s="16" t="s">
        <v>351</v>
      </c>
      <c r="H909" t="str">
        <f t="shared" si="477"/>
        <v>19</v>
      </c>
      <c r="I909" t="str">
        <f t="shared" si="476"/>
        <v>J</v>
      </c>
      <c r="J909" t="s">
        <v>324</v>
      </c>
      <c r="K909">
        <f t="shared" si="478"/>
        <v>-69</v>
      </c>
      <c r="L909">
        <f t="shared" si="479"/>
        <v>-2676146.9890548699</v>
      </c>
      <c r="M909">
        <f t="shared" si="480"/>
        <v>-0.42053640057588509</v>
      </c>
      <c r="N909">
        <f t="shared" si="481"/>
        <v>6379145.473263518</v>
      </c>
      <c r="O909">
        <f t="shared" si="482"/>
        <v>-4.3211116779685163E-3</v>
      </c>
      <c r="P909">
        <f t="shared" si="483"/>
        <v>-0.7453587462161313</v>
      </c>
      <c r="Q909">
        <f t="shared" si="484"/>
        <v>-0.6211311411226843</v>
      </c>
      <c r="R909">
        <f t="shared" si="485"/>
        <v>-0.79321577368395069</v>
      </c>
      <c r="S909">
        <f t="shared" si="486"/>
        <v>-0.75019461554363409</v>
      </c>
      <c r="T909">
        <f t="shared" si="487"/>
        <v>-1.4228604686099586</v>
      </c>
      <c r="U909">
        <f t="shared" si="488"/>
        <v>5.0546225567071803E-3</v>
      </c>
      <c r="V909">
        <f t="shared" si="489"/>
        <v>4.2582015317955055E-5</v>
      </c>
      <c r="W909">
        <f t="shared" si="490"/>
        <v>1.6740578955036711E-7</v>
      </c>
      <c r="X909">
        <f t="shared" si="491"/>
        <v>-2664740.084070717</v>
      </c>
      <c r="Y909">
        <f t="shared" si="492"/>
        <v>-1.7881556443510916E-3</v>
      </c>
      <c r="Z909">
        <f t="shared" si="493"/>
        <v>5.2433205020701544E-8</v>
      </c>
      <c r="AA909">
        <f t="shared" si="494"/>
        <v>-4.3211116024452715E-3</v>
      </c>
      <c r="AB909">
        <f t="shared" si="495"/>
        <v>-0.42232455612647746</v>
      </c>
      <c r="AC909">
        <f t="shared" si="496"/>
        <v>-4.3211250497610654E-3</v>
      </c>
      <c r="AD909">
        <f t="shared" si="497"/>
        <v>-4.7373202570358819E-3</v>
      </c>
      <c r="AE909">
        <f t="shared" si="498"/>
        <v>-0.42232036090341801</v>
      </c>
      <c r="AF909">
        <f t="shared" si="499"/>
        <v>-0.42233036805711061</v>
      </c>
      <c r="AG909" s="10">
        <f t="shared" si="500"/>
        <v>-24.197747649879112</v>
      </c>
      <c r="AH909" s="10">
        <f t="shared" si="501"/>
        <v>-69.271428456929982</v>
      </c>
      <c r="AI909" s="17">
        <f t="shared" si="502"/>
        <v>-69</v>
      </c>
      <c r="AJ909" s="18">
        <f t="shared" si="503"/>
        <v>-16</v>
      </c>
      <c r="AK909" s="19">
        <f t="shared" si="504"/>
        <v>-17.141999999999999</v>
      </c>
      <c r="AL909" s="17">
        <f t="shared" si="505"/>
        <v>-24</v>
      </c>
      <c r="AM909" s="18">
        <f t="shared" si="506"/>
        <v>-11</v>
      </c>
      <c r="AN909" s="19">
        <f t="shared" si="507"/>
        <v>-51.892000000000003</v>
      </c>
      <c r="AO909" s="20" t="str">
        <f t="shared" si="508"/>
        <v>24°11 ' 51,892 "S</v>
      </c>
      <c r="AP909" s="20" t="str">
        <f t="shared" si="509"/>
        <v xml:space="preserve">69°16 ' 17,142 " </v>
      </c>
      <c r="AQ909" s="22"/>
      <c r="AR909" s="22"/>
    </row>
    <row r="910" spans="1:46" x14ac:dyDescent="0.3">
      <c r="A910" s="15">
        <v>1965</v>
      </c>
      <c r="B910" s="15" t="s">
        <v>1688</v>
      </c>
      <c r="C910" s="15" t="s">
        <v>321</v>
      </c>
      <c r="D910" s="16" t="s">
        <v>1552</v>
      </c>
      <c r="E910" s="16">
        <v>432063.6</v>
      </c>
      <c r="F910" s="16">
        <v>7536161.9400000004</v>
      </c>
      <c r="G910" s="16" t="s">
        <v>1081</v>
      </c>
      <c r="H910" t="str">
        <f t="shared" si="477"/>
        <v>19</v>
      </c>
      <c r="I910" t="str">
        <f t="shared" si="476"/>
        <v>K</v>
      </c>
      <c r="J910" t="s">
        <v>324</v>
      </c>
      <c r="K910">
        <f t="shared" si="478"/>
        <v>-69</v>
      </c>
      <c r="L910">
        <f t="shared" si="479"/>
        <v>-2463838.0599999996</v>
      </c>
      <c r="M910">
        <f t="shared" si="480"/>
        <v>-0.38717364688559236</v>
      </c>
      <c r="N910">
        <f t="shared" si="481"/>
        <v>6378630.2229368053</v>
      </c>
      <c r="O910">
        <f t="shared" si="482"/>
        <v>-1.0650625232312215E-2</v>
      </c>
      <c r="P910">
        <f t="shared" si="483"/>
        <v>-0.69924961927237583</v>
      </c>
      <c r="Q910">
        <f t="shared" si="484"/>
        <v>-0.59956375126201822</v>
      </c>
      <c r="R910">
        <f t="shared" si="485"/>
        <v>-0.73679845652178022</v>
      </c>
      <c r="S910">
        <f t="shared" si="486"/>
        <v>-0.70248978020683972</v>
      </c>
      <c r="T910">
        <f t="shared" si="487"/>
        <v>-1.3421793739022829</v>
      </c>
      <c r="U910">
        <f t="shared" si="488"/>
        <v>5.0546225567071803E-3</v>
      </c>
      <c r="V910">
        <f t="shared" si="489"/>
        <v>4.2582015317955055E-5</v>
      </c>
      <c r="W910">
        <f t="shared" si="490"/>
        <v>1.6740578955036711E-7</v>
      </c>
      <c r="X910">
        <f t="shared" si="491"/>
        <v>-2453128.7440061048</v>
      </c>
      <c r="Y910">
        <f t="shared" si="492"/>
        <v>-1.6789366399364836E-3</v>
      </c>
      <c r="Z910">
        <f t="shared" si="493"/>
        <v>3.2775611879902864E-7</v>
      </c>
      <c r="AA910">
        <f t="shared" si="494"/>
        <v>-1.0650624068709685E-2</v>
      </c>
      <c r="AB910">
        <f t="shared" si="495"/>
        <v>-0.38885258297524711</v>
      </c>
      <c r="AC910">
        <f t="shared" si="496"/>
        <v>-1.0650825430182975E-2</v>
      </c>
      <c r="AD910">
        <f t="shared" si="497"/>
        <v>-1.1509608563487882E-2</v>
      </c>
      <c r="AE910">
        <f t="shared" si="498"/>
        <v>-0.38882934605342234</v>
      </c>
      <c r="AF910">
        <f t="shared" si="499"/>
        <v>-0.38883890416297689</v>
      </c>
      <c r="AG910" s="10">
        <f t="shared" si="500"/>
        <v>-22.278828119030472</v>
      </c>
      <c r="AH910" s="10">
        <f t="shared" si="501"/>
        <v>-69.659451994535488</v>
      </c>
      <c r="AI910" s="17">
        <f t="shared" si="502"/>
        <v>-69</v>
      </c>
      <c r="AJ910" s="18">
        <f t="shared" si="503"/>
        <v>-39</v>
      </c>
      <c r="AK910" s="19">
        <f t="shared" si="504"/>
        <v>-34.027000000000001</v>
      </c>
      <c r="AL910" s="17">
        <f t="shared" si="505"/>
        <v>-22</v>
      </c>
      <c r="AM910" s="18">
        <f t="shared" si="506"/>
        <v>-16</v>
      </c>
      <c r="AN910" s="19">
        <f t="shared" si="507"/>
        <v>-43.780999999999999</v>
      </c>
      <c r="AO910" s="20" t="str">
        <f t="shared" si="508"/>
        <v>22°16 ' 43,781 "S</v>
      </c>
      <c r="AP910" s="20" t="str">
        <f t="shared" si="509"/>
        <v xml:space="preserve">69°39 ' 34,027 " </v>
      </c>
      <c r="AQ910" s="21">
        <v>-22.279163430000001</v>
      </c>
      <c r="AR910" s="21">
        <v>-69.659032310000001</v>
      </c>
      <c r="AS910" t="s">
        <v>325</v>
      </c>
      <c r="AT910" t="s">
        <v>73</v>
      </c>
    </row>
    <row r="911" spans="1:46" x14ac:dyDescent="0.3">
      <c r="A911" s="15">
        <v>1966</v>
      </c>
      <c r="B911" s="15" t="s">
        <v>1689</v>
      </c>
      <c r="C911" s="15" t="s">
        <v>553</v>
      </c>
      <c r="D911" s="16" t="s">
        <v>1470</v>
      </c>
      <c r="E911" s="16">
        <v>365081.91</v>
      </c>
      <c r="F911" s="16">
        <v>7369250.0700000003</v>
      </c>
      <c r="G911" s="16" t="s">
        <v>1081</v>
      </c>
      <c r="H911" t="str">
        <f t="shared" si="477"/>
        <v>19</v>
      </c>
      <c r="I911" t="str">
        <f t="shared" si="476"/>
        <v>K</v>
      </c>
      <c r="J911" t="s">
        <v>324</v>
      </c>
      <c r="K911">
        <f t="shared" si="478"/>
        <v>-69</v>
      </c>
      <c r="L911">
        <f t="shared" si="479"/>
        <v>-2630749.9299999997</v>
      </c>
      <c r="M911">
        <f t="shared" si="480"/>
        <v>-0.41340259369242671</v>
      </c>
      <c r="N911">
        <f t="shared" si="481"/>
        <v>6379032.5435720049</v>
      </c>
      <c r="O911">
        <f t="shared" si="482"/>
        <v>-2.115024325059349E-2</v>
      </c>
      <c r="P911">
        <f t="shared" si="483"/>
        <v>-0.73577150721989826</v>
      </c>
      <c r="Q911">
        <f t="shared" si="484"/>
        <v>-0.61702897262238243</v>
      </c>
      <c r="R911">
        <f t="shared" si="485"/>
        <v>-0.78128834730237584</v>
      </c>
      <c r="S911">
        <f t="shared" si="486"/>
        <v>-0.74022350363237754</v>
      </c>
      <c r="T911">
        <f t="shared" si="487"/>
        <v>-1.4061890760622229</v>
      </c>
      <c r="U911">
        <f t="shared" si="488"/>
        <v>5.0546225567071803E-3</v>
      </c>
      <c r="V911">
        <f t="shared" si="489"/>
        <v>4.2582015317955055E-5</v>
      </c>
      <c r="W911">
        <f t="shared" si="490"/>
        <v>1.6740578955036711E-7</v>
      </c>
      <c r="X911">
        <f t="shared" si="491"/>
        <v>-2619487.8505916372</v>
      </c>
      <c r="Y911">
        <f t="shared" si="492"/>
        <v>-1.7654839243156127E-3</v>
      </c>
      <c r="Z911">
        <f t="shared" si="493"/>
        <v>1.2641272589660664E-6</v>
      </c>
      <c r="AA911">
        <f t="shared" si="494"/>
        <v>-2.1150234338393813E-2</v>
      </c>
      <c r="AB911">
        <f t="shared" si="495"/>
        <v>-0.41516807538494599</v>
      </c>
      <c r="AC911">
        <f t="shared" si="496"/>
        <v>-2.115181123788884E-2</v>
      </c>
      <c r="AD911">
        <f t="shared" si="497"/>
        <v>-2.3111391544617974E-2</v>
      </c>
      <c r="AE911">
        <f t="shared" si="498"/>
        <v>-0.41506950619715605</v>
      </c>
      <c r="AF911">
        <f t="shared" si="499"/>
        <v>-0.41507891699053179</v>
      </c>
      <c r="AG911" s="10">
        <f t="shared" si="500"/>
        <v>-23.782270108418508</v>
      </c>
      <c r="AH911" s="10">
        <f t="shared" si="501"/>
        <v>-70.324185194180941</v>
      </c>
      <c r="AI911" s="17">
        <f t="shared" si="502"/>
        <v>-70</v>
      </c>
      <c r="AJ911" s="18">
        <f t="shared" si="503"/>
        <v>-19</v>
      </c>
      <c r="AK911" s="19">
        <f t="shared" si="504"/>
        <v>-27.067</v>
      </c>
      <c r="AL911" s="17">
        <f t="shared" si="505"/>
        <v>-23</v>
      </c>
      <c r="AM911" s="18">
        <f t="shared" si="506"/>
        <v>-46</v>
      </c>
      <c r="AN911" s="19">
        <f t="shared" si="507"/>
        <v>-56.171999999999997</v>
      </c>
      <c r="AO911" s="20" t="str">
        <f t="shared" si="508"/>
        <v>23°46 ' 56,172 "S</v>
      </c>
      <c r="AP911" s="20" t="str">
        <f t="shared" si="509"/>
        <v xml:space="preserve">70°19 ' 27,067 " </v>
      </c>
      <c r="AQ911" s="21">
        <v>-23.78237326</v>
      </c>
      <c r="AR911" s="21">
        <v>-70.323802639999997</v>
      </c>
      <c r="AS911" t="s">
        <v>325</v>
      </c>
      <c r="AT911" t="s">
        <v>75</v>
      </c>
    </row>
    <row r="912" spans="1:46" x14ac:dyDescent="0.3">
      <c r="A912" s="15">
        <v>1967</v>
      </c>
      <c r="B912" s="15" t="s">
        <v>1690</v>
      </c>
      <c r="C912" s="15" t="s">
        <v>1568</v>
      </c>
      <c r="D912" s="16" t="s">
        <v>1493</v>
      </c>
      <c r="E912" s="16">
        <v>370514.66</v>
      </c>
      <c r="F912" s="16">
        <v>7486704.6100000003</v>
      </c>
      <c r="G912" s="16" t="s">
        <v>1081</v>
      </c>
      <c r="H912" t="str">
        <f t="shared" si="477"/>
        <v>19</v>
      </c>
      <c r="I912" t="str">
        <f t="shared" si="476"/>
        <v>K</v>
      </c>
      <c r="J912" t="s">
        <v>324</v>
      </c>
      <c r="K912">
        <f t="shared" si="478"/>
        <v>-69</v>
      </c>
      <c r="L912">
        <f t="shared" si="479"/>
        <v>-2513295.3899999997</v>
      </c>
      <c r="M912">
        <f t="shared" si="480"/>
        <v>-0.39494549485409247</v>
      </c>
      <c r="N912">
        <f t="shared" si="481"/>
        <v>6378747.2834982174</v>
      </c>
      <c r="O912">
        <f t="shared" si="482"/>
        <v>-2.0299493653711264E-2</v>
      </c>
      <c r="P912">
        <f t="shared" si="483"/>
        <v>-0.71027654181385735</v>
      </c>
      <c r="Q912">
        <f t="shared" si="484"/>
        <v>-0.6051281782307083</v>
      </c>
      <c r="R912">
        <f t="shared" si="485"/>
        <v>-0.75008376576102109</v>
      </c>
      <c r="S912">
        <f t="shared" si="486"/>
        <v>-0.7138448688784429</v>
      </c>
      <c r="T912">
        <f t="shared" si="487"/>
        <v>-1.3615900594494079</v>
      </c>
      <c r="U912">
        <f t="shared" si="488"/>
        <v>5.0546225567071803E-3</v>
      </c>
      <c r="V912">
        <f t="shared" si="489"/>
        <v>4.2582015317955055E-5</v>
      </c>
      <c r="W912">
        <f t="shared" si="490"/>
        <v>1.6740578955036711E-7</v>
      </c>
      <c r="X912">
        <f t="shared" si="491"/>
        <v>-2502419.0153371226</v>
      </c>
      <c r="Y912">
        <f t="shared" si="492"/>
        <v>-1.7050957154258453E-3</v>
      </c>
      <c r="Z912">
        <f t="shared" si="493"/>
        <v>1.183008288292858E-6</v>
      </c>
      <c r="AA912">
        <f t="shared" si="494"/>
        <v>-2.0299485648888185E-2</v>
      </c>
      <c r="AB912">
        <f t="shared" si="495"/>
        <v>-0.39665058855237595</v>
      </c>
      <c r="AC912">
        <f t="shared" si="496"/>
        <v>-2.0300879809468986E-2</v>
      </c>
      <c r="AD912">
        <f t="shared" si="497"/>
        <v>-2.2006157486399638E-2</v>
      </c>
      <c r="AE912">
        <f t="shared" si="498"/>
        <v>-0.39656430721594715</v>
      </c>
      <c r="AF912">
        <f t="shared" si="499"/>
        <v>-0.39657359268978065</v>
      </c>
      <c r="AG912" s="10">
        <f t="shared" si="500"/>
        <v>-22.721993127464589</v>
      </c>
      <c r="AH912" s="10">
        <f t="shared" si="501"/>
        <v>-70.260859947270916</v>
      </c>
      <c r="AI912" s="17">
        <f t="shared" si="502"/>
        <v>-70</v>
      </c>
      <c r="AJ912" s="18">
        <f t="shared" si="503"/>
        <v>-15</v>
      </c>
      <c r="AK912" s="19">
        <f t="shared" si="504"/>
        <v>-39.095999999999997</v>
      </c>
      <c r="AL912" s="17">
        <f t="shared" si="505"/>
        <v>-22</v>
      </c>
      <c r="AM912" s="18">
        <f t="shared" si="506"/>
        <v>-43</v>
      </c>
      <c r="AN912" s="19">
        <f t="shared" si="507"/>
        <v>-19.175000000000001</v>
      </c>
      <c r="AO912" s="20" t="str">
        <f t="shared" si="508"/>
        <v>22°43 ' 19,175 "S</v>
      </c>
      <c r="AP912" s="20" t="str">
        <f t="shared" si="509"/>
        <v xml:space="preserve">70°15 ' 39,096 " </v>
      </c>
      <c r="AQ912" s="22"/>
      <c r="AR912" s="22"/>
    </row>
    <row r="913" spans="1:46" x14ac:dyDescent="0.3">
      <c r="A913" s="15">
        <v>1968</v>
      </c>
      <c r="B913" s="15" t="s">
        <v>1691</v>
      </c>
      <c r="C913" s="15" t="s">
        <v>1484</v>
      </c>
      <c r="D913" s="16" t="s">
        <v>1470</v>
      </c>
      <c r="E913" s="16">
        <v>419872.8</v>
      </c>
      <c r="F913" s="16">
        <v>7355889.0899999999</v>
      </c>
      <c r="G913" s="16" t="s">
        <v>1081</v>
      </c>
      <c r="H913" t="str">
        <f t="shared" si="477"/>
        <v>19</v>
      </c>
      <c r="I913" t="str">
        <f t="shared" si="476"/>
        <v>K</v>
      </c>
      <c r="J913" t="s">
        <v>324</v>
      </c>
      <c r="K913">
        <f t="shared" si="478"/>
        <v>-69</v>
      </c>
      <c r="L913">
        <f t="shared" si="479"/>
        <v>-2644110.91</v>
      </c>
      <c r="M913">
        <f t="shared" si="480"/>
        <v>-0.41550217135402256</v>
      </c>
      <c r="N913">
        <f t="shared" si="481"/>
        <v>6379065.6277328692</v>
      </c>
      <c r="O913">
        <f t="shared" si="482"/>
        <v>-1.2560961851787273E-2</v>
      </c>
      <c r="P913">
        <f t="shared" si="483"/>
        <v>-0.73860880536724249</v>
      </c>
      <c r="Q913">
        <f t="shared" si="484"/>
        <v>-0.61826516170173296</v>
      </c>
      <c r="R913">
        <f t="shared" si="485"/>
        <v>-0.78480657403764376</v>
      </c>
      <c r="S913">
        <f t="shared" si="486"/>
        <v>-0.74317122095366606</v>
      </c>
      <c r="T913">
        <f t="shared" si="487"/>
        <v>-1.411128518873128</v>
      </c>
      <c r="U913">
        <f t="shared" si="488"/>
        <v>5.0546225567071803E-3</v>
      </c>
      <c r="V913">
        <f t="shared" si="489"/>
        <v>4.2582015317955055E-5</v>
      </c>
      <c r="W913">
        <f t="shared" si="490"/>
        <v>1.6740578955036711E-7</v>
      </c>
      <c r="X913">
        <f t="shared" si="491"/>
        <v>-2632805.9570749113</v>
      </c>
      <c r="Y913">
        <f t="shared" si="492"/>
        <v>-1.7721957391284302E-3</v>
      </c>
      <c r="Z913">
        <f t="shared" si="493"/>
        <v>4.4504462463547833E-7</v>
      </c>
      <c r="AA913">
        <f t="shared" si="494"/>
        <v>-1.2560959988391089E-2</v>
      </c>
      <c r="AB913">
        <f t="shared" si="495"/>
        <v>-0.41727436630444481</v>
      </c>
      <c r="AC913">
        <f t="shared" si="496"/>
        <v>-1.2561290297592731E-2</v>
      </c>
      <c r="AD913">
        <f t="shared" si="497"/>
        <v>-1.373938060897522E-2</v>
      </c>
      <c r="AE913">
        <f t="shared" si="498"/>
        <v>-0.41723939686673062</v>
      </c>
      <c r="AF913">
        <f t="shared" si="499"/>
        <v>-0.41724918600313721</v>
      </c>
      <c r="AG913" s="10">
        <f t="shared" si="500"/>
        <v>-23.906617363248827</v>
      </c>
      <c r="AH913" s="10">
        <f t="shared" si="501"/>
        <v>-69.787208522018162</v>
      </c>
      <c r="AI913" s="17">
        <f t="shared" si="502"/>
        <v>-69</v>
      </c>
      <c r="AJ913" s="18">
        <f t="shared" si="503"/>
        <v>-47</v>
      </c>
      <c r="AK913" s="19">
        <f t="shared" si="504"/>
        <v>-13.951000000000001</v>
      </c>
      <c r="AL913" s="17">
        <f t="shared" si="505"/>
        <v>-23</v>
      </c>
      <c r="AM913" s="18">
        <f t="shared" si="506"/>
        <v>-54</v>
      </c>
      <c r="AN913" s="19">
        <f t="shared" si="507"/>
        <v>-23.823</v>
      </c>
      <c r="AO913" s="20" t="str">
        <f t="shared" si="508"/>
        <v>23°54 ' 23,823 "S</v>
      </c>
      <c r="AP913" s="20" t="str">
        <f t="shared" si="509"/>
        <v xml:space="preserve">69°47 ' 13,951 " </v>
      </c>
      <c r="AQ913" s="22"/>
      <c r="AR913" s="22"/>
    </row>
    <row r="914" spans="1:46" x14ac:dyDescent="0.3">
      <c r="A914" s="15">
        <v>1969</v>
      </c>
      <c r="B914" s="15" t="s">
        <v>1692</v>
      </c>
      <c r="C914" s="15" t="s">
        <v>1312</v>
      </c>
      <c r="D914" s="16" t="s">
        <v>1499</v>
      </c>
      <c r="E914" s="16">
        <v>368271.99999804801</v>
      </c>
      <c r="F914" s="16">
        <v>7940778.0095414203</v>
      </c>
      <c r="G914" s="16" t="s">
        <v>1081</v>
      </c>
      <c r="H914" t="str">
        <f t="shared" si="477"/>
        <v>19</v>
      </c>
      <c r="I914" t="str">
        <f t="shared" si="476"/>
        <v>K</v>
      </c>
      <c r="J914" t="s">
        <v>324</v>
      </c>
      <c r="K914">
        <f t="shared" si="478"/>
        <v>-69</v>
      </c>
      <c r="L914">
        <f t="shared" si="479"/>
        <v>-2059221.9904585797</v>
      </c>
      <c r="M914">
        <f t="shared" si="480"/>
        <v>-0.32359127035843294</v>
      </c>
      <c r="N914">
        <f t="shared" si="481"/>
        <v>6377744.4974531289</v>
      </c>
      <c r="O914">
        <f t="shared" si="482"/>
        <v>-2.0654323805940469E-2</v>
      </c>
      <c r="P914">
        <f t="shared" si="483"/>
        <v>-0.60294107300859545</v>
      </c>
      <c r="Q914">
        <f t="shared" si="484"/>
        <v>-0.54197942693452228</v>
      </c>
      <c r="R914">
        <f t="shared" si="485"/>
        <v>-0.62506180686273072</v>
      </c>
      <c r="S914">
        <f t="shared" si="486"/>
        <v>-0.60429121188067858</v>
      </c>
      <c r="T914">
        <f t="shared" si="487"/>
        <v>-1.1695458326019637</v>
      </c>
      <c r="U914">
        <f t="shared" si="488"/>
        <v>5.0546225567071803E-3</v>
      </c>
      <c r="V914">
        <f t="shared" si="489"/>
        <v>4.2582015317955055E-5</v>
      </c>
      <c r="W914">
        <f t="shared" si="490"/>
        <v>1.6740578955036711E-7</v>
      </c>
      <c r="X914">
        <f t="shared" si="491"/>
        <v>-2049976.52764064</v>
      </c>
      <c r="Y914">
        <f t="shared" si="492"/>
        <v>-1.4496445916940943E-3</v>
      </c>
      <c r="Z914">
        <f t="shared" si="493"/>
        <v>1.2921929482028779E-6</v>
      </c>
      <c r="AA914">
        <f t="shared" si="494"/>
        <v>-2.0654314909483277E-2</v>
      </c>
      <c r="AB914">
        <f t="shared" si="495"/>
        <v>-0.32504091307690652</v>
      </c>
      <c r="AC914">
        <f t="shared" si="496"/>
        <v>-2.0655783465090949E-2</v>
      </c>
      <c r="AD914">
        <f t="shared" si="497"/>
        <v>-2.179368121484063E-2</v>
      </c>
      <c r="AE914">
        <f t="shared" si="498"/>
        <v>-0.32496904592561521</v>
      </c>
      <c r="AF914">
        <f t="shared" si="499"/>
        <v>-0.32497738682259586</v>
      </c>
      <c r="AG914" s="10">
        <f t="shared" si="500"/>
        <v>-18.619832702125116</v>
      </c>
      <c r="AH914" s="10">
        <f t="shared" si="501"/>
        <v>-70.248685953663909</v>
      </c>
      <c r="AI914" s="17">
        <f t="shared" si="502"/>
        <v>-70</v>
      </c>
      <c r="AJ914" s="18">
        <f t="shared" si="503"/>
        <v>-14</v>
      </c>
      <c r="AK914" s="19">
        <f t="shared" si="504"/>
        <v>-55.268999999999998</v>
      </c>
      <c r="AL914" s="17">
        <f t="shared" si="505"/>
        <v>-18</v>
      </c>
      <c r="AM914" s="18">
        <f t="shared" si="506"/>
        <v>-37</v>
      </c>
      <c r="AN914" s="19">
        <f t="shared" si="507"/>
        <v>-11.398</v>
      </c>
      <c r="AO914" s="20" t="str">
        <f t="shared" si="508"/>
        <v>18°37 ' 11,398 "S</v>
      </c>
      <c r="AP914" s="20" t="str">
        <f t="shared" si="509"/>
        <v xml:space="preserve">70°14 ' 55,269 " </v>
      </c>
      <c r="AQ914" s="22"/>
      <c r="AR914" s="22"/>
    </row>
    <row r="915" spans="1:46" s="33" customFormat="1" x14ac:dyDescent="0.3">
      <c r="A915" s="31">
        <v>1970</v>
      </c>
      <c r="B915" s="31" t="s">
        <v>1693</v>
      </c>
      <c r="C915" s="31" t="s">
        <v>1564</v>
      </c>
      <c r="D915" s="32" t="s">
        <v>1552</v>
      </c>
      <c r="E915" s="32" t="s">
        <v>272</v>
      </c>
      <c r="F915" s="32" t="s">
        <v>272</v>
      </c>
      <c r="G915" s="32">
        <v>19</v>
      </c>
      <c r="H915" s="33" t="str">
        <f t="shared" si="477"/>
        <v>1</v>
      </c>
      <c r="I915" s="33" t="str">
        <f t="shared" si="476"/>
        <v/>
      </c>
      <c r="J915" s="33" t="s">
        <v>324</v>
      </c>
      <c r="K915" s="33">
        <f t="shared" si="478"/>
        <v>-177</v>
      </c>
      <c r="L915" s="33" t="e">
        <f t="shared" si="479"/>
        <v>#VALUE!</v>
      </c>
      <c r="M915" s="33" t="e">
        <f t="shared" si="480"/>
        <v>#VALUE!</v>
      </c>
      <c r="N915" s="33" t="e">
        <f t="shared" si="481"/>
        <v>#VALUE!</v>
      </c>
      <c r="O915" s="33" t="e">
        <f t="shared" si="482"/>
        <v>#VALUE!</v>
      </c>
      <c r="P915" s="33" t="e">
        <f t="shared" si="483"/>
        <v>#VALUE!</v>
      </c>
      <c r="Q915" s="33" t="e">
        <f t="shared" si="484"/>
        <v>#VALUE!</v>
      </c>
      <c r="R915" s="33" t="e">
        <f t="shared" si="485"/>
        <v>#VALUE!</v>
      </c>
      <c r="S915" s="33" t="e">
        <f t="shared" si="486"/>
        <v>#VALUE!</v>
      </c>
      <c r="T915" s="33" t="e">
        <f t="shared" si="487"/>
        <v>#VALUE!</v>
      </c>
      <c r="U915" s="33">
        <f t="shared" si="488"/>
        <v>5.0546225567071803E-3</v>
      </c>
      <c r="V915" s="33">
        <f t="shared" si="489"/>
        <v>4.2582015317955055E-5</v>
      </c>
      <c r="W915" s="33">
        <f t="shared" si="490"/>
        <v>1.6740578955036711E-7</v>
      </c>
      <c r="X915" s="33" t="e">
        <f t="shared" si="491"/>
        <v>#VALUE!</v>
      </c>
      <c r="Y915" s="33" t="e">
        <f t="shared" si="492"/>
        <v>#VALUE!</v>
      </c>
      <c r="Z915" s="33" t="e">
        <f t="shared" si="493"/>
        <v>#VALUE!</v>
      </c>
      <c r="AA915" s="33" t="e">
        <f t="shared" si="494"/>
        <v>#VALUE!</v>
      </c>
      <c r="AB915" s="33" t="e">
        <f t="shared" si="495"/>
        <v>#VALUE!</v>
      </c>
      <c r="AC915" s="33" t="e">
        <f t="shared" si="496"/>
        <v>#VALUE!</v>
      </c>
      <c r="AD915" s="33" t="e">
        <f t="shared" si="497"/>
        <v>#VALUE!</v>
      </c>
      <c r="AE915" s="33" t="e">
        <f t="shared" si="498"/>
        <v>#VALUE!</v>
      </c>
      <c r="AF915" s="33" t="e">
        <f t="shared" si="499"/>
        <v>#VALUE!</v>
      </c>
      <c r="AG915" s="10" t="e">
        <f t="shared" si="500"/>
        <v>#VALUE!</v>
      </c>
      <c r="AH915" s="10" t="e">
        <f t="shared" si="501"/>
        <v>#VALUE!</v>
      </c>
      <c r="AI915" s="17" t="e">
        <f t="shared" si="502"/>
        <v>#VALUE!</v>
      </c>
      <c r="AJ915" s="18" t="e">
        <f t="shared" si="503"/>
        <v>#VALUE!</v>
      </c>
      <c r="AK915" s="19" t="e">
        <f t="shared" si="504"/>
        <v>#VALUE!</v>
      </c>
      <c r="AL915" s="17" t="e">
        <f t="shared" si="505"/>
        <v>#VALUE!</v>
      </c>
      <c r="AM915" s="18" t="e">
        <f t="shared" si="506"/>
        <v>#VALUE!</v>
      </c>
      <c r="AN915" s="19" t="e">
        <f t="shared" si="507"/>
        <v>#VALUE!</v>
      </c>
      <c r="AO915" s="20" t="e">
        <f t="shared" si="508"/>
        <v>#VALUE!</v>
      </c>
      <c r="AP915" s="20" t="e">
        <f t="shared" si="509"/>
        <v>#VALUE!</v>
      </c>
      <c r="AQ915" s="22"/>
      <c r="AR915" s="22"/>
    </row>
    <row r="916" spans="1:46" x14ac:dyDescent="0.3">
      <c r="A916" s="15">
        <v>1971</v>
      </c>
      <c r="B916" s="15" t="s">
        <v>1694</v>
      </c>
      <c r="C916" s="15" t="s">
        <v>1564</v>
      </c>
      <c r="D916" s="16" t="s">
        <v>1518</v>
      </c>
      <c r="E916" s="16">
        <v>430128.51</v>
      </c>
      <c r="F916" s="16">
        <v>7682849.6699999999</v>
      </c>
      <c r="G916" s="16" t="s">
        <v>1081</v>
      </c>
      <c r="H916" t="str">
        <f t="shared" si="477"/>
        <v>19</v>
      </c>
      <c r="I916" t="str">
        <f t="shared" si="476"/>
        <v>K</v>
      </c>
      <c r="J916" t="s">
        <v>324</v>
      </c>
      <c r="K916">
        <f t="shared" si="478"/>
        <v>-69</v>
      </c>
      <c r="L916">
        <f t="shared" si="479"/>
        <v>-2317150.33</v>
      </c>
      <c r="M916">
        <f t="shared" si="480"/>
        <v>-0.36412277178973929</v>
      </c>
      <c r="N916">
        <f t="shared" si="481"/>
        <v>6378294.0250777462</v>
      </c>
      <c r="O916">
        <f t="shared" si="482"/>
        <v>-1.0954573389888264E-2</v>
      </c>
      <c r="P916">
        <f t="shared" si="483"/>
        <v>-0.66556123330857764</v>
      </c>
      <c r="Q916">
        <f t="shared" si="484"/>
        <v>-0.58114918315603281</v>
      </c>
      <c r="R916">
        <f t="shared" si="485"/>
        <v>-0.6969033884440281</v>
      </c>
      <c r="S916">
        <f t="shared" si="486"/>
        <v>-0.66796483712202936</v>
      </c>
      <c r="T916">
        <f t="shared" si="487"/>
        <v>-1.2824223872747953</v>
      </c>
      <c r="U916">
        <f t="shared" si="488"/>
        <v>5.0546225567071803E-3</v>
      </c>
      <c r="V916">
        <f t="shared" si="489"/>
        <v>4.2582015317955055E-5</v>
      </c>
      <c r="W916">
        <f t="shared" si="490"/>
        <v>1.6740578955036711E-7</v>
      </c>
      <c r="X916">
        <f t="shared" si="491"/>
        <v>-2306952.1673362823</v>
      </c>
      <c r="Y916">
        <f t="shared" si="492"/>
        <v>-1.5988856304869775E-3</v>
      </c>
      <c r="Z916">
        <f t="shared" si="493"/>
        <v>3.5309211916088412E-7</v>
      </c>
      <c r="AA916">
        <f t="shared" si="494"/>
        <v>-1.0954572100563753E-2</v>
      </c>
      <c r="AB916">
        <f t="shared" si="495"/>
        <v>-0.36572165685567237</v>
      </c>
      <c r="AC916">
        <f t="shared" si="496"/>
        <v>-1.0954791198158453E-2</v>
      </c>
      <c r="AD916">
        <f t="shared" si="497"/>
        <v>-1.1730044416058202E-2</v>
      </c>
      <c r="AE916">
        <f t="shared" si="498"/>
        <v>-0.36569868063912664</v>
      </c>
      <c r="AF916">
        <f t="shared" si="499"/>
        <v>-0.36570794609388602</v>
      </c>
      <c r="AG916" s="10">
        <f t="shared" si="500"/>
        <v>-20.953521845577491</v>
      </c>
      <c r="AH916" s="10">
        <f t="shared" si="501"/>
        <v>-69.672082038541134</v>
      </c>
      <c r="AI916" s="17">
        <f t="shared" si="502"/>
        <v>-69</v>
      </c>
      <c r="AJ916" s="18">
        <f t="shared" si="503"/>
        <v>-40</v>
      </c>
      <c r="AK916" s="19">
        <f t="shared" si="504"/>
        <v>-19.495000000000001</v>
      </c>
      <c r="AL916" s="17">
        <f t="shared" si="505"/>
        <v>-20</v>
      </c>
      <c r="AM916" s="18">
        <f t="shared" si="506"/>
        <v>-57</v>
      </c>
      <c r="AN916" s="19">
        <f t="shared" si="507"/>
        <v>-12.679</v>
      </c>
      <c r="AO916" s="20" t="str">
        <f t="shared" si="508"/>
        <v>20°57 ' 12,679 "S</v>
      </c>
      <c r="AP916" s="20" t="str">
        <f t="shared" si="509"/>
        <v xml:space="preserve">69°40 ' 19,495 " </v>
      </c>
      <c r="AQ916" s="22"/>
      <c r="AR916" s="22"/>
    </row>
    <row r="917" spans="1:46" x14ac:dyDescent="0.3">
      <c r="A917" s="15">
        <v>1972</v>
      </c>
      <c r="B917" s="15" t="s">
        <v>1695</v>
      </c>
      <c r="C917" s="15" t="s">
        <v>321</v>
      </c>
      <c r="D917" s="16" t="s">
        <v>1617</v>
      </c>
      <c r="E917" s="16">
        <v>538778.28</v>
      </c>
      <c r="F917" s="16">
        <v>7379992.6600000001</v>
      </c>
      <c r="G917" s="16" t="s">
        <v>1081</v>
      </c>
      <c r="H917" t="str">
        <f t="shared" si="477"/>
        <v>19</v>
      </c>
      <c r="I917" t="str">
        <f t="shared" si="476"/>
        <v>K</v>
      </c>
      <c r="J917" t="s">
        <v>324</v>
      </c>
      <c r="K917">
        <f t="shared" si="478"/>
        <v>-69</v>
      </c>
      <c r="L917">
        <f t="shared" si="479"/>
        <v>-2620007.34</v>
      </c>
      <c r="M917">
        <f t="shared" si="480"/>
        <v>-0.4117144763543511</v>
      </c>
      <c r="N917">
        <f t="shared" si="481"/>
        <v>6379006.0359135009</v>
      </c>
      <c r="O917">
        <f t="shared" si="482"/>
        <v>6.0790473910324197E-3</v>
      </c>
      <c r="P917">
        <f t="shared" si="483"/>
        <v>-0.73348083110086859</v>
      </c>
      <c r="Q917">
        <f t="shared" si="484"/>
        <v>-0.6160175936657375</v>
      </c>
      <c r="R917">
        <f t="shared" si="485"/>
        <v>-0.77845489190478534</v>
      </c>
      <c r="S917">
        <f t="shared" si="486"/>
        <v>-0.73784556734502327</v>
      </c>
      <c r="T917">
        <f t="shared" si="487"/>
        <v>-1.4021977783552149</v>
      </c>
      <c r="U917">
        <f t="shared" si="488"/>
        <v>5.0546225567071803E-3</v>
      </c>
      <c r="V917">
        <f t="shared" si="489"/>
        <v>4.2582015317955055E-5</v>
      </c>
      <c r="W917">
        <f t="shared" si="490"/>
        <v>1.6740578955036711E-7</v>
      </c>
      <c r="X917">
        <f t="shared" si="491"/>
        <v>-2608779.8820913252</v>
      </c>
      <c r="Y917">
        <f t="shared" si="492"/>
        <v>-1.7600638477945551E-3</v>
      </c>
      <c r="Z917">
        <f t="shared" si="493"/>
        <v>1.0458583731536621E-7</v>
      </c>
      <c r="AA917">
        <f t="shared" si="494"/>
        <v>6.0790471791049988E-3</v>
      </c>
      <c r="AB917">
        <f t="shared" si="495"/>
        <v>-0.41347454001806788</v>
      </c>
      <c r="AC917">
        <f t="shared" si="496"/>
        <v>6.0790846208511051E-3</v>
      </c>
      <c r="AD917">
        <f t="shared" si="497"/>
        <v>6.6384122973772164E-3</v>
      </c>
      <c r="AE917">
        <f t="shared" si="498"/>
        <v>-0.41346643285553825</v>
      </c>
      <c r="AF917">
        <f t="shared" si="499"/>
        <v>-0.41347633790107419</v>
      </c>
      <c r="AG917" s="10">
        <f t="shared" si="500"/>
        <v>-23.690449090256671</v>
      </c>
      <c r="AH917" s="10">
        <f t="shared" si="501"/>
        <v>-68.619646992692537</v>
      </c>
      <c r="AI917" s="17">
        <f t="shared" si="502"/>
        <v>-68</v>
      </c>
      <c r="AJ917" s="18">
        <f t="shared" si="503"/>
        <v>-37</v>
      </c>
      <c r="AK917" s="19">
        <f t="shared" si="504"/>
        <v>-10.728999999999999</v>
      </c>
      <c r="AL917" s="17">
        <f t="shared" si="505"/>
        <v>-23</v>
      </c>
      <c r="AM917" s="18">
        <f t="shared" si="506"/>
        <v>-41</v>
      </c>
      <c r="AN917" s="19">
        <f t="shared" si="507"/>
        <v>-25.617000000000001</v>
      </c>
      <c r="AO917" s="20" t="str">
        <f t="shared" si="508"/>
        <v>23°41 ' 25,617 "S</v>
      </c>
      <c r="AP917" s="20" t="str">
        <f t="shared" si="509"/>
        <v xml:space="preserve">68°37 ' 10,729 " </v>
      </c>
      <c r="AQ917" s="21">
        <v>-23.69019316</v>
      </c>
      <c r="AR917" s="21">
        <v>-68.619709330000006</v>
      </c>
      <c r="AS917" t="s">
        <v>325</v>
      </c>
      <c r="AT917" s="24" t="s">
        <v>97</v>
      </c>
    </row>
    <row r="918" spans="1:46" x14ac:dyDescent="0.3">
      <c r="A918" s="15">
        <v>1973</v>
      </c>
      <c r="B918" s="15" t="s">
        <v>1696</v>
      </c>
      <c r="C918" s="15" t="s">
        <v>1566</v>
      </c>
      <c r="D918" s="16" t="s">
        <v>1470</v>
      </c>
      <c r="E918" s="16">
        <v>420214.15</v>
      </c>
      <c r="F918" s="16">
        <v>7355636.0199999996</v>
      </c>
      <c r="G918" s="16" t="s">
        <v>1081</v>
      </c>
      <c r="H918" t="str">
        <f t="shared" si="477"/>
        <v>19</v>
      </c>
      <c r="I918" t="str">
        <f t="shared" si="476"/>
        <v>K</v>
      </c>
      <c r="J918" t="s">
        <v>324</v>
      </c>
      <c r="K918">
        <f t="shared" si="478"/>
        <v>-69</v>
      </c>
      <c r="L918">
        <f t="shared" si="479"/>
        <v>-2644363.9800000004</v>
      </c>
      <c r="M918">
        <f t="shared" si="480"/>
        <v>-0.41554193940388273</v>
      </c>
      <c r="N918">
        <f t="shared" si="481"/>
        <v>6379066.2556119254</v>
      </c>
      <c r="O918">
        <f t="shared" si="482"/>
        <v>-1.250744964904685E-2</v>
      </c>
      <c r="P918">
        <f t="shared" si="483"/>
        <v>-0.73866242104259316</v>
      </c>
      <c r="Q918">
        <f t="shared" si="484"/>
        <v>-0.61828834407958255</v>
      </c>
      <c r="R918">
        <f t="shared" si="485"/>
        <v>-0.78487314992517931</v>
      </c>
      <c r="S918">
        <f t="shared" si="486"/>
        <v>-0.74322694846378012</v>
      </c>
      <c r="T918">
        <f t="shared" si="487"/>
        <v>-1.4112218125714557</v>
      </c>
      <c r="U918">
        <f t="shared" si="488"/>
        <v>5.0546225567071803E-3</v>
      </c>
      <c r="V918">
        <f t="shared" si="489"/>
        <v>4.2582015317955055E-5</v>
      </c>
      <c r="W918">
        <f t="shared" si="490"/>
        <v>1.6740578955036711E-7</v>
      </c>
      <c r="X918">
        <f t="shared" si="491"/>
        <v>-2633058.2170096361</v>
      </c>
      <c r="Y918">
        <f t="shared" si="492"/>
        <v>-1.7723225527589085E-3</v>
      </c>
      <c r="Z918">
        <f t="shared" si="493"/>
        <v>4.4124525957186484E-7</v>
      </c>
      <c r="AA918">
        <f t="shared" si="494"/>
        <v>-1.2507447809429226E-2</v>
      </c>
      <c r="AB918">
        <f t="shared" si="495"/>
        <v>-0.41731426117461273</v>
      </c>
      <c r="AC918">
        <f t="shared" si="496"/>
        <v>-1.2507773915020115E-2</v>
      </c>
      <c r="AD918">
        <f t="shared" si="497"/>
        <v>-1.3681094325429329E-2</v>
      </c>
      <c r="AE918">
        <f t="shared" si="498"/>
        <v>-0.41727958530055126</v>
      </c>
      <c r="AF918">
        <f t="shared" si="499"/>
        <v>-0.41728937645824876</v>
      </c>
      <c r="AG918" s="10">
        <f t="shared" si="500"/>
        <v>-23.908920106703423</v>
      </c>
      <c r="AH918" s="10">
        <f t="shared" si="501"/>
        <v>-69.783868963967478</v>
      </c>
      <c r="AI918" s="17">
        <f t="shared" si="502"/>
        <v>-69</v>
      </c>
      <c r="AJ918" s="18">
        <f t="shared" si="503"/>
        <v>-47</v>
      </c>
      <c r="AK918" s="19">
        <f t="shared" si="504"/>
        <v>-1.9279999999999999</v>
      </c>
      <c r="AL918" s="17">
        <f t="shared" si="505"/>
        <v>-23</v>
      </c>
      <c r="AM918" s="18">
        <f t="shared" si="506"/>
        <v>-54</v>
      </c>
      <c r="AN918" s="19">
        <f t="shared" si="507"/>
        <v>-32.112000000000002</v>
      </c>
      <c r="AO918" s="20" t="str">
        <f t="shared" si="508"/>
        <v>23°54 ' 32,112 "S</v>
      </c>
      <c r="AP918" s="20" t="str">
        <f t="shared" si="509"/>
        <v xml:space="preserve">69°47 ' 1,928 " </v>
      </c>
      <c r="AQ918" s="21">
        <v>-23.909198450000002</v>
      </c>
      <c r="AR918" s="21">
        <v>-69.783588850000001</v>
      </c>
      <c r="AS918" t="s">
        <v>325</v>
      </c>
      <c r="AT918" t="s">
        <v>100</v>
      </c>
    </row>
    <row r="919" spans="1:46" x14ac:dyDescent="0.3">
      <c r="A919" s="15">
        <v>1976</v>
      </c>
      <c r="B919" s="15" t="s">
        <v>1697</v>
      </c>
      <c r="C919" s="15" t="s">
        <v>553</v>
      </c>
      <c r="D919" s="16" t="s">
        <v>1499</v>
      </c>
      <c r="E919" s="16">
        <v>364365.33</v>
      </c>
      <c r="F919" s="16">
        <v>7958783.5599999996</v>
      </c>
      <c r="G919" s="16" t="s">
        <v>1081</v>
      </c>
      <c r="H919" t="str">
        <f t="shared" si="477"/>
        <v>19</v>
      </c>
      <c r="I919" t="str">
        <f t="shared" si="476"/>
        <v>K</v>
      </c>
      <c r="J919" t="s">
        <v>324</v>
      </c>
      <c r="K919">
        <f t="shared" si="478"/>
        <v>-69</v>
      </c>
      <c r="L919">
        <f t="shared" si="479"/>
        <v>-2041216.4400000004</v>
      </c>
      <c r="M919">
        <f t="shared" si="480"/>
        <v>-0.32076183333154057</v>
      </c>
      <c r="N919">
        <f t="shared" si="481"/>
        <v>6377708.1911987597</v>
      </c>
      <c r="O919">
        <f t="shared" si="482"/>
        <v>-2.1266992144164873E-2</v>
      </c>
      <c r="P919">
        <f t="shared" si="483"/>
        <v>-0.5984168742439856</v>
      </c>
      <c r="Q919">
        <f t="shared" si="484"/>
        <v>-0.53892971901475428</v>
      </c>
      <c r="R919">
        <f t="shared" si="485"/>
        <v>-0.61997027045353337</v>
      </c>
      <c r="S919">
        <f t="shared" si="486"/>
        <v>-0.59971013259383865</v>
      </c>
      <c r="T919">
        <f t="shared" si="487"/>
        <v>-1.1613022330335971</v>
      </c>
      <c r="U919">
        <f t="shared" si="488"/>
        <v>5.0546225567071803E-3</v>
      </c>
      <c r="V919">
        <f t="shared" si="489"/>
        <v>4.2582015317955055E-5</v>
      </c>
      <c r="W919">
        <f t="shared" si="490"/>
        <v>1.6740578955036711E-7</v>
      </c>
      <c r="X919">
        <f t="shared" si="491"/>
        <v>-2032039.9170750428</v>
      </c>
      <c r="Y919">
        <f t="shared" si="492"/>
        <v>-1.4388433352314817E-3</v>
      </c>
      <c r="Z919">
        <f t="shared" si="493"/>
        <v>1.3725807862782403E-6</v>
      </c>
      <c r="AA919">
        <f t="shared" si="494"/>
        <v>-2.1266982413943272E-2</v>
      </c>
      <c r="AB919">
        <f t="shared" si="495"/>
        <v>-0.32220067469184333</v>
      </c>
      <c r="AC919">
        <f t="shared" si="496"/>
        <v>-2.1268585571426968E-2</v>
      </c>
      <c r="AD919">
        <f t="shared" si="497"/>
        <v>-2.2418667601717557E-2</v>
      </c>
      <c r="AE919">
        <f t="shared" si="498"/>
        <v>-0.32212519599187539</v>
      </c>
      <c r="AF919">
        <f t="shared" si="499"/>
        <v>-0.32213346535360166</v>
      </c>
      <c r="AG919" s="10">
        <f t="shared" si="500"/>
        <v>-18.456888004685105</v>
      </c>
      <c r="AH919" s="10">
        <f t="shared" si="501"/>
        <v>-70.284495035885087</v>
      </c>
      <c r="AI919" s="17">
        <f t="shared" si="502"/>
        <v>-70</v>
      </c>
      <c r="AJ919" s="18">
        <f t="shared" si="503"/>
        <v>-17</v>
      </c>
      <c r="AK919" s="19">
        <f t="shared" si="504"/>
        <v>-4.1820000000000004</v>
      </c>
      <c r="AL919" s="17">
        <f t="shared" si="505"/>
        <v>-18</v>
      </c>
      <c r="AM919" s="18">
        <f t="shared" si="506"/>
        <v>-27</v>
      </c>
      <c r="AN919" s="19">
        <f t="shared" si="507"/>
        <v>-24.797000000000001</v>
      </c>
      <c r="AO919" s="20" t="str">
        <f t="shared" si="508"/>
        <v>18°27 ' 24,797 "S</v>
      </c>
      <c r="AP919" s="20" t="str">
        <f t="shared" si="509"/>
        <v xml:space="preserve">70°17 ' 4,182 " </v>
      </c>
      <c r="AQ919" s="22"/>
      <c r="AR919" s="22"/>
    </row>
    <row r="920" spans="1:46" x14ac:dyDescent="0.3">
      <c r="A920" s="15">
        <v>1977</v>
      </c>
      <c r="B920" s="15" t="s">
        <v>1698</v>
      </c>
      <c r="C920" s="15" t="s">
        <v>1631</v>
      </c>
      <c r="D920" s="16" t="s">
        <v>1552</v>
      </c>
      <c r="E920" s="16">
        <v>446712.14</v>
      </c>
      <c r="F920" s="16">
        <v>7604906.7599999998</v>
      </c>
      <c r="G920" s="16" t="s">
        <v>1081</v>
      </c>
      <c r="H920" t="str">
        <f t="shared" si="477"/>
        <v>19</v>
      </c>
      <c r="I920" t="str">
        <f t="shared" si="476"/>
        <v>K</v>
      </c>
      <c r="J920" t="s">
        <v>324</v>
      </c>
      <c r="K920">
        <f t="shared" si="478"/>
        <v>-69</v>
      </c>
      <c r="L920">
        <f t="shared" si="479"/>
        <v>-2395093.2400000002</v>
      </c>
      <c r="M920">
        <f t="shared" si="480"/>
        <v>-0.37637091471905809</v>
      </c>
      <c r="N920">
        <f t="shared" si="481"/>
        <v>6378470.5927858818</v>
      </c>
      <c r="O920">
        <f t="shared" si="482"/>
        <v>-8.3543318456730242E-3</v>
      </c>
      <c r="P920">
        <f t="shared" si="483"/>
        <v>-0.68364236143801671</v>
      </c>
      <c r="Q920">
        <f t="shared" si="484"/>
        <v>-0.59128815216590291</v>
      </c>
      <c r="R920">
        <f t="shared" si="485"/>
        <v>-0.7181920954380665</v>
      </c>
      <c r="S920">
        <f t="shared" si="486"/>
        <v>-0.68646610962002563</v>
      </c>
      <c r="T920">
        <f t="shared" si="487"/>
        <v>-1.3145802503907729</v>
      </c>
      <c r="U920">
        <f t="shared" si="488"/>
        <v>5.0546225567071803E-3</v>
      </c>
      <c r="V920">
        <f t="shared" si="489"/>
        <v>4.2582015317955055E-5</v>
      </c>
      <c r="W920">
        <f t="shared" si="490"/>
        <v>1.6740578955036711E-7</v>
      </c>
      <c r="X920">
        <f t="shared" si="491"/>
        <v>-2384620.5951422639</v>
      </c>
      <c r="Y920">
        <f t="shared" si="492"/>
        <v>-1.6418739736106924E-3</v>
      </c>
      <c r="Z920">
        <f t="shared" si="493"/>
        <v>2.034188184957389E-7</v>
      </c>
      <c r="AA920">
        <f t="shared" si="494"/>
        <v>-8.3543312791969204E-3</v>
      </c>
      <c r="AB920">
        <f t="shared" si="495"/>
        <v>-0.37801278835868074</v>
      </c>
      <c r="AC920">
        <f t="shared" si="496"/>
        <v>-8.3544284610873598E-3</v>
      </c>
      <c r="AD920">
        <f t="shared" si="497"/>
        <v>-8.9888146753665608E-3</v>
      </c>
      <c r="AE920">
        <f t="shared" si="498"/>
        <v>-0.37799893067221019</v>
      </c>
      <c r="AF920">
        <f t="shared" si="499"/>
        <v>-0.37800841129765844</v>
      </c>
      <c r="AG920" s="10">
        <f t="shared" si="500"/>
        <v>-21.658286587801175</v>
      </c>
      <c r="AH920" s="10">
        <f t="shared" si="501"/>
        <v>-69.515021143723757</v>
      </c>
      <c r="AI920" s="17">
        <f t="shared" si="502"/>
        <v>-69</v>
      </c>
      <c r="AJ920" s="18">
        <f t="shared" si="503"/>
        <v>-30</v>
      </c>
      <c r="AK920" s="19">
        <f t="shared" si="504"/>
        <v>-54.076000000000001</v>
      </c>
      <c r="AL920" s="17">
        <f t="shared" si="505"/>
        <v>-21</v>
      </c>
      <c r="AM920" s="18">
        <f t="shared" si="506"/>
        <v>-39</v>
      </c>
      <c r="AN920" s="19">
        <f t="shared" si="507"/>
        <v>-29.832000000000001</v>
      </c>
      <c r="AO920" s="20" t="str">
        <f t="shared" si="508"/>
        <v>21°39 ' 29,832 "S</v>
      </c>
      <c r="AP920" s="20" t="str">
        <f t="shared" si="509"/>
        <v xml:space="preserve">69°30 ' 54,076 " </v>
      </c>
      <c r="AQ920" s="22"/>
      <c r="AR920" s="22"/>
    </row>
    <row r="921" spans="1:46" x14ac:dyDescent="0.3">
      <c r="A921" s="15">
        <v>1978</v>
      </c>
      <c r="B921" s="15" t="s">
        <v>1699</v>
      </c>
      <c r="C921" s="15" t="s">
        <v>1568</v>
      </c>
      <c r="D921" s="16" t="s">
        <v>1493</v>
      </c>
      <c r="E921" s="16">
        <v>374266.62</v>
      </c>
      <c r="F921" s="16">
        <v>7489749.7000000002</v>
      </c>
      <c r="G921" s="16" t="s">
        <v>1081</v>
      </c>
      <c r="H921" t="str">
        <f t="shared" si="477"/>
        <v>19</v>
      </c>
      <c r="I921" t="str">
        <f t="shared" si="476"/>
        <v>K</v>
      </c>
      <c r="J921" t="s">
        <v>324</v>
      </c>
      <c r="K921">
        <f t="shared" si="478"/>
        <v>-69</v>
      </c>
      <c r="L921">
        <f t="shared" si="479"/>
        <v>-2510250.2999999998</v>
      </c>
      <c r="M921">
        <f t="shared" si="480"/>
        <v>-0.39446698183023132</v>
      </c>
      <c r="N921">
        <f t="shared" si="481"/>
        <v>6378740.0230941232</v>
      </c>
      <c r="O921">
        <f t="shared" si="482"/>
        <v>-1.9711319091981233E-2</v>
      </c>
      <c r="P921">
        <f t="shared" si="483"/>
        <v>-0.70960254424124358</v>
      </c>
      <c r="Q921">
        <f t="shared" si="484"/>
        <v>-0.60479502120492123</v>
      </c>
      <c r="R921">
        <f t="shared" si="485"/>
        <v>-0.74926825395085306</v>
      </c>
      <c r="S921">
        <f t="shared" si="486"/>
        <v>-0.71314994576437007</v>
      </c>
      <c r="T921">
        <f t="shared" si="487"/>
        <v>-1.3604057280029533</v>
      </c>
      <c r="U921">
        <f t="shared" si="488"/>
        <v>5.0546225567071803E-3</v>
      </c>
      <c r="V921">
        <f t="shared" si="489"/>
        <v>4.2582015317955055E-5</v>
      </c>
      <c r="W921">
        <f t="shared" si="490"/>
        <v>1.6740578955036711E-7</v>
      </c>
      <c r="X921">
        <f t="shared" si="491"/>
        <v>-2499384.132568629</v>
      </c>
      <c r="Y921">
        <f t="shared" si="492"/>
        <v>-1.7034974606317298E-3</v>
      </c>
      <c r="Z921">
        <f t="shared" si="493"/>
        <v>1.115891301805644E-6</v>
      </c>
      <c r="AA921">
        <f t="shared" si="494"/>
        <v>-1.9711311760084727E-2</v>
      </c>
      <c r="AB921">
        <f t="shared" si="495"/>
        <v>-0.39617047738994504</v>
      </c>
      <c r="AC921">
        <f t="shared" si="496"/>
        <v>-1.9712588209966297E-2</v>
      </c>
      <c r="AD921">
        <f t="shared" si="497"/>
        <v>-2.1364353794200971E-2</v>
      </c>
      <c r="AE921">
        <f t="shared" si="498"/>
        <v>-0.39608923229504134</v>
      </c>
      <c r="AF921">
        <f t="shared" si="499"/>
        <v>-0.39609854119286242</v>
      </c>
      <c r="AG921" s="10">
        <f t="shared" si="500"/>
        <v>-22.694774681639799</v>
      </c>
      <c r="AH921" s="10">
        <f t="shared" si="501"/>
        <v>-70.224087304432018</v>
      </c>
      <c r="AI921" s="17">
        <f t="shared" si="502"/>
        <v>-70</v>
      </c>
      <c r="AJ921" s="18">
        <f t="shared" si="503"/>
        <v>-13</v>
      </c>
      <c r="AK921" s="19">
        <f t="shared" si="504"/>
        <v>-26.713999999999999</v>
      </c>
      <c r="AL921" s="17">
        <f t="shared" si="505"/>
        <v>-22</v>
      </c>
      <c r="AM921" s="18">
        <f t="shared" si="506"/>
        <v>-41</v>
      </c>
      <c r="AN921" s="19">
        <f t="shared" si="507"/>
        <v>-41.189</v>
      </c>
      <c r="AO921" s="20" t="str">
        <f t="shared" si="508"/>
        <v>22°41 ' 41,189 "S</v>
      </c>
      <c r="AP921" s="20" t="str">
        <f t="shared" si="509"/>
        <v xml:space="preserve">70°13 ' 26,714 " </v>
      </c>
      <c r="AQ921" s="22"/>
      <c r="AR921" s="22"/>
    </row>
    <row r="922" spans="1:46" x14ac:dyDescent="0.3">
      <c r="A922" s="15">
        <v>1980</v>
      </c>
      <c r="B922" s="15" t="s">
        <v>1700</v>
      </c>
      <c r="C922" s="15" t="s">
        <v>1517</v>
      </c>
      <c r="D922" s="16" t="s">
        <v>1518</v>
      </c>
      <c r="E922" s="16">
        <v>427723.95</v>
      </c>
      <c r="F922" s="16">
        <v>7740649.75</v>
      </c>
      <c r="G922" s="16" t="s">
        <v>1081</v>
      </c>
      <c r="H922" t="str">
        <f t="shared" si="477"/>
        <v>19</v>
      </c>
      <c r="I922" t="str">
        <f t="shared" si="476"/>
        <v>K</v>
      </c>
      <c r="J922" t="s">
        <v>324</v>
      </c>
      <c r="K922">
        <f t="shared" si="478"/>
        <v>-69</v>
      </c>
      <c r="L922">
        <f t="shared" si="479"/>
        <v>-2259350.25</v>
      </c>
      <c r="M922">
        <f t="shared" si="480"/>
        <v>-0.35503992331556683</v>
      </c>
      <c r="N922">
        <f t="shared" si="481"/>
        <v>6378166.180968672</v>
      </c>
      <c r="O922">
        <f t="shared" si="482"/>
        <v>-1.13317916073838E-2</v>
      </c>
      <c r="P922">
        <f t="shared" si="483"/>
        <v>-0.65189432158457228</v>
      </c>
      <c r="Q922">
        <f t="shared" si="484"/>
        <v>-0.57311609585246504</v>
      </c>
      <c r="R922">
        <f t="shared" si="485"/>
        <v>-0.68098708410785291</v>
      </c>
      <c r="S922">
        <f t="shared" si="486"/>
        <v>-0.65401933704400594</v>
      </c>
      <c r="T922">
        <f t="shared" si="487"/>
        <v>-1.2579848389498356</v>
      </c>
      <c r="U922">
        <f t="shared" si="488"/>
        <v>5.0546225567071803E-3</v>
      </c>
      <c r="V922">
        <f t="shared" si="489"/>
        <v>4.2582015317955055E-5</v>
      </c>
      <c r="W922">
        <f t="shared" si="490"/>
        <v>1.6740578955036711E-7</v>
      </c>
      <c r="X922">
        <f t="shared" si="491"/>
        <v>-2249359.753383968</v>
      </c>
      <c r="Y922">
        <f t="shared" si="492"/>
        <v>-1.5663587828491929E-3</v>
      </c>
      <c r="Z922">
        <f t="shared" si="493"/>
        <v>3.8041710663609591E-7</v>
      </c>
      <c r="AA922">
        <f t="shared" si="494"/>
        <v>-1.1331790170448009E-2</v>
      </c>
      <c r="AB922">
        <f t="shared" si="495"/>
        <v>-0.35660628150254636</v>
      </c>
      <c r="AC922">
        <f t="shared" si="496"/>
        <v>-1.1332032690197169E-2</v>
      </c>
      <c r="AD922">
        <f t="shared" si="497"/>
        <v>-1.2092240037452271E-2</v>
      </c>
      <c r="AE922">
        <f t="shared" si="498"/>
        <v>-0.356582364490937</v>
      </c>
      <c r="AF922">
        <f t="shared" si="499"/>
        <v>-0.35659149571062521</v>
      </c>
      <c r="AG922" s="10">
        <f t="shared" si="500"/>
        <v>-20.431187714476224</v>
      </c>
      <c r="AH922" s="10">
        <f t="shared" si="501"/>
        <v>-69.692834319005129</v>
      </c>
      <c r="AI922" s="17">
        <f t="shared" si="502"/>
        <v>-69</v>
      </c>
      <c r="AJ922" s="18">
        <f t="shared" si="503"/>
        <v>-41</v>
      </c>
      <c r="AK922" s="19">
        <f t="shared" si="504"/>
        <v>-34.204000000000001</v>
      </c>
      <c r="AL922" s="17">
        <f t="shared" si="505"/>
        <v>-20</v>
      </c>
      <c r="AM922" s="18">
        <f t="shared" si="506"/>
        <v>-25</v>
      </c>
      <c r="AN922" s="19">
        <f t="shared" si="507"/>
        <v>-52.276000000000003</v>
      </c>
      <c r="AO922" s="20" t="str">
        <f t="shared" si="508"/>
        <v>20°25 ' 52,276 "S</v>
      </c>
      <c r="AP922" s="20" t="str">
        <f t="shared" si="509"/>
        <v xml:space="preserve">69°41 ' 34,204 " </v>
      </c>
      <c r="AQ922" s="22"/>
      <c r="AR922" s="22"/>
    </row>
    <row r="923" spans="1:46" x14ac:dyDescent="0.3">
      <c r="A923" s="15">
        <v>1981</v>
      </c>
      <c r="B923" s="15" t="s">
        <v>1701</v>
      </c>
      <c r="C923" s="15" t="s">
        <v>607</v>
      </c>
      <c r="D923" s="16" t="s">
        <v>1470</v>
      </c>
      <c r="E923" s="16">
        <v>364201.34</v>
      </c>
      <c r="F923" s="16">
        <v>7386845.1699999999</v>
      </c>
      <c r="G923" s="16" t="s">
        <v>1081</v>
      </c>
      <c r="H923" t="str">
        <f t="shared" si="477"/>
        <v>19</v>
      </c>
      <c r="I923" t="str">
        <f t="shared" si="476"/>
        <v>K</v>
      </c>
      <c r="J923" t="s">
        <v>324</v>
      </c>
      <c r="K923">
        <f t="shared" si="478"/>
        <v>-69</v>
      </c>
      <c r="L923">
        <f t="shared" si="479"/>
        <v>-2613154.83</v>
      </c>
      <c r="M923">
        <f t="shared" si="480"/>
        <v>-0.41063765587248063</v>
      </c>
      <c r="N923">
        <f t="shared" si="481"/>
        <v>6378989.1705521867</v>
      </c>
      <c r="O923">
        <f t="shared" si="482"/>
        <v>-2.1288429305836992E-2</v>
      </c>
      <c r="P923">
        <f t="shared" si="483"/>
        <v>-0.73201527963433166</v>
      </c>
      <c r="Q923">
        <f t="shared" si="484"/>
        <v>-0.61536433101734234</v>
      </c>
      <c r="R923">
        <f t="shared" si="485"/>
        <v>-0.77664529568964646</v>
      </c>
      <c r="S923">
        <f t="shared" si="486"/>
        <v>-0.73632505452157049</v>
      </c>
      <c r="T923">
        <f t="shared" si="487"/>
        <v>-1.3996425570336435</v>
      </c>
      <c r="U923">
        <f t="shared" si="488"/>
        <v>5.0546225567071803E-3</v>
      </c>
      <c r="V923">
        <f t="shared" si="489"/>
        <v>4.2582015317955055E-5</v>
      </c>
      <c r="W923">
        <f t="shared" si="490"/>
        <v>1.6740578955036711E-7</v>
      </c>
      <c r="X923">
        <f t="shared" si="491"/>
        <v>-2601949.5261896979</v>
      </c>
      <c r="Y923">
        <f t="shared" si="492"/>
        <v>-1.7565955217528923E-3</v>
      </c>
      <c r="Z923">
        <f t="shared" si="493"/>
        <v>1.2837985601606961E-6</v>
      </c>
      <c r="AA923">
        <f t="shared" si="494"/>
        <v>-2.1288420195818697E-2</v>
      </c>
      <c r="AB923">
        <f t="shared" si="495"/>
        <v>-0.41239424913911871</v>
      </c>
      <c r="AC923">
        <f t="shared" si="496"/>
        <v>-2.1290028206362666E-2</v>
      </c>
      <c r="AD923">
        <f t="shared" si="497"/>
        <v>-2.3234051106767711E-2</v>
      </c>
      <c r="AE923">
        <f t="shared" si="498"/>
        <v>-0.41229513756752095</v>
      </c>
      <c r="AF923">
        <f t="shared" si="499"/>
        <v>-0.41230451789528777</v>
      </c>
      <c r="AG923" s="10">
        <f t="shared" si="500"/>
        <v>-23.623308749576115</v>
      </c>
      <c r="AH923" s="10">
        <f t="shared" si="501"/>
        <v>-70.331213069409046</v>
      </c>
      <c r="AI923" s="17">
        <f t="shared" si="502"/>
        <v>-70</v>
      </c>
      <c r="AJ923" s="18">
        <f t="shared" si="503"/>
        <v>-19</v>
      </c>
      <c r="AK923" s="19">
        <f t="shared" si="504"/>
        <v>-52.366999999999997</v>
      </c>
      <c r="AL923" s="17">
        <f t="shared" si="505"/>
        <v>-23</v>
      </c>
      <c r="AM923" s="18">
        <f t="shared" si="506"/>
        <v>-37</v>
      </c>
      <c r="AN923" s="19">
        <f t="shared" si="507"/>
        <v>-23.911000000000001</v>
      </c>
      <c r="AO923" s="20" t="str">
        <f t="shared" si="508"/>
        <v>23°37 ' 23,911 "S</v>
      </c>
      <c r="AP923" s="20" t="str">
        <f t="shared" si="509"/>
        <v xml:space="preserve">70°19 ' 52,367 " </v>
      </c>
      <c r="AQ923" s="22"/>
      <c r="AR923" s="22"/>
    </row>
    <row r="924" spans="1:46" x14ac:dyDescent="0.3">
      <c r="A924" s="15">
        <v>1982</v>
      </c>
      <c r="B924" s="15" t="s">
        <v>1702</v>
      </c>
      <c r="C924" s="15" t="s">
        <v>1312</v>
      </c>
      <c r="D924" s="16" t="s">
        <v>1532</v>
      </c>
      <c r="E924" s="16">
        <v>377546.99999851902</v>
      </c>
      <c r="F924" s="16">
        <v>7905090.0095828297</v>
      </c>
      <c r="G924" s="16" t="s">
        <v>1081</v>
      </c>
      <c r="H924" t="str">
        <f t="shared" si="477"/>
        <v>19</v>
      </c>
      <c r="I924" t="str">
        <f t="shared" si="476"/>
        <v>K</v>
      </c>
      <c r="J924" t="s">
        <v>324</v>
      </c>
      <c r="K924">
        <f t="shared" si="478"/>
        <v>-69</v>
      </c>
      <c r="L924">
        <f t="shared" si="479"/>
        <v>-2094909.9904171703</v>
      </c>
      <c r="M924">
        <f t="shared" si="480"/>
        <v>-0.32919937152317441</v>
      </c>
      <c r="N924">
        <f t="shared" si="481"/>
        <v>6377817.2656045519</v>
      </c>
      <c r="O924">
        <f t="shared" si="482"/>
        <v>-1.9199828860238393E-2</v>
      </c>
      <c r="P924">
        <f t="shared" si="483"/>
        <v>-0.61185108593704951</v>
      </c>
      <c r="Q924">
        <f t="shared" si="484"/>
        <v>-0.54790438010065057</v>
      </c>
      <c r="R924">
        <f t="shared" si="485"/>
        <v>-0.63512491449169917</v>
      </c>
      <c r="S924">
        <f t="shared" si="486"/>
        <v>-0.61331978089393702</v>
      </c>
      <c r="T924">
        <f t="shared" si="487"/>
        <v>-1.1857466245147494</v>
      </c>
      <c r="U924">
        <f t="shared" si="488"/>
        <v>5.0546225567071803E-3</v>
      </c>
      <c r="V924">
        <f t="shared" si="489"/>
        <v>4.2582015317955055E-5</v>
      </c>
      <c r="W924">
        <f t="shared" si="490"/>
        <v>1.6740578955036711E-7</v>
      </c>
      <c r="X924">
        <f t="shared" si="491"/>
        <v>-2085528.7958275676</v>
      </c>
      <c r="Y924">
        <f t="shared" si="492"/>
        <v>-1.4709099052108887E-3</v>
      </c>
      <c r="Z924">
        <f t="shared" si="493"/>
        <v>1.1123750117850962E-6</v>
      </c>
      <c r="AA924">
        <f t="shared" si="494"/>
        <v>-1.9199821741101776E-2</v>
      </c>
      <c r="AB924">
        <f t="shared" si="495"/>
        <v>-0.33067027979218189</v>
      </c>
      <c r="AC924">
        <f t="shared" si="496"/>
        <v>-1.9201001377987914E-2</v>
      </c>
      <c r="AD924">
        <f t="shared" si="497"/>
        <v>-2.0298010412807804E-2</v>
      </c>
      <c r="AE924">
        <f t="shared" si="498"/>
        <v>-0.33060701911459695</v>
      </c>
      <c r="AF924">
        <f t="shared" si="499"/>
        <v>-0.33061550832031716</v>
      </c>
      <c r="AG924" s="10">
        <f t="shared" si="500"/>
        <v>-18.942873268326526</v>
      </c>
      <c r="AH924" s="10">
        <f t="shared" si="501"/>
        <v>-70.16299032916649</v>
      </c>
      <c r="AI924" s="17">
        <f t="shared" si="502"/>
        <v>-70</v>
      </c>
      <c r="AJ924" s="18">
        <f t="shared" si="503"/>
        <v>-9</v>
      </c>
      <c r="AK924" s="19">
        <f t="shared" si="504"/>
        <v>-46.765000000000001</v>
      </c>
      <c r="AL924" s="17">
        <f t="shared" si="505"/>
        <v>-18</v>
      </c>
      <c r="AM924" s="18">
        <f t="shared" si="506"/>
        <v>-56</v>
      </c>
      <c r="AN924" s="19">
        <f t="shared" si="507"/>
        <v>-34.344000000000001</v>
      </c>
      <c r="AO924" s="20" t="str">
        <f t="shared" si="508"/>
        <v>18°56 ' 34,344 "S</v>
      </c>
      <c r="AP924" s="20" t="str">
        <f t="shared" si="509"/>
        <v xml:space="preserve">70°9 ' 46,765 " </v>
      </c>
      <c r="AQ924" s="22"/>
      <c r="AR924" s="22"/>
    </row>
    <row r="925" spans="1:46" x14ac:dyDescent="0.3">
      <c r="A925" s="15">
        <v>1983</v>
      </c>
      <c r="B925" s="15" t="s">
        <v>1703</v>
      </c>
      <c r="C925" s="15" t="s">
        <v>1312</v>
      </c>
      <c r="D925" s="16" t="s">
        <v>1532</v>
      </c>
      <c r="E925" s="16">
        <v>377563.213343749</v>
      </c>
      <c r="F925" s="16">
        <v>7905096.0113830902</v>
      </c>
      <c r="G925" s="16" t="s">
        <v>1081</v>
      </c>
      <c r="H925" t="str">
        <f t="shared" si="477"/>
        <v>19</v>
      </c>
      <c r="I925" t="str">
        <f t="shared" si="476"/>
        <v>K</v>
      </c>
      <c r="J925" t="s">
        <v>324</v>
      </c>
      <c r="K925">
        <f t="shared" si="478"/>
        <v>-69</v>
      </c>
      <c r="L925">
        <f t="shared" si="479"/>
        <v>-2094903.9886169098</v>
      </c>
      <c r="M925">
        <f t="shared" si="480"/>
        <v>-0.32919842838533903</v>
      </c>
      <c r="N925">
        <f t="shared" si="481"/>
        <v>6377817.2532770019</v>
      </c>
      <c r="O925">
        <f t="shared" si="482"/>
        <v>-1.9197286750939981E-2</v>
      </c>
      <c r="P925">
        <f t="shared" si="483"/>
        <v>-0.6118495939428803</v>
      </c>
      <c r="Q925">
        <f t="shared" si="484"/>
        <v>-0.54790339711347213</v>
      </c>
      <c r="R925">
        <f t="shared" si="485"/>
        <v>-0.63512322535677912</v>
      </c>
      <c r="S925">
        <f t="shared" si="486"/>
        <v>-0.61331826829595237</v>
      </c>
      <c r="T925">
        <f t="shared" si="487"/>
        <v>-1.1857439154917626</v>
      </c>
      <c r="U925">
        <f t="shared" si="488"/>
        <v>5.0546225567071803E-3</v>
      </c>
      <c r="V925">
        <f t="shared" si="489"/>
        <v>4.2582015317955055E-5</v>
      </c>
      <c r="W925">
        <f t="shared" si="490"/>
        <v>1.6740578955036711E-7</v>
      </c>
      <c r="X925">
        <f t="shared" si="491"/>
        <v>-2085522.8167513262</v>
      </c>
      <c r="Y925">
        <f t="shared" si="492"/>
        <v>-1.4709063450765178E-3</v>
      </c>
      <c r="Z925">
        <f t="shared" si="493"/>
        <v>1.1120811849961985E-6</v>
      </c>
      <c r="AA925">
        <f t="shared" si="494"/>
        <v>-1.9197279634626179E-2</v>
      </c>
      <c r="AB925">
        <f t="shared" si="495"/>
        <v>-0.3306693330946483</v>
      </c>
      <c r="AC925">
        <f t="shared" si="496"/>
        <v>-1.9198458803007523E-2</v>
      </c>
      <c r="AD925">
        <f t="shared" si="497"/>
        <v>-2.0295316717512283E-2</v>
      </c>
      <c r="AE925">
        <f t="shared" si="498"/>
        <v>-0.33060608935992392</v>
      </c>
      <c r="AF925">
        <f t="shared" si="499"/>
        <v>-0.33061457865178617</v>
      </c>
      <c r="AG925" s="10">
        <f t="shared" si="500"/>
        <v>-18.942820002243355</v>
      </c>
      <c r="AH925" s="10">
        <f t="shared" si="501"/>
        <v>-70.162835991794751</v>
      </c>
      <c r="AI925" s="17">
        <f t="shared" si="502"/>
        <v>-70</v>
      </c>
      <c r="AJ925" s="18">
        <f t="shared" si="503"/>
        <v>-9</v>
      </c>
      <c r="AK925" s="19">
        <f t="shared" si="504"/>
        <v>-46.21</v>
      </c>
      <c r="AL925" s="17">
        <f t="shared" si="505"/>
        <v>-18</v>
      </c>
      <c r="AM925" s="18">
        <f t="shared" si="506"/>
        <v>-56</v>
      </c>
      <c r="AN925" s="19">
        <f t="shared" si="507"/>
        <v>-34.152000000000001</v>
      </c>
      <c r="AO925" s="20" t="str">
        <f t="shared" si="508"/>
        <v>18°56 ' 34,152 "S</v>
      </c>
      <c r="AP925" s="20" t="str">
        <f t="shared" si="509"/>
        <v xml:space="preserve">70°9 ' 46,21 " </v>
      </c>
      <c r="AQ925" s="22"/>
      <c r="AR925" s="22"/>
    </row>
    <row r="926" spans="1:46" x14ac:dyDescent="0.3">
      <c r="A926" s="15">
        <v>1984</v>
      </c>
      <c r="B926" s="15" t="s">
        <v>1704</v>
      </c>
      <c r="C926" s="15" t="s">
        <v>419</v>
      </c>
      <c r="D926" s="16" t="s">
        <v>1524</v>
      </c>
      <c r="E926" s="16">
        <v>375938.88</v>
      </c>
      <c r="F926" s="16">
        <v>7698808.4699999997</v>
      </c>
      <c r="G926" s="16" t="s">
        <v>1081</v>
      </c>
      <c r="H926" t="str">
        <f t="shared" si="477"/>
        <v>19</v>
      </c>
      <c r="I926" t="str">
        <f t="shared" si="476"/>
        <v>K</v>
      </c>
      <c r="J926" t="s">
        <v>324</v>
      </c>
      <c r="K926">
        <f t="shared" si="478"/>
        <v>-69</v>
      </c>
      <c r="L926">
        <f t="shared" si="479"/>
        <v>-2301191.5300000003</v>
      </c>
      <c r="M926">
        <f t="shared" si="480"/>
        <v>-0.36161496622563588</v>
      </c>
      <c r="N926">
        <f t="shared" si="481"/>
        <v>6378258.461358414</v>
      </c>
      <c r="O926">
        <f t="shared" si="482"/>
        <v>-1.9450626021445042E-2</v>
      </c>
      <c r="P926">
        <f t="shared" si="483"/>
        <v>-0.66180950997060217</v>
      </c>
      <c r="Q926">
        <f t="shared" si="484"/>
        <v>-0.57897479879433467</v>
      </c>
      <c r="R926">
        <f t="shared" si="485"/>
        <v>-0.69251972121093697</v>
      </c>
      <c r="S926">
        <f t="shared" si="486"/>
        <v>-0.66413349060678639</v>
      </c>
      <c r="T926">
        <f t="shared" si="487"/>
        <v>-1.2757251542160348</v>
      </c>
      <c r="U926">
        <f t="shared" si="488"/>
        <v>5.0546225567071803E-3</v>
      </c>
      <c r="V926">
        <f t="shared" si="489"/>
        <v>4.2582015317955055E-5</v>
      </c>
      <c r="W926">
        <f t="shared" si="490"/>
        <v>1.6740578955036711E-7</v>
      </c>
      <c r="X926">
        <f t="shared" si="491"/>
        <v>-2291050.3580151843</v>
      </c>
      <c r="Y926">
        <f t="shared" si="492"/>
        <v>-1.5899593982047801E-3</v>
      </c>
      <c r="Z926">
        <f t="shared" si="493"/>
        <v>1.1152989580016627E-6</v>
      </c>
      <c r="AA926">
        <f t="shared" si="494"/>
        <v>-1.9450618790357397E-2</v>
      </c>
      <c r="AB926">
        <f t="shared" si="495"/>
        <v>-0.36320492385056058</v>
      </c>
      <c r="AC926">
        <f t="shared" si="496"/>
        <v>-1.9451845261210299E-2</v>
      </c>
      <c r="AD926">
        <f t="shared" si="497"/>
        <v>-2.0806384182279238E-2</v>
      </c>
      <c r="AE926">
        <f t="shared" si="498"/>
        <v>-0.36313304157790693</v>
      </c>
      <c r="AF926">
        <f t="shared" si="499"/>
        <v>-0.36314198437195505</v>
      </c>
      <c r="AG926" s="10">
        <f t="shared" si="500"/>
        <v>-20.806503068518722</v>
      </c>
      <c r="AH926" s="10">
        <f t="shared" si="501"/>
        <v>-70.19211800057235</v>
      </c>
      <c r="AI926" s="17">
        <f t="shared" si="502"/>
        <v>-70</v>
      </c>
      <c r="AJ926" s="18">
        <f t="shared" si="503"/>
        <v>-11</v>
      </c>
      <c r="AK926" s="19">
        <f t="shared" si="504"/>
        <v>-31.625</v>
      </c>
      <c r="AL926" s="17">
        <f t="shared" si="505"/>
        <v>-20</v>
      </c>
      <c r="AM926" s="18">
        <f t="shared" si="506"/>
        <v>-48</v>
      </c>
      <c r="AN926" s="19">
        <f t="shared" si="507"/>
        <v>-23.411000000000001</v>
      </c>
      <c r="AO926" s="20" t="str">
        <f t="shared" si="508"/>
        <v>20°48 ' 23,411 "S</v>
      </c>
      <c r="AP926" s="20" t="str">
        <f t="shared" si="509"/>
        <v xml:space="preserve">70°11 ' 31,625 " </v>
      </c>
      <c r="AQ926" s="21">
        <v>-20.807192270000002</v>
      </c>
      <c r="AR926" s="21">
        <v>-70.192343260000001</v>
      </c>
      <c r="AS926" t="s">
        <v>325</v>
      </c>
      <c r="AT926" s="24" t="s">
        <v>118</v>
      </c>
    </row>
    <row r="927" spans="1:46" x14ac:dyDescent="0.3">
      <c r="A927" s="15">
        <v>1985</v>
      </c>
      <c r="B927" s="15" t="s">
        <v>1705</v>
      </c>
      <c r="C927" s="15" t="s">
        <v>553</v>
      </c>
      <c r="D927" s="16" t="s">
        <v>1513</v>
      </c>
      <c r="E927" s="16">
        <v>374976.99</v>
      </c>
      <c r="F927" s="16">
        <v>7555842.0099999998</v>
      </c>
      <c r="G927" s="16" t="s">
        <v>1081</v>
      </c>
      <c r="H927" t="str">
        <f t="shared" si="477"/>
        <v>19</v>
      </c>
      <c r="I927" t="str">
        <f t="shared" si="476"/>
        <v>K</v>
      </c>
      <c r="J927" t="s">
        <v>324</v>
      </c>
      <c r="K927">
        <f t="shared" si="478"/>
        <v>-69</v>
      </c>
      <c r="L927">
        <f t="shared" si="479"/>
        <v>-2444157.9900000002</v>
      </c>
      <c r="M927">
        <f t="shared" si="480"/>
        <v>-0.3840810716889646</v>
      </c>
      <c r="N927">
        <f t="shared" si="481"/>
        <v>6378584.1556951199</v>
      </c>
      <c r="O927">
        <f t="shared" si="482"/>
        <v>-1.9600432783876215E-2</v>
      </c>
      <c r="P927">
        <f t="shared" si="483"/>
        <v>-0.69481464681835514</v>
      </c>
      <c r="Q927">
        <f t="shared" si="484"/>
        <v>-0.59725879792499759</v>
      </c>
      <c r="R927">
        <f t="shared" si="485"/>
        <v>-0.73148839509814212</v>
      </c>
      <c r="S927">
        <f t="shared" si="486"/>
        <v>-0.69793099580485596</v>
      </c>
      <c r="T927">
        <f t="shared" si="487"/>
        <v>-1.3343517709861101</v>
      </c>
      <c r="U927">
        <f t="shared" si="488"/>
        <v>5.0546225567071803E-3</v>
      </c>
      <c r="V927">
        <f t="shared" si="489"/>
        <v>4.2582015317955055E-5</v>
      </c>
      <c r="W927">
        <f t="shared" si="490"/>
        <v>1.6740578955036711E-7</v>
      </c>
      <c r="X927">
        <f t="shared" si="491"/>
        <v>-2433515.9012223477</v>
      </c>
      <c r="Y927">
        <f t="shared" si="492"/>
        <v>-1.6684092453574805E-3</v>
      </c>
      <c r="Z927">
        <f t="shared" si="493"/>
        <v>1.1128134975739111E-6</v>
      </c>
      <c r="AA927">
        <f t="shared" si="494"/>
        <v>-1.9600425513334161E-2</v>
      </c>
      <c r="AB927">
        <f t="shared" si="495"/>
        <v>-0.38574947907769375</v>
      </c>
      <c r="AC927">
        <f t="shared" si="496"/>
        <v>-1.9601680541842581E-2</v>
      </c>
      <c r="AD927">
        <f t="shared" si="497"/>
        <v>-2.1153160921102653E-2</v>
      </c>
      <c r="AE927">
        <f t="shared" si="498"/>
        <v>-0.3856714867143971</v>
      </c>
      <c r="AF927">
        <f t="shared" si="499"/>
        <v>-0.38568069147715039</v>
      </c>
      <c r="AG927" s="10">
        <f t="shared" si="500"/>
        <v>-22.097875861327939</v>
      </c>
      <c r="AH927" s="10">
        <f t="shared" si="501"/>
        <v>-70.211986844140242</v>
      </c>
      <c r="AI927" s="17">
        <f t="shared" si="502"/>
        <v>-70</v>
      </c>
      <c r="AJ927" s="18">
        <f t="shared" si="503"/>
        <v>-12</v>
      </c>
      <c r="AK927" s="19">
        <f t="shared" si="504"/>
        <v>-43.152999999999999</v>
      </c>
      <c r="AL927" s="17">
        <f t="shared" si="505"/>
        <v>-22</v>
      </c>
      <c r="AM927" s="18">
        <f t="shared" si="506"/>
        <v>-5</v>
      </c>
      <c r="AN927" s="19">
        <f t="shared" si="507"/>
        <v>-52.353000000000002</v>
      </c>
      <c r="AO927" s="20" t="str">
        <f t="shared" si="508"/>
        <v>22°5 ' 52,353 "S</v>
      </c>
      <c r="AP927" s="20" t="str">
        <f t="shared" si="509"/>
        <v xml:space="preserve">70°12 ' 43,153 " </v>
      </c>
      <c r="AQ927" s="21">
        <v>-22.097875850000001</v>
      </c>
      <c r="AR927" s="21">
        <v>-70.211986760000002</v>
      </c>
      <c r="AS927" t="s">
        <v>325</v>
      </c>
      <c r="AT927" s="24" t="s">
        <v>1526</v>
      </c>
    </row>
    <row r="928" spans="1:46" x14ac:dyDescent="0.3">
      <c r="A928" s="15">
        <v>1986</v>
      </c>
      <c r="B928" s="15" t="s">
        <v>1706</v>
      </c>
      <c r="C928" s="15" t="s">
        <v>1542</v>
      </c>
      <c r="D928" s="16" t="s">
        <v>1543</v>
      </c>
      <c r="E928" s="16">
        <v>542390.53</v>
      </c>
      <c r="F928" s="16">
        <v>7680201.5800000001</v>
      </c>
      <c r="G928" s="16" t="s">
        <v>1081</v>
      </c>
      <c r="H928" t="str">
        <f t="shared" si="477"/>
        <v>19</v>
      </c>
      <c r="I928" t="str">
        <f t="shared" si="476"/>
        <v>K</v>
      </c>
      <c r="J928" t="s">
        <v>324</v>
      </c>
      <c r="K928">
        <f t="shared" si="478"/>
        <v>-69</v>
      </c>
      <c r="L928">
        <f t="shared" si="479"/>
        <v>-2319798.42</v>
      </c>
      <c r="M928">
        <f t="shared" si="480"/>
        <v>-0.3645388992452025</v>
      </c>
      <c r="N928">
        <f t="shared" si="481"/>
        <v>6378299.9457543734</v>
      </c>
      <c r="O928">
        <f t="shared" si="482"/>
        <v>6.6460546478716003E-3</v>
      </c>
      <c r="P928">
        <f t="shared" si="483"/>
        <v>-0.66618215057085373</v>
      </c>
      <c r="Q928">
        <f t="shared" si="484"/>
        <v>-0.58150675973796162</v>
      </c>
      <c r="R928">
        <f t="shared" si="485"/>
        <v>-0.69762997453062936</v>
      </c>
      <c r="S928">
        <f t="shared" si="486"/>
        <v>-0.66859917083246234</v>
      </c>
      <c r="T928">
        <f t="shared" si="487"/>
        <v>-1.2835299759473273</v>
      </c>
      <c r="U928">
        <f t="shared" si="488"/>
        <v>5.0546225567071803E-3</v>
      </c>
      <c r="V928">
        <f t="shared" si="489"/>
        <v>4.2582015317955055E-5</v>
      </c>
      <c r="W928">
        <f t="shared" si="490"/>
        <v>1.6740578955036711E-7</v>
      </c>
      <c r="X928">
        <f t="shared" si="491"/>
        <v>-2309590.8264704733</v>
      </c>
      <c r="Y928">
        <f t="shared" si="492"/>
        <v>-1.6003627324427025E-3</v>
      </c>
      <c r="Z928">
        <f t="shared" si="493"/>
        <v>1.2992330612026035E-7</v>
      </c>
      <c r="AA928">
        <f t="shared" si="494"/>
        <v>6.6460543600458024E-3</v>
      </c>
      <c r="AB928">
        <f t="shared" si="495"/>
        <v>-0.36613926176972078</v>
      </c>
      <c r="AC928">
        <f t="shared" si="496"/>
        <v>6.6461032862333846E-3</v>
      </c>
      <c r="AD928">
        <f t="shared" si="497"/>
        <v>7.1177826192036515E-3</v>
      </c>
      <c r="AE928">
        <f t="shared" si="498"/>
        <v>-0.36613079391921022</v>
      </c>
      <c r="AF928">
        <f t="shared" si="499"/>
        <v>-0.36614015029528157</v>
      </c>
      <c r="AG928" s="10">
        <f t="shared" si="500"/>
        <v>-20.978285322205277</v>
      </c>
      <c r="AH928" s="10">
        <f t="shared" si="501"/>
        <v>-68.592181096428064</v>
      </c>
      <c r="AI928" s="17">
        <f t="shared" si="502"/>
        <v>-68</v>
      </c>
      <c r="AJ928" s="18">
        <f t="shared" si="503"/>
        <v>-35</v>
      </c>
      <c r="AK928" s="19">
        <f t="shared" si="504"/>
        <v>-31.852</v>
      </c>
      <c r="AL928" s="17">
        <f t="shared" si="505"/>
        <v>-20</v>
      </c>
      <c r="AM928" s="18">
        <f t="shared" si="506"/>
        <v>-58</v>
      </c>
      <c r="AN928" s="19">
        <f t="shared" si="507"/>
        <v>-41.826999999999998</v>
      </c>
      <c r="AO928" s="20" t="str">
        <f t="shared" si="508"/>
        <v>20°58 ' 41,827 "S</v>
      </c>
      <c r="AP928" s="20" t="str">
        <f t="shared" si="509"/>
        <v xml:space="preserve">68°35 ' 31,852 " </v>
      </c>
      <c r="AQ928" s="22"/>
      <c r="AR928" s="22"/>
    </row>
    <row r="929" spans="1:46" x14ac:dyDescent="0.3">
      <c r="A929" s="15">
        <v>1987</v>
      </c>
      <c r="B929" s="15" t="s">
        <v>1707</v>
      </c>
      <c r="C929" s="15" t="s">
        <v>553</v>
      </c>
      <c r="D929" s="16" t="s">
        <v>1470</v>
      </c>
      <c r="E929" s="16">
        <v>369971.13</v>
      </c>
      <c r="F929" s="16">
        <v>7389270.79</v>
      </c>
      <c r="G929" s="16" t="s">
        <v>1081</v>
      </c>
      <c r="H929" t="str">
        <f t="shared" si="477"/>
        <v>19</v>
      </c>
      <c r="I929" t="str">
        <f t="shared" si="476"/>
        <v>K</v>
      </c>
      <c r="J929" t="s">
        <v>324</v>
      </c>
      <c r="K929">
        <f t="shared" si="478"/>
        <v>-69</v>
      </c>
      <c r="L929">
        <f t="shared" si="479"/>
        <v>-2610729.21</v>
      </c>
      <c r="M929">
        <f t="shared" si="480"/>
        <v>-0.41025648790669372</v>
      </c>
      <c r="N929">
        <f t="shared" si="481"/>
        <v>6378983.2087498596</v>
      </c>
      <c r="O929">
        <f t="shared" si="482"/>
        <v>-2.0383949250978323E-2</v>
      </c>
      <c r="P929">
        <f t="shared" si="483"/>
        <v>-0.73149569649188129</v>
      </c>
      <c r="Q929">
        <f t="shared" si="484"/>
        <v>-0.61513157658085138</v>
      </c>
      <c r="R929">
        <f t="shared" si="485"/>
        <v>-0.77600433615263431</v>
      </c>
      <c r="S929">
        <f t="shared" si="486"/>
        <v>-0.73578614625968863</v>
      </c>
      <c r="T929">
        <f t="shared" si="487"/>
        <v>-1.398736346576922</v>
      </c>
      <c r="U929">
        <f t="shared" si="488"/>
        <v>5.0546225567071803E-3</v>
      </c>
      <c r="V929">
        <f t="shared" si="489"/>
        <v>4.2582015317955055E-5</v>
      </c>
      <c r="W929">
        <f t="shared" si="490"/>
        <v>1.6740578955036711E-7</v>
      </c>
      <c r="X929">
        <f t="shared" si="491"/>
        <v>-2599531.7611708064</v>
      </c>
      <c r="Y929">
        <f t="shared" si="492"/>
        <v>-1.7553657789590033E-3</v>
      </c>
      <c r="Z929">
        <f t="shared" si="493"/>
        <v>1.1774172024181997E-6</v>
      </c>
      <c r="AA929">
        <f t="shared" si="494"/>
        <v>-2.0383941250840823E-2</v>
      </c>
      <c r="AB929">
        <f t="shared" si="495"/>
        <v>-0.41201185161885484</v>
      </c>
      <c r="AC929">
        <f t="shared" si="496"/>
        <v>-2.0385352885292696E-2</v>
      </c>
      <c r="AD929">
        <f t="shared" si="497"/>
        <v>-2.2243383263853916E-2</v>
      </c>
      <c r="AE929">
        <f t="shared" si="498"/>
        <v>-0.41192107604419681</v>
      </c>
      <c r="AF929">
        <f t="shared" si="499"/>
        <v>-0.41193049968264855</v>
      </c>
      <c r="AG929" s="10">
        <f t="shared" si="500"/>
        <v>-23.601879084530857</v>
      </c>
      <c r="AH929" s="10">
        <f t="shared" si="501"/>
        <v>-70.274451983110765</v>
      </c>
      <c r="AI929" s="17">
        <f t="shared" si="502"/>
        <v>-70</v>
      </c>
      <c r="AJ929" s="18">
        <f t="shared" si="503"/>
        <v>-16</v>
      </c>
      <c r="AK929" s="19">
        <f t="shared" si="504"/>
        <v>-28.027000000000001</v>
      </c>
      <c r="AL929" s="17">
        <f t="shared" si="505"/>
        <v>-23</v>
      </c>
      <c r="AM929" s="18">
        <f t="shared" si="506"/>
        <v>-36</v>
      </c>
      <c r="AN929" s="19">
        <f t="shared" si="507"/>
        <v>-6.7649999999999997</v>
      </c>
      <c r="AO929" s="20" t="str">
        <f t="shared" si="508"/>
        <v>23°36 ' 6,765 "S</v>
      </c>
      <c r="AP929" s="20" t="str">
        <f t="shared" si="509"/>
        <v xml:space="preserve">70°16 ' 28,027 " </v>
      </c>
      <c r="AQ929" s="22"/>
      <c r="AR929" s="22"/>
    </row>
    <row r="930" spans="1:46" x14ac:dyDescent="0.3">
      <c r="A930" s="15">
        <v>1988</v>
      </c>
      <c r="B930" s="15" t="s">
        <v>1708</v>
      </c>
      <c r="C930" s="15" t="s">
        <v>406</v>
      </c>
      <c r="D930" s="16" t="s">
        <v>1466</v>
      </c>
      <c r="E930" s="16">
        <v>518166.49</v>
      </c>
      <c r="F930" s="16">
        <v>7514025.75</v>
      </c>
      <c r="G930" s="16" t="s">
        <v>1081</v>
      </c>
      <c r="H930" t="str">
        <f t="shared" si="477"/>
        <v>19</v>
      </c>
      <c r="I930" t="str">
        <f t="shared" si="476"/>
        <v>K</v>
      </c>
      <c r="J930" t="s">
        <v>324</v>
      </c>
      <c r="K930">
        <f t="shared" si="478"/>
        <v>-69</v>
      </c>
      <c r="L930">
        <f t="shared" si="479"/>
        <v>-2485974.25</v>
      </c>
      <c r="M930">
        <f t="shared" si="480"/>
        <v>-0.3906521828939421</v>
      </c>
      <c r="N930">
        <f t="shared" si="481"/>
        <v>6378682.3898052722</v>
      </c>
      <c r="O930">
        <f t="shared" si="482"/>
        <v>2.8480004003702364E-3</v>
      </c>
      <c r="P930">
        <f t="shared" si="483"/>
        <v>-0.70420611196538674</v>
      </c>
      <c r="Q930">
        <f t="shared" si="484"/>
        <v>-0.60209467644007086</v>
      </c>
      <c r="R930">
        <f t="shared" si="485"/>
        <v>-0.74275523887663542</v>
      </c>
      <c r="S930">
        <f t="shared" si="486"/>
        <v>-0.70759009826749419</v>
      </c>
      <c r="T930">
        <f t="shared" si="487"/>
        <v>-1.3509133716846347</v>
      </c>
      <c r="U930">
        <f t="shared" si="488"/>
        <v>5.0546225567071803E-3</v>
      </c>
      <c r="V930">
        <f t="shared" si="489"/>
        <v>4.2582015317955055E-5</v>
      </c>
      <c r="W930">
        <f t="shared" si="490"/>
        <v>1.6740578955036711E-7</v>
      </c>
      <c r="X930">
        <f t="shared" si="491"/>
        <v>-2475189.8262287718</v>
      </c>
      <c r="Y930">
        <f t="shared" si="492"/>
        <v>-1.6906977197147139E-3</v>
      </c>
      <c r="Z930">
        <f t="shared" si="493"/>
        <v>2.3369130903543271E-8</v>
      </c>
      <c r="AA930">
        <f t="shared" si="494"/>
        <v>2.8480003781851384E-3</v>
      </c>
      <c r="AB930">
        <f t="shared" si="495"/>
        <v>-0.39234288057414668</v>
      </c>
      <c r="AC930">
        <f t="shared" si="496"/>
        <v>2.8480042282589824E-3</v>
      </c>
      <c r="AD930">
        <f t="shared" si="497"/>
        <v>3.0821932398670386E-3</v>
      </c>
      <c r="AE930">
        <f t="shared" si="498"/>
        <v>-0.39234120240750936</v>
      </c>
      <c r="AF930">
        <f t="shared" si="499"/>
        <v>-0.39235092481397243</v>
      </c>
      <c r="AG930" s="10">
        <f t="shared" si="500"/>
        <v>-22.480052079895305</v>
      </c>
      <c r="AH930" s="10">
        <f t="shared" si="501"/>
        <v>-68.823403335711859</v>
      </c>
      <c r="AI930" s="17">
        <f t="shared" si="502"/>
        <v>-68</v>
      </c>
      <c r="AJ930" s="18">
        <f t="shared" si="503"/>
        <v>-49</v>
      </c>
      <c r="AK930" s="19">
        <f t="shared" si="504"/>
        <v>-24.251999999999999</v>
      </c>
      <c r="AL930" s="17">
        <f t="shared" si="505"/>
        <v>-22</v>
      </c>
      <c r="AM930" s="18">
        <f t="shared" si="506"/>
        <v>-28</v>
      </c>
      <c r="AN930" s="19">
        <f t="shared" si="507"/>
        <v>-48.186999999999998</v>
      </c>
      <c r="AO930" s="20" t="str">
        <f t="shared" si="508"/>
        <v>22°28 ' 48,187 "S</v>
      </c>
      <c r="AP930" s="20" t="str">
        <f t="shared" si="509"/>
        <v xml:space="preserve">68°49 ' 24,252 " </v>
      </c>
      <c r="AQ930" s="22"/>
      <c r="AR930" s="22"/>
    </row>
    <row r="931" spans="1:46" x14ac:dyDescent="0.3">
      <c r="A931" s="15">
        <v>1989</v>
      </c>
      <c r="B931" s="15" t="s">
        <v>1709</v>
      </c>
      <c r="C931" s="15" t="s">
        <v>1710</v>
      </c>
      <c r="D931" s="16" t="s">
        <v>1470</v>
      </c>
      <c r="E931" s="16">
        <v>493332.66</v>
      </c>
      <c r="F931" s="16">
        <v>7327443.6799999997</v>
      </c>
      <c r="G931" s="16" t="s">
        <v>351</v>
      </c>
      <c r="H931" t="str">
        <f t="shared" si="477"/>
        <v>19</v>
      </c>
      <c r="I931" t="str">
        <f t="shared" si="476"/>
        <v>J</v>
      </c>
      <c r="J931" t="s">
        <v>324</v>
      </c>
      <c r="K931">
        <f t="shared" si="478"/>
        <v>-69</v>
      </c>
      <c r="L931">
        <f t="shared" si="479"/>
        <v>-2672556.3200000003</v>
      </c>
      <c r="M931">
        <f t="shared" si="480"/>
        <v>-0.41997215390103132</v>
      </c>
      <c r="N931">
        <f t="shared" si="481"/>
        <v>6379136.4877723912</v>
      </c>
      <c r="O931">
        <f t="shared" si="482"/>
        <v>-1.0451790791402671E-3</v>
      </c>
      <c r="P931">
        <f t="shared" si="483"/>
        <v>-0.74460594634426558</v>
      </c>
      <c r="Q931">
        <f t="shared" si="484"/>
        <v>-0.62081680703596198</v>
      </c>
      <c r="R931">
        <f t="shared" si="485"/>
        <v>-0.79227512707316405</v>
      </c>
      <c r="S931">
        <f t="shared" si="486"/>
        <v>-0.74941054706386356</v>
      </c>
      <c r="T931">
        <f t="shared" si="487"/>
        <v>-1.4215533605271806</v>
      </c>
      <c r="U931">
        <f t="shared" si="488"/>
        <v>5.0546225567071803E-3</v>
      </c>
      <c r="V931">
        <f t="shared" si="489"/>
        <v>4.2582015317955055E-5</v>
      </c>
      <c r="W931">
        <f t="shared" si="490"/>
        <v>1.6740578955036711E-7</v>
      </c>
      <c r="X931">
        <f t="shared" si="491"/>
        <v>-2661160.7822710718</v>
      </c>
      <c r="Y931">
        <f t="shared" si="492"/>
        <v>-1.7863762204761735E-3</v>
      </c>
      <c r="Z931">
        <f t="shared" si="493"/>
        <v>3.0691340249743861E-9</v>
      </c>
      <c r="AA931">
        <f t="shared" si="494"/>
        <v>-1.0451790780710022E-3</v>
      </c>
      <c r="AB931">
        <f t="shared" si="495"/>
        <v>-0.42175853011602488</v>
      </c>
      <c r="AC931">
        <f t="shared" si="496"/>
        <v>-1.0451792683632277E-3</v>
      </c>
      <c r="AD931">
        <f t="shared" si="497"/>
        <v>-1.1455640507233736E-3</v>
      </c>
      <c r="AE931">
        <f t="shared" si="498"/>
        <v>-0.42175828504541374</v>
      </c>
      <c r="AF931">
        <f t="shared" si="499"/>
        <v>-0.42176830943393129</v>
      </c>
      <c r="AG931" s="10">
        <f t="shared" si="500"/>
        <v>-24.165544062932007</v>
      </c>
      <c r="AH931" s="10">
        <f t="shared" si="501"/>
        <v>-69.065635985268358</v>
      </c>
      <c r="AI931" s="17">
        <f t="shared" si="502"/>
        <v>-69</v>
      </c>
      <c r="AJ931" s="18">
        <f t="shared" si="503"/>
        <v>-3</v>
      </c>
      <c r="AK931" s="19">
        <f t="shared" si="504"/>
        <v>-56.29</v>
      </c>
      <c r="AL931" s="17">
        <f t="shared" si="505"/>
        <v>-24</v>
      </c>
      <c r="AM931" s="18">
        <f t="shared" si="506"/>
        <v>-9</v>
      </c>
      <c r="AN931" s="19">
        <f t="shared" si="507"/>
        <v>-55.959000000000003</v>
      </c>
      <c r="AO931" s="20" t="str">
        <f t="shared" si="508"/>
        <v>24°9 ' 55,959 "S</v>
      </c>
      <c r="AP931" s="20" t="str">
        <f t="shared" si="509"/>
        <v xml:space="preserve">69°3 ' 56,29 " </v>
      </c>
      <c r="AQ931" s="22"/>
      <c r="AR931" s="22"/>
    </row>
    <row r="932" spans="1:46" x14ac:dyDescent="0.3">
      <c r="A932" s="15">
        <v>1990</v>
      </c>
      <c r="B932" s="15" t="s">
        <v>1711</v>
      </c>
      <c r="C932" s="15" t="s">
        <v>321</v>
      </c>
      <c r="D932" s="16" t="s">
        <v>1712</v>
      </c>
      <c r="E932" s="16">
        <v>311734</v>
      </c>
      <c r="F932" s="16">
        <v>6364271</v>
      </c>
      <c r="G932" s="16" t="s">
        <v>323</v>
      </c>
      <c r="H932" t="str">
        <f t="shared" si="477"/>
        <v>19</v>
      </c>
      <c r="I932" t="str">
        <f t="shared" si="476"/>
        <v>H</v>
      </c>
      <c r="J932" t="s">
        <v>324</v>
      </c>
      <c r="K932">
        <f t="shared" si="478"/>
        <v>-69</v>
      </c>
      <c r="L932">
        <f t="shared" si="479"/>
        <v>-3635729</v>
      </c>
      <c r="M932">
        <f t="shared" si="480"/>
        <v>-0.57132750681581246</v>
      </c>
      <c r="N932">
        <f t="shared" si="481"/>
        <v>6381835.0312227458</v>
      </c>
      <c r="O932">
        <f t="shared" si="482"/>
        <v>-2.9500292483105543E-2</v>
      </c>
      <c r="P932">
        <f t="shared" si="483"/>
        <v>-0.90973901139268765</v>
      </c>
      <c r="Q932">
        <f t="shared" si="484"/>
        <v>-0.64372250028552169</v>
      </c>
      <c r="R932">
        <f t="shared" si="485"/>
        <v>-1.0261970125121562</v>
      </c>
      <c r="S932">
        <f t="shared" si="486"/>
        <v>-0.93057838445549756</v>
      </c>
      <c r="T932">
        <f t="shared" si="487"/>
        <v>-1.7027945731927387</v>
      </c>
      <c r="U932">
        <f t="shared" si="488"/>
        <v>5.0546225567071803E-3</v>
      </c>
      <c r="V932">
        <f t="shared" si="489"/>
        <v>4.2582015317955055E-5</v>
      </c>
      <c r="W932">
        <f t="shared" si="490"/>
        <v>1.6740578955036711E-7</v>
      </c>
      <c r="X932">
        <f t="shared" si="491"/>
        <v>-3621871.3690328025</v>
      </c>
      <c r="Y932">
        <f t="shared" si="492"/>
        <v>-2.1714179228074439E-3</v>
      </c>
      <c r="Z932">
        <f t="shared" si="493"/>
        <v>2.0750663448365981E-6</v>
      </c>
      <c r="AA932">
        <f t="shared" si="494"/>
        <v>-2.9500272078084179E-2</v>
      </c>
      <c r="AB932">
        <f t="shared" si="495"/>
        <v>-0.5734989202327837</v>
      </c>
      <c r="AC932">
        <f t="shared" si="496"/>
        <v>-2.950455111183059E-2</v>
      </c>
      <c r="AD932">
        <f t="shared" si="497"/>
        <v>-3.5109710202285732E-2</v>
      </c>
      <c r="AE932">
        <f t="shared" si="498"/>
        <v>-0.57321798817540293</v>
      </c>
      <c r="AF932">
        <f t="shared" si="499"/>
        <v>-0.57322698707341446</v>
      </c>
      <c r="AG932" s="10">
        <f t="shared" si="500"/>
        <v>-32.843487062306842</v>
      </c>
      <c r="AH932" s="10">
        <f t="shared" si="501"/>
        <v>-71.011638214518385</v>
      </c>
      <c r="AI932" s="17">
        <f t="shared" si="502"/>
        <v>-71</v>
      </c>
      <c r="AJ932" s="18">
        <f t="shared" si="503"/>
        <v>0</v>
      </c>
      <c r="AK932" s="19">
        <f t="shared" si="504"/>
        <v>-41.898000000000003</v>
      </c>
      <c r="AL932" s="17">
        <f t="shared" si="505"/>
        <v>-32</v>
      </c>
      <c r="AM932" s="18">
        <f t="shared" si="506"/>
        <v>-50</v>
      </c>
      <c r="AN932" s="19">
        <f t="shared" si="507"/>
        <v>-36.552999999999997</v>
      </c>
      <c r="AO932" s="20" t="str">
        <f t="shared" si="508"/>
        <v>32°50 ' 36,553 "S</v>
      </c>
      <c r="AP932" s="20" t="str">
        <f t="shared" si="509"/>
        <v xml:space="preserve">71°0 ' 41,898 " </v>
      </c>
      <c r="AQ932" s="21">
        <v>-32.843486929999997</v>
      </c>
      <c r="AR932" s="21">
        <v>-71.011638239999996</v>
      </c>
      <c r="AS932" t="s">
        <v>325</v>
      </c>
      <c r="AT932" t="s">
        <v>195</v>
      </c>
    </row>
    <row r="933" spans="1:46" x14ac:dyDescent="0.3">
      <c r="A933" s="15">
        <v>1993</v>
      </c>
      <c r="B933" s="15" t="s">
        <v>1713</v>
      </c>
      <c r="C933" s="15" t="s">
        <v>1714</v>
      </c>
      <c r="D933" s="16" t="s">
        <v>537</v>
      </c>
      <c r="E933" s="16">
        <v>612683.64</v>
      </c>
      <c r="F933" s="16">
        <v>5228101.7699999996</v>
      </c>
      <c r="G933" s="16" t="s">
        <v>374</v>
      </c>
      <c r="H933" t="str">
        <f t="shared" si="477"/>
        <v>18</v>
      </c>
      <c r="I933" t="str">
        <f t="shared" si="476"/>
        <v>G</v>
      </c>
      <c r="J933" t="s">
        <v>324</v>
      </c>
      <c r="K933">
        <f t="shared" si="478"/>
        <v>-75</v>
      </c>
      <c r="L933">
        <f t="shared" si="479"/>
        <v>-4771898.2300000004</v>
      </c>
      <c r="M933">
        <f t="shared" si="480"/>
        <v>-0.74986796830145719</v>
      </c>
      <c r="N933">
        <f t="shared" si="481"/>
        <v>6385521.4843372954</v>
      </c>
      <c r="O933">
        <f t="shared" si="482"/>
        <v>1.7646740407403796E-2</v>
      </c>
      <c r="P933">
        <f t="shared" si="483"/>
        <v>-0.99747627272109685</v>
      </c>
      <c r="Q933">
        <f t="shared" si="484"/>
        <v>-0.53414884384019767</v>
      </c>
      <c r="R933">
        <f t="shared" si="485"/>
        <v>-1.2486061046620056</v>
      </c>
      <c r="S933">
        <f t="shared" si="486"/>
        <v>-1.0699917894565536</v>
      </c>
      <c r="T933">
        <f t="shared" si="487"/>
        <v>-1.8786652712337133</v>
      </c>
      <c r="U933">
        <f t="shared" si="488"/>
        <v>5.0546225567071803E-3</v>
      </c>
      <c r="V933">
        <f t="shared" si="489"/>
        <v>4.2582015317955055E-5</v>
      </c>
      <c r="W933">
        <f t="shared" si="490"/>
        <v>1.6740578955036711E-7</v>
      </c>
      <c r="X933">
        <f t="shared" si="491"/>
        <v>-4756847.0143194925</v>
      </c>
      <c r="Y933">
        <f t="shared" si="492"/>
        <v>-2.3570848077837129E-3</v>
      </c>
      <c r="Z933">
        <f t="shared" si="493"/>
        <v>5.6193513222284202E-7</v>
      </c>
      <c r="AA933">
        <f t="shared" si="494"/>
        <v>1.7646737101962663E-2</v>
      </c>
      <c r="AB933">
        <f t="shared" si="495"/>
        <v>-0.75222505178471211</v>
      </c>
      <c r="AC933">
        <f t="shared" si="496"/>
        <v>1.7647653003438457E-2</v>
      </c>
      <c r="AD933">
        <f t="shared" si="497"/>
        <v>2.4164521670353899E-2</v>
      </c>
      <c r="AE933">
        <f t="shared" si="498"/>
        <v>-0.75207937916530898</v>
      </c>
      <c r="AF933">
        <f t="shared" si="499"/>
        <v>-0.75208733549628459</v>
      </c>
      <c r="AG933" s="10">
        <f t="shared" si="500"/>
        <v>-43.091430149176695</v>
      </c>
      <c r="AH933" s="10">
        <f t="shared" si="501"/>
        <v>-73.615474894336302</v>
      </c>
      <c r="AI933" s="17">
        <f t="shared" si="502"/>
        <v>-73</v>
      </c>
      <c r="AJ933" s="18">
        <f t="shared" si="503"/>
        <v>-36</v>
      </c>
      <c r="AK933" s="19">
        <f t="shared" si="504"/>
        <v>-55.71</v>
      </c>
      <c r="AL933" s="17">
        <f t="shared" si="505"/>
        <v>-43</v>
      </c>
      <c r="AM933" s="18">
        <f t="shared" si="506"/>
        <v>-5</v>
      </c>
      <c r="AN933" s="19">
        <f t="shared" si="507"/>
        <v>-29.149000000000001</v>
      </c>
      <c r="AO933" s="20" t="str">
        <f t="shared" si="508"/>
        <v>43°5 ' 29,149 "S</v>
      </c>
      <c r="AP933" s="20" t="str">
        <f t="shared" si="509"/>
        <v xml:space="preserve">73°36 ' 55,71 " </v>
      </c>
      <c r="AQ933" s="22"/>
      <c r="AR933" s="22"/>
    </row>
    <row r="934" spans="1:46" x14ac:dyDescent="0.3">
      <c r="A934" s="15">
        <v>1994</v>
      </c>
      <c r="B934" s="15" t="s">
        <v>1715</v>
      </c>
      <c r="C934" s="15" t="s">
        <v>1716</v>
      </c>
      <c r="D934" s="16" t="s">
        <v>581</v>
      </c>
      <c r="E934" s="16">
        <v>313261.82</v>
      </c>
      <c r="F934" s="16">
        <v>6778165.4299999997</v>
      </c>
      <c r="G934" s="16" t="s">
        <v>351</v>
      </c>
      <c r="H934" t="str">
        <f t="shared" si="477"/>
        <v>19</v>
      </c>
      <c r="I934" t="str">
        <f t="shared" si="476"/>
        <v>J</v>
      </c>
      <c r="J934" t="s">
        <v>324</v>
      </c>
      <c r="K934">
        <f t="shared" si="478"/>
        <v>-69</v>
      </c>
      <c r="L934">
        <f t="shared" si="479"/>
        <v>-3221834.5700000003</v>
      </c>
      <c r="M934">
        <f t="shared" si="480"/>
        <v>-0.50628710562616064</v>
      </c>
      <c r="N934">
        <f t="shared" si="481"/>
        <v>6380610.0726228915</v>
      </c>
      <c r="O934">
        <f t="shared" si="482"/>
        <v>-2.9266508668384608E-2</v>
      </c>
      <c r="P934">
        <f t="shared" si="483"/>
        <v>-0.84819815916857277</v>
      </c>
      <c r="Q934">
        <f t="shared" si="484"/>
        <v>-0.64873547186957981</v>
      </c>
      <c r="R934">
        <f t="shared" si="485"/>
        <v>-0.93038618521044703</v>
      </c>
      <c r="S934">
        <f t="shared" si="486"/>
        <v>-0.85997350687523022</v>
      </c>
      <c r="T934">
        <f t="shared" si="487"/>
        <v>-1.5986820201606233</v>
      </c>
      <c r="U934">
        <f t="shared" si="488"/>
        <v>5.0546225567071803E-3</v>
      </c>
      <c r="V934">
        <f t="shared" si="489"/>
        <v>4.2582015317955055E-5</v>
      </c>
      <c r="W934">
        <f t="shared" si="490"/>
        <v>1.6740578955036711E-7</v>
      </c>
      <c r="X934">
        <f t="shared" si="491"/>
        <v>-3208884.6077837399</v>
      </c>
      <c r="Y934">
        <f t="shared" si="492"/>
        <v>-2.0295805681379005E-3</v>
      </c>
      <c r="Z934">
        <f t="shared" si="493"/>
        <v>2.2075453027441132E-6</v>
      </c>
      <c r="AA934">
        <f t="shared" si="494"/>
        <v>-2.9266487132670028E-2</v>
      </c>
      <c r="AB934">
        <f t="shared" si="495"/>
        <v>-0.50831668171390754</v>
      </c>
      <c r="AC934">
        <f t="shared" si="496"/>
        <v>-2.9270665235648863E-2</v>
      </c>
      <c r="AD934">
        <f t="shared" si="497"/>
        <v>-3.3494608094590164E-2</v>
      </c>
      <c r="AE934">
        <f t="shared" si="498"/>
        <v>-0.50807817526058929</v>
      </c>
      <c r="AF934">
        <f t="shared" si="499"/>
        <v>-0.5080873938146</v>
      </c>
      <c r="AG934" s="10">
        <f t="shared" si="500"/>
        <v>-29.111263289377948</v>
      </c>
      <c r="AH934" s="10">
        <f t="shared" si="501"/>
        <v>-70.919099680264736</v>
      </c>
      <c r="AI934" s="17">
        <f t="shared" si="502"/>
        <v>-70</v>
      </c>
      <c r="AJ934" s="18">
        <f t="shared" si="503"/>
        <v>-55</v>
      </c>
      <c r="AK934" s="19">
        <f t="shared" si="504"/>
        <v>-8.7590000000000003</v>
      </c>
      <c r="AL934" s="17">
        <f t="shared" si="505"/>
        <v>-29</v>
      </c>
      <c r="AM934" s="18">
        <f t="shared" si="506"/>
        <v>-6</v>
      </c>
      <c r="AN934" s="19">
        <f t="shared" si="507"/>
        <v>-40.548000000000002</v>
      </c>
      <c r="AO934" s="20" t="str">
        <f t="shared" si="508"/>
        <v>29°6 ' 40,548 "S</v>
      </c>
      <c r="AP934" s="20" t="str">
        <f t="shared" si="509"/>
        <v xml:space="preserve">70°55 ' 8,759 " </v>
      </c>
      <c r="AQ934" s="22"/>
      <c r="AR934" s="22"/>
    </row>
    <row r="935" spans="1:46" x14ac:dyDescent="0.3">
      <c r="A935" s="15">
        <v>1996</v>
      </c>
      <c r="B935" s="15" t="s">
        <v>1717</v>
      </c>
      <c r="C935" s="15" t="s">
        <v>376</v>
      </c>
      <c r="D935" s="16" t="s">
        <v>397</v>
      </c>
      <c r="E935" s="16">
        <v>320890.78000000003</v>
      </c>
      <c r="F935" s="16">
        <v>6037316.5199999996</v>
      </c>
      <c r="G935" s="16" t="s">
        <v>323</v>
      </c>
      <c r="H935" t="str">
        <f t="shared" si="477"/>
        <v>19</v>
      </c>
      <c r="I935" t="str">
        <f t="shared" si="476"/>
        <v>H</v>
      </c>
      <c r="J935" t="s">
        <v>324</v>
      </c>
      <c r="K935">
        <f t="shared" si="478"/>
        <v>-69</v>
      </c>
      <c r="L935">
        <f t="shared" si="479"/>
        <v>-3962683.4800000004</v>
      </c>
      <c r="M935">
        <f t="shared" si="480"/>
        <v>-0.62270594781090882</v>
      </c>
      <c r="N935">
        <f t="shared" si="481"/>
        <v>6382857.3559770575</v>
      </c>
      <c r="O935">
        <f t="shared" si="482"/>
        <v>-2.806097802456417E-2</v>
      </c>
      <c r="P935">
        <f t="shared" si="483"/>
        <v>-0.94752790414133492</v>
      </c>
      <c r="Q935">
        <f t="shared" si="484"/>
        <v>-0.62521352848443534</v>
      </c>
      <c r="R935">
        <f t="shared" si="485"/>
        <v>-1.0964698998815763</v>
      </c>
      <c r="S935">
        <f t="shared" si="486"/>
        <v>-0.97865580703229105</v>
      </c>
      <c r="T935">
        <f t="shared" si="487"/>
        <v>-1.7686059210119502</v>
      </c>
      <c r="U935">
        <f t="shared" si="488"/>
        <v>5.0546225567071803E-3</v>
      </c>
      <c r="V935">
        <f t="shared" si="489"/>
        <v>4.2582015317955055E-5</v>
      </c>
      <c r="W935">
        <f t="shared" si="490"/>
        <v>1.6740578955036711E-7</v>
      </c>
      <c r="X935">
        <f t="shared" si="491"/>
        <v>-3948281.7727224603</v>
      </c>
      <c r="Y935">
        <f t="shared" si="492"/>
        <v>-2.2563103754863049E-3</v>
      </c>
      <c r="Z935">
        <f t="shared" si="493"/>
        <v>1.7508116897022712E-6</v>
      </c>
      <c r="AA935">
        <f t="shared" si="494"/>
        <v>-2.8060961648068053E-2</v>
      </c>
      <c r="AB935">
        <f t="shared" si="495"/>
        <v>-0.62496225423602059</v>
      </c>
      <c r="AC935">
        <f t="shared" si="496"/>
        <v>-2.8064644408757611E-2</v>
      </c>
      <c r="AD935">
        <f t="shared" si="497"/>
        <v>-3.4591814240702817E-2</v>
      </c>
      <c r="AE935">
        <f t="shared" si="498"/>
        <v>-0.62467834429965718</v>
      </c>
      <c r="AF935">
        <f t="shared" si="499"/>
        <v>-0.62468709684770762</v>
      </c>
      <c r="AG935" s="10">
        <f t="shared" si="500"/>
        <v>-35.791934165653757</v>
      </c>
      <c r="AH935" s="10">
        <f t="shared" si="501"/>
        <v>-70.98196496169281</v>
      </c>
      <c r="AI935" s="17">
        <f t="shared" si="502"/>
        <v>-70</v>
      </c>
      <c r="AJ935" s="18">
        <f t="shared" si="503"/>
        <v>-58</v>
      </c>
      <c r="AK935" s="19">
        <f t="shared" si="504"/>
        <v>-55.073999999999998</v>
      </c>
      <c r="AL935" s="17">
        <f t="shared" si="505"/>
        <v>-35</v>
      </c>
      <c r="AM935" s="18">
        <f t="shared" si="506"/>
        <v>-47</v>
      </c>
      <c r="AN935" s="19">
        <f t="shared" si="507"/>
        <v>-30.963000000000001</v>
      </c>
      <c r="AO935" s="20" t="str">
        <f t="shared" si="508"/>
        <v>35°47 ' 30,963 "S</v>
      </c>
      <c r="AP935" s="20" t="str">
        <f t="shared" si="509"/>
        <v xml:space="preserve">70°58 ' 55,074 " </v>
      </c>
      <c r="AQ935" s="22"/>
      <c r="AR935" s="22"/>
    </row>
    <row r="936" spans="1:46" x14ac:dyDescent="0.3">
      <c r="A936" s="15">
        <v>1997</v>
      </c>
      <c r="B936" s="15" t="s">
        <v>1718</v>
      </c>
      <c r="C936" s="15" t="s">
        <v>1719</v>
      </c>
      <c r="D936" s="16" t="s">
        <v>397</v>
      </c>
      <c r="E936" s="16">
        <v>324334.53000000003</v>
      </c>
      <c r="F936" s="16">
        <v>6035435.6699999999</v>
      </c>
      <c r="G936" s="16" t="s">
        <v>323</v>
      </c>
      <c r="H936" t="str">
        <f t="shared" si="477"/>
        <v>19</v>
      </c>
      <c r="I936" t="str">
        <f t="shared" si="476"/>
        <v>H</v>
      </c>
      <c r="J936" t="s">
        <v>324</v>
      </c>
      <c r="K936">
        <f t="shared" si="478"/>
        <v>-69</v>
      </c>
      <c r="L936">
        <f t="shared" si="479"/>
        <v>-3964564.33</v>
      </c>
      <c r="M936">
        <f t="shared" si="480"/>
        <v>-0.62300150926259956</v>
      </c>
      <c r="N936">
        <f t="shared" si="481"/>
        <v>6382863.3534637019</v>
      </c>
      <c r="O936">
        <f t="shared" si="482"/>
        <v>-2.7521421072671713E-2</v>
      </c>
      <c r="P936">
        <f t="shared" si="483"/>
        <v>-0.94771670465727875</v>
      </c>
      <c r="Q936">
        <f t="shared" si="484"/>
        <v>-0.62507266886887192</v>
      </c>
      <c r="R936">
        <f t="shared" si="485"/>
        <v>-1.096859861591239</v>
      </c>
      <c r="S936">
        <f t="shared" si="486"/>
        <v>-0.97891306341064732</v>
      </c>
      <c r="T936">
        <f t="shared" si="487"/>
        <v>-1.7689453432862876</v>
      </c>
      <c r="U936">
        <f t="shared" si="488"/>
        <v>5.0546225567071803E-3</v>
      </c>
      <c r="V936">
        <f t="shared" si="489"/>
        <v>4.2582015317955055E-5</v>
      </c>
      <c r="W936">
        <f t="shared" si="490"/>
        <v>1.6740578955036711E-7</v>
      </c>
      <c r="X936">
        <f t="shared" si="491"/>
        <v>-3950159.9497757377</v>
      </c>
      <c r="Y936">
        <f t="shared" si="492"/>
        <v>-2.2567270246269229E-3</v>
      </c>
      <c r="Z936">
        <f t="shared" si="493"/>
        <v>1.683414859264898E-6</v>
      </c>
      <c r="AA936">
        <f t="shared" si="494"/>
        <v>-2.7521405629348652E-2</v>
      </c>
      <c r="AB936">
        <f t="shared" si="495"/>
        <v>-0.62525823248821866</v>
      </c>
      <c r="AC936">
        <f t="shared" si="496"/>
        <v>-2.7524880007064378E-2</v>
      </c>
      <c r="AD936">
        <f t="shared" si="497"/>
        <v>-3.3934270663562062E-2</v>
      </c>
      <c r="AE936">
        <f t="shared" si="498"/>
        <v>-0.62498496078549837</v>
      </c>
      <c r="AF936">
        <f t="shared" si="499"/>
        <v>-0.6249937585377392</v>
      </c>
      <c r="AG936" s="10">
        <f t="shared" si="500"/>
        <v>-35.809504586230915</v>
      </c>
      <c r="AH936" s="10">
        <f t="shared" si="501"/>
        <v>-70.944290489876707</v>
      </c>
      <c r="AI936" s="17">
        <f t="shared" si="502"/>
        <v>-70</v>
      </c>
      <c r="AJ936" s="18">
        <f t="shared" si="503"/>
        <v>-56</v>
      </c>
      <c r="AK936" s="19">
        <f t="shared" si="504"/>
        <v>-39.445999999999998</v>
      </c>
      <c r="AL936" s="17">
        <f t="shared" si="505"/>
        <v>-35</v>
      </c>
      <c r="AM936" s="18">
        <f t="shared" si="506"/>
        <v>-48</v>
      </c>
      <c r="AN936" s="19">
        <f t="shared" si="507"/>
        <v>-34.216999999999999</v>
      </c>
      <c r="AO936" s="20" t="str">
        <f t="shared" si="508"/>
        <v>35°48 ' 34,217 "S</v>
      </c>
      <c r="AP936" s="20" t="str">
        <f t="shared" si="509"/>
        <v xml:space="preserve">70°56 ' 39,446 " </v>
      </c>
      <c r="AQ936" s="22"/>
      <c r="AR936" s="22"/>
    </row>
    <row r="937" spans="1:46" x14ac:dyDescent="0.3">
      <c r="A937" s="15">
        <v>1998</v>
      </c>
      <c r="B937" s="15" t="s">
        <v>1720</v>
      </c>
      <c r="C937" s="15" t="s">
        <v>1719</v>
      </c>
      <c r="D937" s="16" t="s">
        <v>397</v>
      </c>
      <c r="E937" s="16">
        <v>324853.46000000002</v>
      </c>
      <c r="F937" s="16">
        <v>6032862.8499999996</v>
      </c>
      <c r="G937" s="16" t="s">
        <v>323</v>
      </c>
      <c r="H937" t="str">
        <f t="shared" si="477"/>
        <v>19</v>
      </c>
      <c r="I937" t="str">
        <f t="shared" si="476"/>
        <v>H</v>
      </c>
      <c r="J937" t="s">
        <v>324</v>
      </c>
      <c r="K937">
        <f t="shared" si="478"/>
        <v>-69</v>
      </c>
      <c r="L937">
        <f t="shared" si="479"/>
        <v>-3967137.1500000004</v>
      </c>
      <c r="M937">
        <f t="shared" si="480"/>
        <v>-0.62340580860286554</v>
      </c>
      <c r="N937">
        <f t="shared" si="481"/>
        <v>6382871.5594030172</v>
      </c>
      <c r="O937">
        <f t="shared" si="482"/>
        <v>-2.7440085292329029E-2</v>
      </c>
      <c r="P937">
        <f t="shared" si="483"/>
        <v>-0.94797442908142571</v>
      </c>
      <c r="Q937">
        <f t="shared" si="484"/>
        <v>-0.62487937621160994</v>
      </c>
      <c r="R937">
        <f t="shared" si="485"/>
        <v>-1.0973930231435784</v>
      </c>
      <c r="S937">
        <f t="shared" si="486"/>
        <v>-0.97926461141058629</v>
      </c>
      <c r="T937">
        <f t="shared" si="487"/>
        <v>-1.769408940104916</v>
      </c>
      <c r="U937">
        <f t="shared" si="488"/>
        <v>5.0546225567071803E-3</v>
      </c>
      <c r="V937">
        <f t="shared" si="489"/>
        <v>4.2582015317955055E-5</v>
      </c>
      <c r="W937">
        <f t="shared" si="490"/>
        <v>1.6740578955036711E-7</v>
      </c>
      <c r="X937">
        <f t="shared" si="491"/>
        <v>-3952729.1220198413</v>
      </c>
      <c r="Y937">
        <f t="shared" si="492"/>
        <v>-2.2572956146882897E-3</v>
      </c>
      <c r="Z937">
        <f t="shared" si="493"/>
        <v>1.6725070400755375E-6</v>
      </c>
      <c r="AA937">
        <f t="shared" si="494"/>
        <v>-2.7440069994417084E-2</v>
      </c>
      <c r="AB937">
        <f t="shared" si="495"/>
        <v>-0.62566310044221107</v>
      </c>
      <c r="AC937">
        <f t="shared" si="496"/>
        <v>-2.7443513658209795E-2</v>
      </c>
      <c r="AD937">
        <f t="shared" si="497"/>
        <v>-3.3843920768527526E-2</v>
      </c>
      <c r="AE937">
        <f t="shared" si="498"/>
        <v>-0.62539120914057733</v>
      </c>
      <c r="AF937">
        <f t="shared" si="499"/>
        <v>-0.62540001038652726</v>
      </c>
      <c r="AG937" s="10">
        <f t="shared" si="500"/>
        <v>-35.832781102585862</v>
      </c>
      <c r="AH937" s="10">
        <f t="shared" si="501"/>
        <v>-70.93911382221178</v>
      </c>
      <c r="AI937" s="17">
        <f t="shared" si="502"/>
        <v>-70</v>
      </c>
      <c r="AJ937" s="18">
        <f t="shared" si="503"/>
        <v>-56</v>
      </c>
      <c r="AK937" s="19">
        <f t="shared" si="504"/>
        <v>-20.81</v>
      </c>
      <c r="AL937" s="17">
        <f t="shared" si="505"/>
        <v>-35</v>
      </c>
      <c r="AM937" s="18">
        <f t="shared" si="506"/>
        <v>-49</v>
      </c>
      <c r="AN937" s="19">
        <f t="shared" si="507"/>
        <v>-58.012</v>
      </c>
      <c r="AO937" s="20" t="str">
        <f t="shared" si="508"/>
        <v>35°49 ' 58,012 "S</v>
      </c>
      <c r="AP937" s="20" t="str">
        <f t="shared" si="509"/>
        <v xml:space="preserve">70°56 ' 20,81 " </v>
      </c>
      <c r="AQ937" s="22"/>
      <c r="AR937" s="22"/>
    </row>
    <row r="938" spans="1:46" x14ac:dyDescent="0.3">
      <c r="A938" s="15">
        <v>1999</v>
      </c>
      <c r="B938" s="15" t="s">
        <v>1721</v>
      </c>
      <c r="C938" s="15" t="s">
        <v>372</v>
      </c>
      <c r="D938" s="16" t="s">
        <v>397</v>
      </c>
      <c r="E938" s="16">
        <v>342930.77</v>
      </c>
      <c r="F938" s="16">
        <v>6033718.9900000002</v>
      </c>
      <c r="G938" s="16" t="s">
        <v>323</v>
      </c>
      <c r="H938" t="str">
        <f t="shared" si="477"/>
        <v>19</v>
      </c>
      <c r="I938" t="str">
        <f t="shared" si="476"/>
        <v>H</v>
      </c>
      <c r="J938" t="s">
        <v>324</v>
      </c>
      <c r="K938">
        <f t="shared" si="478"/>
        <v>-69</v>
      </c>
      <c r="L938">
        <f t="shared" si="479"/>
        <v>-3966281.01</v>
      </c>
      <c r="M938">
        <f t="shared" si="480"/>
        <v>-0.62327127263176163</v>
      </c>
      <c r="N938">
        <f t="shared" si="481"/>
        <v>6382868.8285166221</v>
      </c>
      <c r="O938">
        <f t="shared" si="482"/>
        <v>-2.4607936371536378E-2</v>
      </c>
      <c r="P938">
        <f t="shared" si="483"/>
        <v>-0.94788873666005147</v>
      </c>
      <c r="Q938">
        <f t="shared" si="484"/>
        <v>-0.62494377516120037</v>
      </c>
      <c r="R938">
        <f t="shared" si="485"/>
        <v>-1.0972156409617875</v>
      </c>
      <c r="S938">
        <f t="shared" si="486"/>
        <v>-0.97914767451164075</v>
      </c>
      <c r="T938">
        <f t="shared" si="487"/>
        <v>-1.7692547618414667</v>
      </c>
      <c r="U938">
        <f t="shared" si="488"/>
        <v>5.0546225567071803E-3</v>
      </c>
      <c r="V938">
        <f t="shared" si="489"/>
        <v>4.2582015317955055E-5</v>
      </c>
      <c r="W938">
        <f t="shared" si="490"/>
        <v>1.6740578955036711E-7</v>
      </c>
      <c r="X938">
        <f t="shared" si="491"/>
        <v>-3951874.1947589591</v>
      </c>
      <c r="Y938">
        <f t="shared" si="492"/>
        <v>-2.2571065813973188E-3</v>
      </c>
      <c r="Z938">
        <f t="shared" si="493"/>
        <v>1.345338114255289E-6</v>
      </c>
      <c r="AA938">
        <f t="shared" si="494"/>
        <v>-2.4607925336204806E-2</v>
      </c>
      <c r="AB938">
        <f t="shared" si="495"/>
        <v>-0.62552837617658741</v>
      </c>
      <c r="AC938">
        <f t="shared" si="496"/>
        <v>-2.461040896622263E-2</v>
      </c>
      <c r="AD938">
        <f t="shared" si="497"/>
        <v>-3.034939297036178E-2</v>
      </c>
      <c r="AE938">
        <f t="shared" si="498"/>
        <v>-0.62530975780504927</v>
      </c>
      <c r="AF938">
        <f t="shared" si="499"/>
        <v>-0.62531879560961301</v>
      </c>
      <c r="AG938" s="10">
        <f t="shared" si="500"/>
        <v>-35.828127838634579</v>
      </c>
      <c r="AH938" s="10">
        <f t="shared" si="501"/>
        <v>-70.738892127985736</v>
      </c>
      <c r="AI938" s="17">
        <f t="shared" si="502"/>
        <v>-70</v>
      </c>
      <c r="AJ938" s="18">
        <f t="shared" si="503"/>
        <v>-44</v>
      </c>
      <c r="AK938" s="19">
        <f t="shared" si="504"/>
        <v>-20.012</v>
      </c>
      <c r="AL938" s="17">
        <f t="shared" si="505"/>
        <v>-35</v>
      </c>
      <c r="AM938" s="18">
        <f t="shared" si="506"/>
        <v>-49</v>
      </c>
      <c r="AN938" s="19">
        <f t="shared" si="507"/>
        <v>-41.26</v>
      </c>
      <c r="AO938" s="20" t="str">
        <f t="shared" si="508"/>
        <v>35°49 ' 41,26 "S</v>
      </c>
      <c r="AP938" s="20" t="str">
        <f t="shared" si="509"/>
        <v xml:space="preserve">70°44 ' 20,012 " </v>
      </c>
      <c r="AQ938" s="22"/>
      <c r="AR938" s="22"/>
    </row>
    <row r="939" spans="1:46" x14ac:dyDescent="0.3">
      <c r="A939" s="15">
        <v>2002</v>
      </c>
      <c r="B939" s="15" t="s">
        <v>1722</v>
      </c>
      <c r="C939" s="15" t="s">
        <v>1723</v>
      </c>
      <c r="D939" s="16" t="s">
        <v>1724</v>
      </c>
      <c r="E939" s="16">
        <v>288114.15999999997</v>
      </c>
      <c r="F939" s="16">
        <v>6404266.0899999999</v>
      </c>
      <c r="G939" s="16" t="s">
        <v>323</v>
      </c>
      <c r="H939" t="str">
        <f t="shared" si="477"/>
        <v>19</v>
      </c>
      <c r="I939" t="str">
        <f t="shared" si="476"/>
        <v>H</v>
      </c>
      <c r="J939" t="s">
        <v>324</v>
      </c>
      <c r="K939">
        <f t="shared" si="478"/>
        <v>-69</v>
      </c>
      <c r="L939">
        <f t="shared" si="479"/>
        <v>-3595733.91</v>
      </c>
      <c r="M939">
        <f t="shared" si="480"/>
        <v>-0.56504257879874242</v>
      </c>
      <c r="N939">
        <f t="shared" si="481"/>
        <v>6381713.0135727283</v>
      </c>
      <c r="O939">
        <f t="shared" si="482"/>
        <v>-3.3202032048347811E-2</v>
      </c>
      <c r="P939">
        <f t="shared" si="483"/>
        <v>-0.90444851942365312</v>
      </c>
      <c r="Q939">
        <f t="shared" si="484"/>
        <v>-0.64513534558906116</v>
      </c>
      <c r="R939">
        <f t="shared" si="485"/>
        <v>-1.017266838510569</v>
      </c>
      <c r="S939">
        <f t="shared" si="486"/>
        <v>-0.92423396528019208</v>
      </c>
      <c r="T939">
        <f t="shared" si="487"/>
        <v>-1.6937797722124783</v>
      </c>
      <c r="U939">
        <f t="shared" si="488"/>
        <v>5.0546225567071803E-3</v>
      </c>
      <c r="V939">
        <f t="shared" si="489"/>
        <v>4.2582015317955055E-5</v>
      </c>
      <c r="W939">
        <f t="shared" si="490"/>
        <v>1.6740578955036711E-7</v>
      </c>
      <c r="X939">
        <f t="shared" si="491"/>
        <v>-3581953.5071200547</v>
      </c>
      <c r="Y939">
        <f t="shared" si="492"/>
        <v>-2.1593579734214136E-3</v>
      </c>
      <c r="Z939">
        <f t="shared" si="493"/>
        <v>2.649682182506387E-6</v>
      </c>
      <c r="AA939">
        <f t="shared" si="494"/>
        <v>-3.3202002723403561E-2</v>
      </c>
      <c r="AB939">
        <f t="shared" si="495"/>
        <v>-0.5672019310505515</v>
      </c>
      <c r="AC939">
        <f t="shared" si="496"/>
        <v>-3.3208103224786123E-2</v>
      </c>
      <c r="AD939">
        <f t="shared" si="497"/>
        <v>-3.9353401877385293E-2</v>
      </c>
      <c r="AE939">
        <f t="shared" si="498"/>
        <v>-0.56685101025489426</v>
      </c>
      <c r="AF939">
        <f t="shared" si="499"/>
        <v>-0.56685968884063143</v>
      </c>
      <c r="AG939" s="10">
        <f t="shared" si="500"/>
        <v>-32.47866774666727</v>
      </c>
      <c r="AH939" s="10">
        <f t="shared" si="501"/>
        <v>-71.254783837056394</v>
      </c>
      <c r="AI939" s="17">
        <f t="shared" si="502"/>
        <v>-71</v>
      </c>
      <c r="AJ939" s="18">
        <f t="shared" si="503"/>
        <v>-15</v>
      </c>
      <c r="AK939" s="19">
        <f t="shared" si="504"/>
        <v>-17.222000000000001</v>
      </c>
      <c r="AL939" s="17">
        <f t="shared" si="505"/>
        <v>-32</v>
      </c>
      <c r="AM939" s="18">
        <f t="shared" si="506"/>
        <v>-28</v>
      </c>
      <c r="AN939" s="19">
        <f t="shared" si="507"/>
        <v>-43.204000000000001</v>
      </c>
      <c r="AO939" s="20" t="str">
        <f t="shared" si="508"/>
        <v>32°28 ' 43,204 "S</v>
      </c>
      <c r="AP939" s="20" t="str">
        <f t="shared" si="509"/>
        <v xml:space="preserve">71°15 ' 17,222 " </v>
      </c>
      <c r="AQ939" s="22"/>
      <c r="AR939" s="22"/>
    </row>
    <row r="940" spans="1:46" x14ac:dyDescent="0.3">
      <c r="A940" s="15">
        <v>2003</v>
      </c>
      <c r="B940" s="15" t="s">
        <v>1725</v>
      </c>
      <c r="C940" s="15" t="s">
        <v>419</v>
      </c>
      <c r="D940" s="16" t="s">
        <v>581</v>
      </c>
      <c r="E940" s="16">
        <v>311978.34999999998</v>
      </c>
      <c r="F940" s="16">
        <v>6776456.2199999997</v>
      </c>
      <c r="G940" s="16" t="s">
        <v>351</v>
      </c>
      <c r="H940" t="str">
        <f t="shared" si="477"/>
        <v>19</v>
      </c>
      <c r="I940" t="str">
        <f t="shared" si="476"/>
        <v>J</v>
      </c>
      <c r="J940" t="s">
        <v>324</v>
      </c>
      <c r="K940">
        <f t="shared" si="478"/>
        <v>-69</v>
      </c>
      <c r="L940">
        <f t="shared" si="479"/>
        <v>-3223543.7800000003</v>
      </c>
      <c r="M940">
        <f t="shared" si="480"/>
        <v>-0.50655569514092491</v>
      </c>
      <c r="N940">
        <f t="shared" si="481"/>
        <v>6380614.9466337468</v>
      </c>
      <c r="O940">
        <f t="shared" si="482"/>
        <v>-2.9467637770430818E-2</v>
      </c>
      <c r="P940">
        <f t="shared" si="483"/>
        <v>-0.84848256924763965</v>
      </c>
      <c r="Q940">
        <f t="shared" si="484"/>
        <v>-0.64875966865985313</v>
      </c>
      <c r="R940">
        <f t="shared" si="485"/>
        <v>-0.93079697976474474</v>
      </c>
      <c r="S940">
        <f t="shared" si="486"/>
        <v>-0.86028765198852186</v>
      </c>
      <c r="T940">
        <f t="shared" si="487"/>
        <v>-1.599162489786633</v>
      </c>
      <c r="U940">
        <f t="shared" si="488"/>
        <v>5.0546225567071803E-3</v>
      </c>
      <c r="V940">
        <f t="shared" si="489"/>
        <v>4.2582015317955055E-5</v>
      </c>
      <c r="W940">
        <f t="shared" si="490"/>
        <v>1.6740578955036711E-7</v>
      </c>
      <c r="X940">
        <f t="shared" si="491"/>
        <v>-3210589.5861690082</v>
      </c>
      <c r="Y940">
        <f t="shared" si="492"/>
        <v>-2.0302422163597888E-3</v>
      </c>
      <c r="Z940">
        <f t="shared" si="493"/>
        <v>2.2373247959366431E-6</v>
      </c>
      <c r="AA940">
        <f t="shared" si="494"/>
        <v>-2.9467615794205263E-2</v>
      </c>
      <c r="AB940">
        <f t="shared" si="495"/>
        <v>-0.50858593281497344</v>
      </c>
      <c r="AC940">
        <f t="shared" si="496"/>
        <v>-2.9471880632819913E-2</v>
      </c>
      <c r="AD940">
        <f t="shared" si="497"/>
        <v>-3.3729743501945214E-2</v>
      </c>
      <c r="AE940">
        <f t="shared" si="498"/>
        <v>-0.5083439851977265</v>
      </c>
      <c r="AF940">
        <f t="shared" si="499"/>
        <v>-0.50835318671593877</v>
      </c>
      <c r="AG940" s="10">
        <f t="shared" si="500"/>
        <v>-29.126492100849198</v>
      </c>
      <c r="AH940" s="10">
        <f t="shared" si="501"/>
        <v>-70.932571946720273</v>
      </c>
      <c r="AI940" s="17">
        <f t="shared" si="502"/>
        <v>-70</v>
      </c>
      <c r="AJ940" s="18">
        <f t="shared" si="503"/>
        <v>-55</v>
      </c>
      <c r="AK940" s="19">
        <f t="shared" si="504"/>
        <v>-57.259</v>
      </c>
      <c r="AL940" s="17">
        <f t="shared" si="505"/>
        <v>-29</v>
      </c>
      <c r="AM940" s="18">
        <f t="shared" si="506"/>
        <v>-7</v>
      </c>
      <c r="AN940" s="19">
        <f t="shared" si="507"/>
        <v>-35.372</v>
      </c>
      <c r="AO940" s="20" t="str">
        <f t="shared" si="508"/>
        <v>29°7 ' 35,372 "S</v>
      </c>
      <c r="AP940" s="20" t="str">
        <f t="shared" si="509"/>
        <v xml:space="preserve">70°55 ' 57,259 " </v>
      </c>
      <c r="AQ940" s="21">
        <v>-29.110999</v>
      </c>
      <c r="AR940" s="21">
        <v>-70.919113999999993</v>
      </c>
      <c r="AS940" t="s">
        <v>50</v>
      </c>
    </row>
    <row r="941" spans="1:46" x14ac:dyDescent="0.3">
      <c r="A941" s="15">
        <v>2004</v>
      </c>
      <c r="B941" s="15" t="s">
        <v>1726</v>
      </c>
      <c r="C941" s="15" t="s">
        <v>1727</v>
      </c>
      <c r="D941" s="16" t="s">
        <v>350</v>
      </c>
      <c r="E941" s="16">
        <v>316228</v>
      </c>
      <c r="F941" s="16">
        <v>6773585</v>
      </c>
      <c r="G941" s="16" t="s">
        <v>351</v>
      </c>
      <c r="H941" t="str">
        <f t="shared" si="477"/>
        <v>19</v>
      </c>
      <c r="I941" t="str">
        <f t="shared" si="476"/>
        <v>J</v>
      </c>
      <c r="J941" t="s">
        <v>324</v>
      </c>
      <c r="K941">
        <f t="shared" si="478"/>
        <v>-69</v>
      </c>
      <c r="L941">
        <f t="shared" si="479"/>
        <v>-3226415</v>
      </c>
      <c r="M941">
        <f t="shared" si="480"/>
        <v>-0.50700688580010767</v>
      </c>
      <c r="N941">
        <f t="shared" si="481"/>
        <v>6380623.1379519692</v>
      </c>
      <c r="O941">
        <f t="shared" si="482"/>
        <v>-2.880157564970786E-2</v>
      </c>
      <c r="P941">
        <f t="shared" si="483"/>
        <v>-0.8489597849699414</v>
      </c>
      <c r="Q941">
        <f t="shared" si="484"/>
        <v>-0.64879945687258944</v>
      </c>
      <c r="R941">
        <f t="shared" si="485"/>
        <v>-0.93148677828507842</v>
      </c>
      <c r="S941">
        <f t="shared" si="486"/>
        <v>-0.86081494793195612</v>
      </c>
      <c r="T941">
        <f t="shared" si="487"/>
        <v>-1.5999686411760046</v>
      </c>
      <c r="U941">
        <f t="shared" si="488"/>
        <v>5.0546225567071803E-3</v>
      </c>
      <c r="V941">
        <f t="shared" si="489"/>
        <v>4.2582015317955055E-5</v>
      </c>
      <c r="W941">
        <f t="shared" si="490"/>
        <v>1.6740578955036711E-7</v>
      </c>
      <c r="X941">
        <f t="shared" si="491"/>
        <v>-3213453.706478911</v>
      </c>
      <c r="Y941">
        <f t="shared" si="492"/>
        <v>-2.0313523053877283E-3</v>
      </c>
      <c r="Z941">
        <f t="shared" si="493"/>
        <v>2.1362561508063247E-6</v>
      </c>
      <c r="AA941">
        <f t="shared" si="494"/>
        <v>-2.8801555140526815E-2</v>
      </c>
      <c r="AB941">
        <f t="shared" si="495"/>
        <v>-0.50903823376600654</v>
      </c>
      <c r="AC941">
        <f t="shared" si="496"/>
        <v>-2.8805537262670322E-2</v>
      </c>
      <c r="AD941">
        <f t="shared" si="497"/>
        <v>-3.2976003533267559E-2</v>
      </c>
      <c r="AE941">
        <f t="shared" si="498"/>
        <v>-0.50880684982087487</v>
      </c>
      <c r="AF941">
        <f t="shared" si="499"/>
        <v>-0.50881610666336896</v>
      </c>
      <c r="AG941" s="10">
        <f t="shared" si="500"/>
        <v>-29.153015460089364</v>
      </c>
      <c r="AH941" s="10">
        <f t="shared" si="501"/>
        <v>-70.889385827664725</v>
      </c>
      <c r="AI941" s="17">
        <f t="shared" si="502"/>
        <v>-70</v>
      </c>
      <c r="AJ941" s="18">
        <f t="shared" si="503"/>
        <v>-53</v>
      </c>
      <c r="AK941" s="19">
        <f t="shared" si="504"/>
        <v>-21.789000000000001</v>
      </c>
      <c r="AL941" s="17">
        <f t="shared" si="505"/>
        <v>-29</v>
      </c>
      <c r="AM941" s="18">
        <f t="shared" si="506"/>
        <v>-9</v>
      </c>
      <c r="AN941" s="19">
        <f t="shared" si="507"/>
        <v>-10.856</v>
      </c>
      <c r="AO941" s="20" t="str">
        <f t="shared" si="508"/>
        <v>29°9 ' 10,856 "S</v>
      </c>
      <c r="AP941" s="20" t="str">
        <f t="shared" si="509"/>
        <v xml:space="preserve">70°53 ' 21,789 " </v>
      </c>
      <c r="AQ941" s="22"/>
      <c r="AR941" s="22"/>
    </row>
    <row r="942" spans="1:46" x14ac:dyDescent="0.3">
      <c r="A942" s="15">
        <v>2006</v>
      </c>
      <c r="B942" s="15" t="s">
        <v>1728</v>
      </c>
      <c r="C942" s="15" t="s">
        <v>1714</v>
      </c>
      <c r="D942" s="16" t="s">
        <v>360</v>
      </c>
      <c r="E942" s="16">
        <v>735613</v>
      </c>
      <c r="F942" s="16">
        <v>6083903</v>
      </c>
      <c r="G942" s="16" t="s">
        <v>339</v>
      </c>
      <c r="H942" t="str">
        <f t="shared" si="477"/>
        <v>18</v>
      </c>
      <c r="I942" t="str">
        <f t="shared" si="476"/>
        <v>H</v>
      </c>
      <c r="J942" t="s">
        <v>324</v>
      </c>
      <c r="K942">
        <f t="shared" si="478"/>
        <v>-75</v>
      </c>
      <c r="L942">
        <f t="shared" si="479"/>
        <v>-3916097</v>
      </c>
      <c r="M942">
        <f t="shared" si="480"/>
        <v>-0.6153852323588701</v>
      </c>
      <c r="N942">
        <f t="shared" si="481"/>
        <v>6382709.1974963946</v>
      </c>
      <c r="O942">
        <f t="shared" si="482"/>
        <v>3.6914262064832712E-2</v>
      </c>
      <c r="P942">
        <f t="shared" si="483"/>
        <v>-0.94274604054416022</v>
      </c>
      <c r="Q942">
        <f t="shared" si="484"/>
        <v>-0.62858133088923318</v>
      </c>
      <c r="R942">
        <f t="shared" si="485"/>
        <v>-1.0867582526309503</v>
      </c>
      <c r="S942">
        <f t="shared" si="486"/>
        <v>-0.97221402219552089</v>
      </c>
      <c r="T942">
        <f t="shared" si="487"/>
        <v>-1.760060106466889</v>
      </c>
      <c r="U942">
        <f t="shared" si="488"/>
        <v>5.0546225567071803E-3</v>
      </c>
      <c r="V942">
        <f t="shared" si="489"/>
        <v>4.2582015317955055E-5</v>
      </c>
      <c r="W942">
        <f t="shared" si="490"/>
        <v>1.6740578955036711E-7</v>
      </c>
      <c r="X942">
        <f t="shared" si="491"/>
        <v>-3901763.1851843121</v>
      </c>
      <c r="Y942">
        <f t="shared" si="492"/>
        <v>-2.245725815193078E-3</v>
      </c>
      <c r="Z942">
        <f t="shared" si="493"/>
        <v>3.0616293692141174E-6</v>
      </c>
      <c r="AA942">
        <f t="shared" si="494"/>
        <v>3.6914224392236419E-2</v>
      </c>
      <c r="AB942">
        <f t="shared" si="495"/>
        <v>-0.61763095129848311</v>
      </c>
      <c r="AC942">
        <f t="shared" si="496"/>
        <v>3.6922608552724889E-2</v>
      </c>
      <c r="AD942">
        <f t="shared" si="497"/>
        <v>4.5258845595501883E-2</v>
      </c>
      <c r="AE942">
        <f t="shared" si="498"/>
        <v>-0.61714733402335853</v>
      </c>
      <c r="AF942">
        <f t="shared" si="499"/>
        <v>-0.61715523740404277</v>
      </c>
      <c r="AG942" s="10">
        <f t="shared" si="500"/>
        <v>-35.360390407646015</v>
      </c>
      <c r="AH942" s="10">
        <f t="shared" si="501"/>
        <v>-72.406859161743483</v>
      </c>
      <c r="AI942" s="17">
        <f t="shared" si="502"/>
        <v>-72</v>
      </c>
      <c r="AJ942" s="18">
        <f t="shared" si="503"/>
        <v>-24</v>
      </c>
      <c r="AK942" s="19">
        <f t="shared" si="504"/>
        <v>-24.693000000000001</v>
      </c>
      <c r="AL942" s="17">
        <f t="shared" si="505"/>
        <v>-35</v>
      </c>
      <c r="AM942" s="18">
        <f t="shared" si="506"/>
        <v>-21</v>
      </c>
      <c r="AN942" s="19">
        <f t="shared" si="507"/>
        <v>-37.405000000000001</v>
      </c>
      <c r="AO942" s="20" t="str">
        <f t="shared" si="508"/>
        <v>35°21 ' 37,405 "S</v>
      </c>
      <c r="AP942" s="20" t="str">
        <f t="shared" si="509"/>
        <v xml:space="preserve">72°24 ' 24,693 " </v>
      </c>
      <c r="AQ942" s="22"/>
      <c r="AR942" s="22"/>
    </row>
    <row r="943" spans="1:46" x14ac:dyDescent="0.3">
      <c r="A943" s="15">
        <v>2009</v>
      </c>
      <c r="B943" s="15" t="s">
        <v>1729</v>
      </c>
      <c r="C943" s="15" t="s">
        <v>321</v>
      </c>
      <c r="D943" s="16" t="s">
        <v>322</v>
      </c>
      <c r="E943" s="16">
        <v>387561.63</v>
      </c>
      <c r="F943" s="16">
        <v>6257069.0999999996</v>
      </c>
      <c r="G943" s="16" t="s">
        <v>323</v>
      </c>
      <c r="H943" t="str">
        <f t="shared" si="477"/>
        <v>19</v>
      </c>
      <c r="I943" t="str">
        <f t="shared" si="476"/>
        <v>H</v>
      </c>
      <c r="J943" t="s">
        <v>324</v>
      </c>
      <c r="K943">
        <f t="shared" si="478"/>
        <v>-69</v>
      </c>
      <c r="L943">
        <f t="shared" si="479"/>
        <v>-3742930.9000000004</v>
      </c>
      <c r="M943">
        <f t="shared" si="480"/>
        <v>-0.58817348027888361</v>
      </c>
      <c r="N943">
        <f t="shared" si="481"/>
        <v>6382165.5284534777</v>
      </c>
      <c r="O943">
        <f t="shared" si="482"/>
        <v>-1.7617589123741513E-2</v>
      </c>
      <c r="P943">
        <f t="shared" si="483"/>
        <v>-0.9232083128082561</v>
      </c>
      <c r="Q943">
        <f t="shared" si="484"/>
        <v>-0.63899858636170914</v>
      </c>
      <c r="R943">
        <f t="shared" si="485"/>
        <v>-1.0497776366830116</v>
      </c>
      <c r="S943">
        <f t="shared" si="486"/>
        <v>-0.94708287410268599</v>
      </c>
      <c r="T943">
        <f t="shared" si="487"/>
        <v>-1.7258990697638026</v>
      </c>
      <c r="U943">
        <f t="shared" si="488"/>
        <v>5.0546225567071803E-3</v>
      </c>
      <c r="V943">
        <f t="shared" si="489"/>
        <v>4.2582015317955055E-5</v>
      </c>
      <c r="W943">
        <f t="shared" si="490"/>
        <v>1.6740578955036711E-7</v>
      </c>
      <c r="X943">
        <f t="shared" si="491"/>
        <v>-3728877.6316853678</v>
      </c>
      <c r="Y943">
        <f t="shared" si="492"/>
        <v>-2.2019592334262075E-3</v>
      </c>
      <c r="Z943">
        <f t="shared" si="493"/>
        <v>7.2392007045147717E-7</v>
      </c>
      <c r="AA943">
        <f t="shared" si="494"/>
        <v>-1.7617584872499391E-2</v>
      </c>
      <c r="AB943">
        <f t="shared" si="495"/>
        <v>-0.5903754379182673</v>
      </c>
      <c r="AC943">
        <f t="shared" si="496"/>
        <v>-1.761849624224332E-2</v>
      </c>
      <c r="AD943">
        <f t="shared" si="497"/>
        <v>-2.1205227265576464E-2</v>
      </c>
      <c r="AE943">
        <f t="shared" si="498"/>
        <v>-0.5902714624767903</v>
      </c>
      <c r="AF943">
        <f t="shared" si="499"/>
        <v>-0.59028122848354247</v>
      </c>
      <c r="AG943" s="10">
        <f t="shared" si="500"/>
        <v>-33.820623117904418</v>
      </c>
      <c r="AH943" s="10">
        <f t="shared" si="501"/>
        <v>-70.214970025933269</v>
      </c>
      <c r="AI943" s="17">
        <f t="shared" si="502"/>
        <v>-70</v>
      </c>
      <c r="AJ943" s="18">
        <f t="shared" si="503"/>
        <v>-12</v>
      </c>
      <c r="AK943" s="19">
        <f t="shared" si="504"/>
        <v>-53.892000000000003</v>
      </c>
      <c r="AL943" s="17">
        <f t="shared" si="505"/>
        <v>-33</v>
      </c>
      <c r="AM943" s="18">
        <f t="shared" si="506"/>
        <v>-49</v>
      </c>
      <c r="AN943" s="19">
        <f t="shared" si="507"/>
        <v>-14.243</v>
      </c>
      <c r="AO943" s="20" t="str">
        <f t="shared" si="508"/>
        <v>33°49 ' 14,243 "S</v>
      </c>
      <c r="AP943" s="20" t="str">
        <f t="shared" si="509"/>
        <v xml:space="preserve">70°12 ' 53,892 " </v>
      </c>
      <c r="AQ943" s="22"/>
      <c r="AR943" s="22"/>
    </row>
    <row r="944" spans="1:46" x14ac:dyDescent="0.3">
      <c r="A944" s="15">
        <v>2010</v>
      </c>
      <c r="B944" s="15" t="s">
        <v>1730</v>
      </c>
      <c r="C944" s="15" t="s">
        <v>1731</v>
      </c>
      <c r="D944" s="16" t="s">
        <v>1493</v>
      </c>
      <c r="E944" s="16">
        <v>355564.4</v>
      </c>
      <c r="F944" s="16">
        <v>7445658.5999999996</v>
      </c>
      <c r="G944" s="16" t="s">
        <v>1081</v>
      </c>
      <c r="H944" t="str">
        <f t="shared" si="477"/>
        <v>19</v>
      </c>
      <c r="I944" t="str">
        <f t="shared" si="476"/>
        <v>K</v>
      </c>
      <c r="J944" t="s">
        <v>324</v>
      </c>
      <c r="K944">
        <f t="shared" si="478"/>
        <v>-69</v>
      </c>
      <c r="L944">
        <f t="shared" si="479"/>
        <v>-2554341.4000000004</v>
      </c>
      <c r="M944">
        <f t="shared" si="480"/>
        <v>-0.40139556705640383</v>
      </c>
      <c r="N944">
        <f t="shared" si="481"/>
        <v>6378845.8215139303</v>
      </c>
      <c r="O944">
        <f t="shared" si="482"/>
        <v>-2.264290500843618E-2</v>
      </c>
      <c r="P944">
        <f t="shared" si="483"/>
        <v>-0.71929789598346305</v>
      </c>
      <c r="Q944">
        <f t="shared" si="484"/>
        <v>-0.6094977055285612</v>
      </c>
      <c r="R944">
        <f t="shared" si="485"/>
        <v>-0.76104451504813531</v>
      </c>
      <c r="S944">
        <f t="shared" si="486"/>
        <v>-0.72315781266824175</v>
      </c>
      <c r="T944">
        <f t="shared" si="487"/>
        <v>-1.3774158269349659</v>
      </c>
      <c r="U944">
        <f t="shared" si="488"/>
        <v>5.0546225567071803E-3</v>
      </c>
      <c r="V944">
        <f t="shared" si="489"/>
        <v>4.2582015317955055E-5</v>
      </c>
      <c r="W944">
        <f t="shared" si="490"/>
        <v>1.6740578955036711E-7</v>
      </c>
      <c r="X944">
        <f t="shared" si="491"/>
        <v>-2543328.4536889303</v>
      </c>
      <c r="Y944">
        <f t="shared" si="492"/>
        <v>-1.7264794634049248E-3</v>
      </c>
      <c r="Z944">
        <f t="shared" si="493"/>
        <v>1.4639459629291222E-6</v>
      </c>
      <c r="AA944">
        <f t="shared" si="494"/>
        <v>-2.2642893959106389E-2</v>
      </c>
      <c r="AB944">
        <f t="shared" si="495"/>
        <v>-0.40312204399233614</v>
      </c>
      <c r="AC944">
        <f t="shared" si="496"/>
        <v>-2.2644828846436538E-2</v>
      </c>
      <c r="AD944">
        <f t="shared" si="497"/>
        <v>-2.4613234870370131E-2</v>
      </c>
      <c r="AE944">
        <f t="shared" si="498"/>
        <v>-0.40301274206112409</v>
      </c>
      <c r="AF944">
        <f t="shared" si="499"/>
        <v>-0.40302196778384941</v>
      </c>
      <c r="AG944" s="10">
        <f t="shared" si="500"/>
        <v>-23.091457805072</v>
      </c>
      <c r="AH944" s="10">
        <f t="shared" si="501"/>
        <v>-70.410234478236433</v>
      </c>
      <c r="AI944" s="17">
        <f t="shared" si="502"/>
        <v>-70</v>
      </c>
      <c r="AJ944" s="18">
        <f t="shared" si="503"/>
        <v>-24</v>
      </c>
      <c r="AK944" s="19">
        <f t="shared" si="504"/>
        <v>-36.844000000000001</v>
      </c>
      <c r="AL944" s="17">
        <f t="shared" si="505"/>
        <v>-23</v>
      </c>
      <c r="AM944" s="18">
        <f t="shared" si="506"/>
        <v>-5</v>
      </c>
      <c r="AN944" s="19">
        <f t="shared" si="507"/>
        <v>-29.248000000000001</v>
      </c>
      <c r="AO944" s="20" t="str">
        <f t="shared" si="508"/>
        <v>23°5 ' 29,248 "S</v>
      </c>
      <c r="AP944" s="20" t="str">
        <f t="shared" si="509"/>
        <v xml:space="preserve">70°24 ' 36,844 " </v>
      </c>
      <c r="AQ944" s="22"/>
      <c r="AR944" s="22"/>
    </row>
    <row r="945" spans="1:46" x14ac:dyDescent="0.3">
      <c r="A945" s="15">
        <v>2011</v>
      </c>
      <c r="B945" s="15" t="s">
        <v>1732</v>
      </c>
      <c r="C945" s="15" t="s">
        <v>1731</v>
      </c>
      <c r="D945" s="16" t="s">
        <v>1493</v>
      </c>
      <c r="E945" s="16">
        <v>365021.42</v>
      </c>
      <c r="F945" s="16">
        <v>7438564.4400000004</v>
      </c>
      <c r="G945" s="16" t="s">
        <v>1081</v>
      </c>
      <c r="H945" t="str">
        <f t="shared" si="477"/>
        <v>19</v>
      </c>
      <c r="I945" t="str">
        <f t="shared" si="476"/>
        <v>K</v>
      </c>
      <c r="J945" t="s">
        <v>324</v>
      </c>
      <c r="K945">
        <f t="shared" si="478"/>
        <v>-69</v>
      </c>
      <c r="L945">
        <f t="shared" si="479"/>
        <v>-2561435.5599999996</v>
      </c>
      <c r="M945">
        <f t="shared" si="480"/>
        <v>-0.40251036102090232</v>
      </c>
      <c r="N945">
        <f t="shared" si="481"/>
        <v>6378862.978406501</v>
      </c>
      <c r="O945">
        <f t="shared" si="482"/>
        <v>-2.1160288354981866E-2</v>
      </c>
      <c r="P945">
        <f t="shared" si="483"/>
        <v>-0.7208450055243214</v>
      </c>
      <c r="Q945">
        <f t="shared" si="484"/>
        <v>-0.61023000506693381</v>
      </c>
      <c r="R945">
        <f t="shared" si="485"/>
        <v>-0.76293286378306302</v>
      </c>
      <c r="S945">
        <f t="shared" si="486"/>
        <v>-0.72475714910403077</v>
      </c>
      <c r="T945">
        <f t="shared" si="487"/>
        <v>-1.3801249422366164</v>
      </c>
      <c r="U945">
        <f t="shared" si="488"/>
        <v>5.0546225567071803E-3</v>
      </c>
      <c r="V945">
        <f t="shared" si="489"/>
        <v>4.2582015317955055E-5</v>
      </c>
      <c r="W945">
        <f t="shared" si="490"/>
        <v>1.6740578955036711E-7</v>
      </c>
      <c r="X945">
        <f t="shared" si="491"/>
        <v>-2550399.2021180848</v>
      </c>
      <c r="Y945">
        <f t="shared" si="492"/>
        <v>-1.7301449990812952E-3</v>
      </c>
      <c r="Z945">
        <f t="shared" si="493"/>
        <v>1.2772981985899674E-6</v>
      </c>
      <c r="AA945">
        <f t="shared" si="494"/>
        <v>-2.1160279345649135E-2</v>
      </c>
      <c r="AB945">
        <f t="shared" si="495"/>
        <v>-0.40424050381007254</v>
      </c>
      <c r="AC945">
        <f t="shared" si="496"/>
        <v>-2.1161858493023877E-2</v>
      </c>
      <c r="AD945">
        <f t="shared" si="497"/>
        <v>-2.3012933092243167E-2</v>
      </c>
      <c r="AE945">
        <f t="shared" si="498"/>
        <v>-0.40414474815862672</v>
      </c>
      <c r="AF945">
        <f t="shared" si="499"/>
        <v>-0.40415406310858176</v>
      </c>
      <c r="AG945" s="10">
        <f t="shared" si="500"/>
        <v>-23.156322089185657</v>
      </c>
      <c r="AH945" s="10">
        <f t="shared" si="501"/>
        <v>-70.318543940402478</v>
      </c>
      <c r="AI945" s="17">
        <f t="shared" si="502"/>
        <v>-70</v>
      </c>
      <c r="AJ945" s="18">
        <f t="shared" si="503"/>
        <v>-19</v>
      </c>
      <c r="AK945" s="19">
        <f t="shared" si="504"/>
        <v>-6.758</v>
      </c>
      <c r="AL945" s="17">
        <f t="shared" si="505"/>
        <v>-23</v>
      </c>
      <c r="AM945" s="18">
        <f t="shared" si="506"/>
        <v>-9</v>
      </c>
      <c r="AN945" s="19">
        <f t="shared" si="507"/>
        <v>-22.76</v>
      </c>
      <c r="AO945" s="20" t="str">
        <f t="shared" si="508"/>
        <v>23°9 ' 22,76 "S</v>
      </c>
      <c r="AP945" s="20" t="str">
        <f t="shared" si="509"/>
        <v xml:space="preserve">70°19 ' 6,758 " </v>
      </c>
      <c r="AQ945" s="21">
        <v>-23.156259330000001</v>
      </c>
      <c r="AR945" s="21">
        <v>-70.312462379999999</v>
      </c>
      <c r="AS945" t="s">
        <v>325</v>
      </c>
      <c r="AT945" t="s">
        <v>1733</v>
      </c>
    </row>
    <row r="946" spans="1:46" x14ac:dyDescent="0.3">
      <c r="A946" s="15">
        <v>2012</v>
      </c>
      <c r="B946" s="15" t="s">
        <v>1734</v>
      </c>
      <c r="C946" s="15" t="s">
        <v>337</v>
      </c>
      <c r="D946" s="16" t="s">
        <v>918</v>
      </c>
      <c r="E946" s="16">
        <v>342975.93026427901</v>
      </c>
      <c r="F946" s="16">
        <v>6301182.0973570403</v>
      </c>
      <c r="G946" s="16" t="s">
        <v>323</v>
      </c>
      <c r="H946" t="str">
        <f t="shared" si="477"/>
        <v>19</v>
      </c>
      <c r="I946" t="str">
        <f t="shared" si="476"/>
        <v>H</v>
      </c>
      <c r="J946" t="s">
        <v>324</v>
      </c>
      <c r="K946">
        <f t="shared" si="478"/>
        <v>-69</v>
      </c>
      <c r="L946">
        <f t="shared" si="479"/>
        <v>-3698817.9026429597</v>
      </c>
      <c r="M946">
        <f t="shared" si="480"/>
        <v>-0.58124145404750871</v>
      </c>
      <c r="N946">
        <f t="shared" si="481"/>
        <v>6382028.9376666313</v>
      </c>
      <c r="O946">
        <f t="shared" si="482"/>
        <v>-2.4604098676044458E-2</v>
      </c>
      <c r="P946">
        <f t="shared" si="483"/>
        <v>-0.91779180513582959</v>
      </c>
      <c r="Q946">
        <f t="shared" si="484"/>
        <v>-0.64110601043344362</v>
      </c>
      <c r="R946">
        <f t="shared" si="485"/>
        <v>-1.0401373566154235</v>
      </c>
      <c r="S946">
        <f t="shared" si="486"/>
        <v>-0.94037952006992853</v>
      </c>
      <c r="T946">
        <f t="shared" si="487"/>
        <v>-1.7165766703495917</v>
      </c>
      <c r="U946">
        <f t="shared" si="488"/>
        <v>5.0546225567071803E-3</v>
      </c>
      <c r="V946">
        <f t="shared" si="489"/>
        <v>4.2582015317955055E-5</v>
      </c>
      <c r="W946">
        <f t="shared" si="490"/>
        <v>1.6740578955036711E-7</v>
      </c>
      <c r="X946">
        <f t="shared" si="491"/>
        <v>-3684843.1241768277</v>
      </c>
      <c r="Y946">
        <f t="shared" si="492"/>
        <v>-2.1897077876994711E-3</v>
      </c>
      <c r="Z946">
        <f t="shared" si="493"/>
        <v>1.4249448797858852E-6</v>
      </c>
      <c r="AA946">
        <f t="shared" si="494"/>
        <v>-2.4604086989549648E-2</v>
      </c>
      <c r="AB946">
        <f t="shared" si="495"/>
        <v>-0.58343115871499529</v>
      </c>
      <c r="AC946">
        <f t="shared" si="496"/>
        <v>-2.4606569457534755E-2</v>
      </c>
      <c r="AD946">
        <f t="shared" si="497"/>
        <v>-2.9475329462220926E-2</v>
      </c>
      <c r="AE946">
        <f t="shared" si="498"/>
        <v>-0.58323142783092985</v>
      </c>
      <c r="AF946">
        <f t="shared" si="499"/>
        <v>-0.58324077775380334</v>
      </c>
      <c r="AG946" s="10">
        <f t="shared" si="500"/>
        <v>-33.417235005220569</v>
      </c>
      <c r="AH946" s="10">
        <f t="shared" si="501"/>
        <v>-70.688811977942876</v>
      </c>
      <c r="AI946" s="17">
        <f t="shared" si="502"/>
        <v>-70</v>
      </c>
      <c r="AJ946" s="18">
        <f t="shared" si="503"/>
        <v>-41</v>
      </c>
      <c r="AK946" s="19">
        <f t="shared" si="504"/>
        <v>-19.722999999999999</v>
      </c>
      <c r="AL946" s="17">
        <f t="shared" si="505"/>
        <v>-33</v>
      </c>
      <c r="AM946" s="18">
        <f t="shared" si="506"/>
        <v>-25</v>
      </c>
      <c r="AN946" s="19">
        <f t="shared" si="507"/>
        <v>-2.0459999999999998</v>
      </c>
      <c r="AO946" s="20" t="str">
        <f t="shared" si="508"/>
        <v>33°25 ' 2,046 "S</v>
      </c>
      <c r="AP946" s="20" t="str">
        <f t="shared" si="509"/>
        <v xml:space="preserve">70°41 ' 19,723 " </v>
      </c>
      <c r="AQ946" s="22"/>
      <c r="AR946" s="22"/>
    </row>
    <row r="947" spans="1:46" x14ac:dyDescent="0.3">
      <c r="A947" s="15">
        <v>2013</v>
      </c>
      <c r="B947" s="15" t="s">
        <v>1735</v>
      </c>
      <c r="C947" s="15" t="s">
        <v>337</v>
      </c>
      <c r="D947" s="16" t="s">
        <v>918</v>
      </c>
      <c r="E947" s="16">
        <v>343087.48</v>
      </c>
      <c r="F947" s="16">
        <v>6301035.3899999997</v>
      </c>
      <c r="G947" s="16" t="s">
        <v>323</v>
      </c>
      <c r="H947" t="str">
        <f t="shared" si="477"/>
        <v>19</v>
      </c>
      <c r="I947" t="str">
        <f t="shared" si="476"/>
        <v>H</v>
      </c>
      <c r="J947" t="s">
        <v>324</v>
      </c>
      <c r="K947">
        <f t="shared" si="478"/>
        <v>-69</v>
      </c>
      <c r="L947">
        <f t="shared" si="479"/>
        <v>-3698964.6100000003</v>
      </c>
      <c r="M947">
        <f t="shared" si="480"/>
        <v>-0.58126450800684648</v>
      </c>
      <c r="N947">
        <f t="shared" si="481"/>
        <v>6382029.3905752292</v>
      </c>
      <c r="O947">
        <f t="shared" si="482"/>
        <v>-2.4586618205131312E-2</v>
      </c>
      <c r="P947">
        <f t="shared" si="483"/>
        <v>-0.91781011186093497</v>
      </c>
      <c r="Q947">
        <f t="shared" si="484"/>
        <v>-0.64109937835352138</v>
      </c>
      <c r="R947">
        <f t="shared" si="485"/>
        <v>-1.0401695639373139</v>
      </c>
      <c r="S947">
        <f t="shared" si="486"/>
        <v>-0.94040201754136576</v>
      </c>
      <c r="T947">
        <f t="shared" si="487"/>
        <v>-1.716608100235183</v>
      </c>
      <c r="U947">
        <f t="shared" si="488"/>
        <v>5.0546225567071803E-3</v>
      </c>
      <c r="V947">
        <f t="shared" si="489"/>
        <v>4.2582015317955055E-5</v>
      </c>
      <c r="W947">
        <f t="shared" si="490"/>
        <v>1.6740578955036711E-7</v>
      </c>
      <c r="X947">
        <f t="shared" si="491"/>
        <v>-3684989.5658176974</v>
      </c>
      <c r="Y947">
        <f t="shared" si="492"/>
        <v>-2.1897492673632591E-3</v>
      </c>
      <c r="Z947">
        <f t="shared" si="493"/>
        <v>1.4228777370564799E-6</v>
      </c>
      <c r="AA947">
        <f t="shared" si="494"/>
        <v>-2.4586606543880757E-2</v>
      </c>
      <c r="AB947">
        <f t="shared" si="495"/>
        <v>-0.5834542541584643</v>
      </c>
      <c r="AC947">
        <f t="shared" si="496"/>
        <v>-2.4589083724366523E-2</v>
      </c>
      <c r="AD947">
        <f t="shared" si="497"/>
        <v>-2.9454844829382078E-2</v>
      </c>
      <c r="AE947">
        <f t="shared" si="498"/>
        <v>-0.58325479687096704</v>
      </c>
      <c r="AF947">
        <f t="shared" si="499"/>
        <v>-0.58326414798715986</v>
      </c>
      <c r="AG947" s="10">
        <f t="shared" si="500"/>
        <v>-33.418574020958133</v>
      </c>
      <c r="AH947" s="10">
        <f t="shared" si="501"/>
        <v>-70.687638294936335</v>
      </c>
      <c r="AI947" s="17">
        <f t="shared" si="502"/>
        <v>-70</v>
      </c>
      <c r="AJ947" s="18">
        <f t="shared" si="503"/>
        <v>-41</v>
      </c>
      <c r="AK947" s="19">
        <f t="shared" si="504"/>
        <v>-15.497999999999999</v>
      </c>
      <c r="AL947" s="17">
        <f t="shared" si="505"/>
        <v>-33</v>
      </c>
      <c r="AM947" s="18">
        <f t="shared" si="506"/>
        <v>-25</v>
      </c>
      <c r="AN947" s="19">
        <f t="shared" si="507"/>
        <v>-6.8659999999999997</v>
      </c>
      <c r="AO947" s="20" t="str">
        <f t="shared" si="508"/>
        <v>33°25 ' 6,866 "S</v>
      </c>
      <c r="AP947" s="20" t="str">
        <f t="shared" si="509"/>
        <v xml:space="preserve">70°41 ' 15,498 " </v>
      </c>
      <c r="AQ947" s="22"/>
      <c r="AR947" s="22"/>
    </row>
    <row r="948" spans="1:46" x14ac:dyDescent="0.3">
      <c r="A948" s="15">
        <v>2014</v>
      </c>
      <c r="B948" s="15" t="s">
        <v>1736</v>
      </c>
      <c r="C948" s="15" t="s">
        <v>419</v>
      </c>
      <c r="D948" s="16" t="s">
        <v>986</v>
      </c>
      <c r="E948" s="16">
        <v>339816.21</v>
      </c>
      <c r="F948" s="16">
        <v>6297023.3300000001</v>
      </c>
      <c r="G948" s="16" t="s">
        <v>323</v>
      </c>
      <c r="H948" t="str">
        <f t="shared" si="477"/>
        <v>19</v>
      </c>
      <c r="I948" t="str">
        <f t="shared" si="476"/>
        <v>H</v>
      </c>
      <c r="J948" t="s">
        <v>324</v>
      </c>
      <c r="K948">
        <f t="shared" si="478"/>
        <v>-69</v>
      </c>
      <c r="L948">
        <f t="shared" si="479"/>
        <v>-3702976.67</v>
      </c>
      <c r="M948">
        <f t="shared" si="480"/>
        <v>-0.58189497310394134</v>
      </c>
      <c r="N948">
        <f t="shared" si="481"/>
        <v>6382041.779968665</v>
      </c>
      <c r="O948">
        <f t="shared" si="482"/>
        <v>-2.5099144681686253E-2</v>
      </c>
      <c r="P948">
        <f t="shared" si="483"/>
        <v>-0.91830999615274134</v>
      </c>
      <c r="Q948">
        <f t="shared" si="484"/>
        <v>-0.64091703011802614</v>
      </c>
      <c r="R948">
        <f t="shared" si="485"/>
        <v>-1.0410499711803121</v>
      </c>
      <c r="S948">
        <f t="shared" si="486"/>
        <v>-0.94101673591474055</v>
      </c>
      <c r="T948">
        <f t="shared" si="487"/>
        <v>-1.7174665182075686</v>
      </c>
      <c r="U948">
        <f t="shared" si="488"/>
        <v>5.0546225567071803E-3</v>
      </c>
      <c r="V948">
        <f t="shared" si="489"/>
        <v>4.2582015317955055E-5</v>
      </c>
      <c r="W948">
        <f t="shared" si="490"/>
        <v>1.6740578955036711E-7</v>
      </c>
      <c r="X948">
        <f t="shared" si="491"/>
        <v>-3688994.371266936</v>
      </c>
      <c r="Y948">
        <f t="shared" si="492"/>
        <v>-2.1908817295665877E-3</v>
      </c>
      <c r="Z948">
        <f t="shared" si="493"/>
        <v>1.4815892420205216E-6</v>
      </c>
      <c r="AA948">
        <f t="shared" si="494"/>
        <v>-2.509913228614534E-2</v>
      </c>
      <c r="AB948">
        <f t="shared" si="495"/>
        <v>-0.58408585158752113</v>
      </c>
      <c r="AC948">
        <f t="shared" si="496"/>
        <v>-2.5101767637661698E-2</v>
      </c>
      <c r="AD948">
        <f t="shared" si="497"/>
        <v>-3.0081153946669506E-2</v>
      </c>
      <c r="AE948">
        <f t="shared" si="498"/>
        <v>-0.58387770912485371</v>
      </c>
      <c r="AF948">
        <f t="shared" si="499"/>
        <v>-0.58388701708016111</v>
      </c>
      <c r="AG948" s="10">
        <f t="shared" si="500"/>
        <v>-33.454261791176243</v>
      </c>
      <c r="AH948" s="10">
        <f t="shared" si="501"/>
        <v>-70.723523164027469</v>
      </c>
      <c r="AI948" s="17">
        <f t="shared" si="502"/>
        <v>-70</v>
      </c>
      <c r="AJ948" s="18">
        <f t="shared" si="503"/>
        <v>-43</v>
      </c>
      <c r="AK948" s="19">
        <f t="shared" si="504"/>
        <v>-24.683</v>
      </c>
      <c r="AL948" s="17">
        <f t="shared" si="505"/>
        <v>-33</v>
      </c>
      <c r="AM948" s="18">
        <f t="shared" si="506"/>
        <v>-27</v>
      </c>
      <c r="AN948" s="19">
        <f t="shared" si="507"/>
        <v>-15.342000000000001</v>
      </c>
      <c r="AO948" s="20" t="str">
        <f t="shared" si="508"/>
        <v>33°27 ' 15,342 "S</v>
      </c>
      <c r="AP948" s="20" t="str">
        <f t="shared" si="509"/>
        <v xml:space="preserve">70°43 ' 24,683 " </v>
      </c>
      <c r="AQ948" s="22"/>
      <c r="AR948" s="22"/>
    </row>
    <row r="949" spans="1:46" x14ac:dyDescent="0.3">
      <c r="A949" s="15">
        <v>2017</v>
      </c>
      <c r="B949" s="15" t="s">
        <v>1737</v>
      </c>
      <c r="C949" s="15" t="s">
        <v>1149</v>
      </c>
      <c r="D949" s="16" t="s">
        <v>401</v>
      </c>
      <c r="E949" s="16">
        <v>664003.39</v>
      </c>
      <c r="F949" s="16">
        <v>5908271.54</v>
      </c>
      <c r="G949" s="16" t="s">
        <v>339</v>
      </c>
      <c r="H949" t="str">
        <f t="shared" si="477"/>
        <v>18</v>
      </c>
      <c r="I949" t="str">
        <f t="shared" si="476"/>
        <v>H</v>
      </c>
      <c r="J949" t="s">
        <v>324</v>
      </c>
      <c r="K949">
        <f t="shared" si="478"/>
        <v>-75</v>
      </c>
      <c r="L949">
        <f t="shared" si="479"/>
        <v>-4091728.46</v>
      </c>
      <c r="M949">
        <f t="shared" si="480"/>
        <v>-0.64298439724718304</v>
      </c>
      <c r="N949">
        <f t="shared" si="481"/>
        <v>6383271.5435389988</v>
      </c>
      <c r="O949">
        <f t="shared" si="482"/>
        <v>2.5692685777405237E-2</v>
      </c>
      <c r="P949">
        <f t="shared" si="483"/>
        <v>-0.95971012896335495</v>
      </c>
      <c r="Q949">
        <f t="shared" si="484"/>
        <v>-0.61469046827871932</v>
      </c>
      <c r="R949">
        <f t="shared" si="485"/>
        <v>-1.1228394617288604</v>
      </c>
      <c r="S949">
        <f t="shared" si="486"/>
        <v>-0.99580221336632513</v>
      </c>
      <c r="T949">
        <f t="shared" si="487"/>
        <v>-1.7909059444929352</v>
      </c>
      <c r="U949">
        <f t="shared" si="488"/>
        <v>5.0546225567071803E-3</v>
      </c>
      <c r="V949">
        <f t="shared" si="489"/>
        <v>4.2582015317955055E-5</v>
      </c>
      <c r="W949">
        <f t="shared" si="490"/>
        <v>1.6740578955036711E-7</v>
      </c>
      <c r="X949">
        <f t="shared" si="491"/>
        <v>-4077155.6967119942</v>
      </c>
      <c r="Y949">
        <f t="shared" si="492"/>
        <v>-2.2829615172420383E-3</v>
      </c>
      <c r="Z949">
        <f t="shared" si="493"/>
        <v>1.4247310306578384E-6</v>
      </c>
      <c r="AA949">
        <f t="shared" si="494"/>
        <v>2.5692673575683007E-2</v>
      </c>
      <c r="AB949">
        <f t="shared" si="495"/>
        <v>-0.64526735551181891</v>
      </c>
      <c r="AC949">
        <f t="shared" si="496"/>
        <v>2.5695500348988931E-2</v>
      </c>
      <c r="AD949">
        <f t="shared" si="497"/>
        <v>3.2150947591362215E-2</v>
      </c>
      <c r="AE949">
        <f t="shared" si="498"/>
        <v>-0.64501899240449323</v>
      </c>
      <c r="AF949">
        <f t="shared" si="499"/>
        <v>-0.64502775489866471</v>
      </c>
      <c r="AG949" s="10">
        <f t="shared" si="500"/>
        <v>-36.957368024492396</v>
      </c>
      <c r="AH949" s="10">
        <f t="shared" si="501"/>
        <v>-73.15788639566864</v>
      </c>
      <c r="AI949" s="17">
        <f t="shared" si="502"/>
        <v>-73</v>
      </c>
      <c r="AJ949" s="18">
        <f t="shared" si="503"/>
        <v>-9</v>
      </c>
      <c r="AK949" s="19">
        <f t="shared" si="504"/>
        <v>-28.390999999999998</v>
      </c>
      <c r="AL949" s="17">
        <f t="shared" si="505"/>
        <v>-36</v>
      </c>
      <c r="AM949" s="18">
        <f t="shared" si="506"/>
        <v>-57</v>
      </c>
      <c r="AN949" s="19">
        <f t="shared" si="507"/>
        <v>-26.524999999999999</v>
      </c>
      <c r="AO949" s="20" t="str">
        <f t="shared" si="508"/>
        <v>36°57 ' 26,525 "S</v>
      </c>
      <c r="AP949" s="20" t="str">
        <f t="shared" si="509"/>
        <v xml:space="preserve">73°9 ' 28,391 " </v>
      </c>
      <c r="AQ949" s="22"/>
      <c r="AR949" s="22"/>
    </row>
    <row r="950" spans="1:46" x14ac:dyDescent="0.3">
      <c r="A950" s="15">
        <v>2018</v>
      </c>
      <c r="B950" s="15" t="s">
        <v>1738</v>
      </c>
      <c r="C950" s="15" t="s">
        <v>744</v>
      </c>
      <c r="D950" s="16" t="s">
        <v>490</v>
      </c>
      <c r="E950" s="16">
        <v>761638.61</v>
      </c>
      <c r="F950" s="16">
        <v>5828614.6200000001</v>
      </c>
      <c r="G950" s="16" t="s">
        <v>339</v>
      </c>
      <c r="H950" t="str">
        <f t="shared" si="477"/>
        <v>18</v>
      </c>
      <c r="I950" t="str">
        <f t="shared" si="476"/>
        <v>H</v>
      </c>
      <c r="J950" t="s">
        <v>324</v>
      </c>
      <c r="K950">
        <f t="shared" si="478"/>
        <v>-75</v>
      </c>
      <c r="L950">
        <f t="shared" si="479"/>
        <v>-4171385.38</v>
      </c>
      <c r="M950">
        <f t="shared" si="480"/>
        <v>-0.65550188397521658</v>
      </c>
      <c r="N950">
        <f t="shared" si="481"/>
        <v>6383529.7678913465</v>
      </c>
      <c r="O950">
        <f t="shared" si="482"/>
        <v>4.0986510522128629E-2</v>
      </c>
      <c r="P950">
        <f t="shared" si="483"/>
        <v>-0.96644328642811528</v>
      </c>
      <c r="Q950">
        <f t="shared" si="484"/>
        <v>-0.60735165628002807</v>
      </c>
      <c r="R950">
        <f t="shared" si="485"/>
        <v>-1.1387235271892742</v>
      </c>
      <c r="S950">
        <f t="shared" si="486"/>
        <v>-1.0058805594619626</v>
      </c>
      <c r="T950">
        <f t="shared" si="487"/>
        <v>-1.8036956318863862</v>
      </c>
      <c r="U950">
        <f t="shared" si="488"/>
        <v>5.0546225567071803E-3</v>
      </c>
      <c r="V950">
        <f t="shared" si="489"/>
        <v>4.2582015317955055E-5</v>
      </c>
      <c r="W950">
        <f t="shared" si="490"/>
        <v>1.6740578955036711E-7</v>
      </c>
      <c r="X950">
        <f t="shared" si="491"/>
        <v>-4156719.6091221492</v>
      </c>
      <c r="Y950">
        <f t="shared" si="492"/>
        <v>-2.2974390989164619E-3</v>
      </c>
      <c r="Z950">
        <f t="shared" si="493"/>
        <v>3.5574860785527575E-6</v>
      </c>
      <c r="AA950">
        <f t="shared" si="494"/>
        <v>4.0986461919148433E-2</v>
      </c>
      <c r="AB950">
        <f t="shared" si="495"/>
        <v>-0.65779931490102539</v>
      </c>
      <c r="AC950">
        <f t="shared" si="496"/>
        <v>4.099793834139559E-2</v>
      </c>
      <c r="AD950">
        <f t="shared" si="497"/>
        <v>5.176199543847302E-2</v>
      </c>
      <c r="AE950">
        <f t="shared" si="498"/>
        <v>-0.65715100246855651</v>
      </c>
      <c r="AF950">
        <f t="shared" si="499"/>
        <v>-0.65715797380965646</v>
      </c>
      <c r="AG950" s="10">
        <f t="shared" si="500"/>
        <v>-37.652378372662007</v>
      </c>
      <c r="AH950" s="10">
        <f t="shared" si="501"/>
        <v>-72.034256122200077</v>
      </c>
      <c r="AI950" s="17">
        <f t="shared" si="502"/>
        <v>-72</v>
      </c>
      <c r="AJ950" s="18">
        <f t="shared" si="503"/>
        <v>-2</v>
      </c>
      <c r="AK950" s="19">
        <f t="shared" si="504"/>
        <v>-3.3220000000000001</v>
      </c>
      <c r="AL950" s="17">
        <f t="shared" si="505"/>
        <v>-37</v>
      </c>
      <c r="AM950" s="18">
        <f t="shared" si="506"/>
        <v>-39</v>
      </c>
      <c r="AN950" s="19">
        <f t="shared" si="507"/>
        <v>-8.5619999999999994</v>
      </c>
      <c r="AO950" s="20" t="str">
        <f t="shared" si="508"/>
        <v>37°39 ' 8,562 "S</v>
      </c>
      <c r="AP950" s="20" t="str">
        <f t="shared" si="509"/>
        <v xml:space="preserve">72°2 ' 3,322 " </v>
      </c>
      <c r="AQ950" s="22"/>
      <c r="AR950" s="22"/>
    </row>
    <row r="951" spans="1:46" x14ac:dyDescent="0.3">
      <c r="A951" s="15">
        <v>2019</v>
      </c>
      <c r="B951" s="15" t="s">
        <v>1739</v>
      </c>
      <c r="C951" s="15" t="s">
        <v>744</v>
      </c>
      <c r="D951" s="16" t="s">
        <v>436</v>
      </c>
      <c r="E951" s="16">
        <v>369561.12</v>
      </c>
      <c r="F951" s="16">
        <v>7274093.0199999996</v>
      </c>
      <c r="G951" s="16">
        <v>19</v>
      </c>
      <c r="H951" t="str">
        <f t="shared" si="477"/>
        <v>1</v>
      </c>
      <c r="I951" t="str">
        <f t="shared" si="476"/>
        <v/>
      </c>
      <c r="J951" t="s">
        <v>324</v>
      </c>
      <c r="K951">
        <f t="shared" si="478"/>
        <v>-177</v>
      </c>
      <c r="L951">
        <f t="shared" si="479"/>
        <v>-2725906.9800000004</v>
      </c>
      <c r="M951">
        <f t="shared" si="480"/>
        <v>-0.42835580943882806</v>
      </c>
      <c r="N951">
        <f t="shared" si="481"/>
        <v>6379270.9285471337</v>
      </c>
      <c r="O951">
        <f t="shared" si="482"/>
        <v>-2.0447302122925698E-2</v>
      </c>
      <c r="P951">
        <f t="shared" si="483"/>
        <v>-0.75569300626530511</v>
      </c>
      <c r="Q951">
        <f t="shared" si="484"/>
        <v>-0.62530800631423655</v>
      </c>
      <c r="R951">
        <f t="shared" si="485"/>
        <v>-0.80620231257148056</v>
      </c>
      <c r="S951">
        <f t="shared" si="486"/>
        <v>-0.76097873600716959</v>
      </c>
      <c r="T951">
        <f t="shared" si="487"/>
        <v>-1.4407709741328933</v>
      </c>
      <c r="U951">
        <f t="shared" si="488"/>
        <v>5.0546225567071803E-3</v>
      </c>
      <c r="V951">
        <f t="shared" si="489"/>
        <v>4.2582015317955055E-5</v>
      </c>
      <c r="W951">
        <f t="shared" si="490"/>
        <v>1.6740578955036711E-7</v>
      </c>
      <c r="X951">
        <f t="shared" si="491"/>
        <v>-2714344.1107433061</v>
      </c>
      <c r="Y951">
        <f t="shared" si="492"/>
        <v>-1.8125690829261826E-3</v>
      </c>
      <c r="Z951">
        <f t="shared" si="493"/>
        <v>1.1657839893260579E-6</v>
      </c>
      <c r="AA951">
        <f t="shared" si="494"/>
        <v>-2.0447294177213218E-2</v>
      </c>
      <c r="AB951">
        <f t="shared" si="495"/>
        <v>-0.43016837640869021</v>
      </c>
      <c r="AC951">
        <f t="shared" si="496"/>
        <v>-2.0448719014803274E-2</v>
      </c>
      <c r="AD951">
        <f t="shared" si="497"/>
        <v>-2.2494630899196483E-2</v>
      </c>
      <c r="AE951">
        <f t="shared" si="498"/>
        <v>-0.43007247976568258</v>
      </c>
      <c r="AF951">
        <f t="shared" si="499"/>
        <v>-0.43008204183740589</v>
      </c>
      <c r="AG951" s="10">
        <f t="shared" si="500"/>
        <v>-24.641885841652254</v>
      </c>
      <c r="AH951" s="10">
        <f t="shared" si="501"/>
        <v>-178.28884741222853</v>
      </c>
      <c r="AI951" s="17">
        <f t="shared" si="502"/>
        <v>-178</v>
      </c>
      <c r="AJ951" s="18">
        <f t="shared" si="503"/>
        <v>-17</v>
      </c>
      <c r="AK951" s="19">
        <f t="shared" si="504"/>
        <v>-19.850999999999999</v>
      </c>
      <c r="AL951" s="17">
        <f t="shared" si="505"/>
        <v>-24</v>
      </c>
      <c r="AM951" s="18">
        <f t="shared" si="506"/>
        <v>-38</v>
      </c>
      <c r="AN951" s="19">
        <f t="shared" si="507"/>
        <v>-30.789000000000001</v>
      </c>
      <c r="AO951" s="20" t="str">
        <f t="shared" si="508"/>
        <v>24°38 ' 30,789 "S</v>
      </c>
      <c r="AP951" s="20" t="str">
        <f t="shared" si="509"/>
        <v xml:space="preserve">178°17 ' 19,851 " </v>
      </c>
      <c r="AQ951" s="22"/>
      <c r="AR951" s="22"/>
    </row>
    <row r="952" spans="1:46" x14ac:dyDescent="0.3">
      <c r="A952" s="15">
        <v>2020</v>
      </c>
      <c r="B952" s="15" t="s">
        <v>1740</v>
      </c>
      <c r="C952" s="15" t="s">
        <v>1741</v>
      </c>
      <c r="D952" s="16" t="s">
        <v>496</v>
      </c>
      <c r="E952" s="16">
        <v>377500.43</v>
      </c>
      <c r="F952" s="16">
        <v>6137021.7800000003</v>
      </c>
      <c r="G952" s="16" t="s">
        <v>323</v>
      </c>
      <c r="H952" t="str">
        <f t="shared" si="477"/>
        <v>19</v>
      </c>
      <c r="I952" t="str">
        <f t="shared" si="476"/>
        <v>H</v>
      </c>
      <c r="J952" t="s">
        <v>324</v>
      </c>
      <c r="K952">
        <f t="shared" si="478"/>
        <v>-69</v>
      </c>
      <c r="L952">
        <f t="shared" si="479"/>
        <v>-3862978.2199999997</v>
      </c>
      <c r="M952">
        <f t="shared" si="480"/>
        <v>-0.6070380150215775</v>
      </c>
      <c r="N952">
        <f t="shared" si="481"/>
        <v>6382541.2126546921</v>
      </c>
      <c r="O952">
        <f t="shared" si="482"/>
        <v>-1.9192914846694539E-2</v>
      </c>
      <c r="P952">
        <f t="shared" si="483"/>
        <v>-0.93704714309306025</v>
      </c>
      <c r="Q952">
        <f t="shared" si="484"/>
        <v>-0.63213335222661404</v>
      </c>
      <c r="R952">
        <f t="shared" si="485"/>
        <v>-1.0755615865681076</v>
      </c>
      <c r="S952">
        <f t="shared" si="486"/>
        <v>-0.96470452798273432</v>
      </c>
      <c r="T952">
        <f t="shared" si="487"/>
        <v>-1.7499869032325714</v>
      </c>
      <c r="U952">
        <f t="shared" si="488"/>
        <v>5.0546225567071803E-3</v>
      </c>
      <c r="V952">
        <f t="shared" si="489"/>
        <v>4.2582015317955055E-5</v>
      </c>
      <c r="W952">
        <f t="shared" si="490"/>
        <v>1.6740578955036711E-7</v>
      </c>
      <c r="X952">
        <f t="shared" si="491"/>
        <v>-3848725.7586719249</v>
      </c>
      <c r="Y952">
        <f t="shared" si="492"/>
        <v>-2.2330386680177458E-3</v>
      </c>
      <c r="Z952">
        <f t="shared" si="493"/>
        <v>8.3738776082348669E-7</v>
      </c>
      <c r="AA952">
        <f t="shared" si="494"/>
        <v>-1.9192909489390543E-2</v>
      </c>
      <c r="AB952">
        <f t="shared" si="495"/>
        <v>-0.609271051819676</v>
      </c>
      <c r="AC952">
        <f t="shared" si="496"/>
        <v>-1.919408785265353E-2</v>
      </c>
      <c r="AD952">
        <f t="shared" si="497"/>
        <v>-2.3401285131432623E-2</v>
      </c>
      <c r="AE952">
        <f t="shared" si="498"/>
        <v>-0.60914254745615892</v>
      </c>
      <c r="AF952">
        <f t="shared" si="499"/>
        <v>-0.60915209468072185</v>
      </c>
      <c r="AG952" s="10">
        <f t="shared" si="500"/>
        <v>-34.901844106758887</v>
      </c>
      <c r="AH952" s="10">
        <f t="shared" si="501"/>
        <v>-70.340794873213341</v>
      </c>
      <c r="AI952" s="17">
        <f t="shared" si="502"/>
        <v>-70</v>
      </c>
      <c r="AJ952" s="18">
        <f t="shared" si="503"/>
        <v>-20</v>
      </c>
      <c r="AK952" s="19">
        <f t="shared" si="504"/>
        <v>-26.861999999999998</v>
      </c>
      <c r="AL952" s="17">
        <f t="shared" si="505"/>
        <v>-34</v>
      </c>
      <c r="AM952" s="18">
        <f t="shared" si="506"/>
        <v>-54</v>
      </c>
      <c r="AN952" s="19">
        <f t="shared" si="507"/>
        <v>-6.6390000000000002</v>
      </c>
      <c r="AO952" s="20" t="str">
        <f t="shared" si="508"/>
        <v>34°54 ' 6,639 "S</v>
      </c>
      <c r="AP952" s="20" t="str">
        <f t="shared" si="509"/>
        <v xml:space="preserve">70°20 ' 26,862 " </v>
      </c>
      <c r="AQ952" s="22"/>
      <c r="AR952" s="22"/>
    </row>
    <row r="953" spans="1:46" x14ac:dyDescent="0.3">
      <c r="A953" s="15">
        <v>2021</v>
      </c>
      <c r="B953" s="15" t="s">
        <v>1742</v>
      </c>
      <c r="C953" s="15" t="s">
        <v>553</v>
      </c>
      <c r="D953" s="16" t="s">
        <v>658</v>
      </c>
      <c r="E953" s="16">
        <v>734802.47</v>
      </c>
      <c r="F953" s="16">
        <v>5763583.6200000001</v>
      </c>
      <c r="G953" s="16" t="s">
        <v>339</v>
      </c>
      <c r="H953" t="str">
        <f t="shared" si="477"/>
        <v>18</v>
      </c>
      <c r="I953" t="str">
        <f t="shared" si="476"/>
        <v>H</v>
      </c>
      <c r="J953" t="s">
        <v>324</v>
      </c>
      <c r="K953">
        <f t="shared" si="478"/>
        <v>-75</v>
      </c>
      <c r="L953">
        <f t="shared" si="479"/>
        <v>-4236416.38</v>
      </c>
      <c r="M953">
        <f t="shared" si="480"/>
        <v>-0.66572101722077448</v>
      </c>
      <c r="N953">
        <f t="shared" si="481"/>
        <v>6383741.8884597132</v>
      </c>
      <c r="O953">
        <f t="shared" si="482"/>
        <v>3.6781322632180195E-2</v>
      </c>
      <c r="P953">
        <f t="shared" si="483"/>
        <v>-0.97149125875085074</v>
      </c>
      <c r="Q953">
        <f t="shared" si="484"/>
        <v>-0.60090395737159097</v>
      </c>
      <c r="R953">
        <f t="shared" si="485"/>
        <v>-1.1514666465961998</v>
      </c>
      <c r="S953">
        <f t="shared" si="486"/>
        <v>-1.0138259742900475</v>
      </c>
      <c r="T953">
        <f t="shared" si="487"/>
        <v>-1.8136038720403083</v>
      </c>
      <c r="U953">
        <f t="shared" si="488"/>
        <v>5.0546225567071803E-3</v>
      </c>
      <c r="V953">
        <f t="shared" si="489"/>
        <v>4.2582015317955055E-5</v>
      </c>
      <c r="W953">
        <f t="shared" si="490"/>
        <v>1.6740578955036711E-7</v>
      </c>
      <c r="X953">
        <f t="shared" si="491"/>
        <v>-4221681.8599325847</v>
      </c>
      <c r="Y953">
        <f t="shared" si="492"/>
        <v>-2.3081321777830188E-3</v>
      </c>
      <c r="Z953">
        <f t="shared" si="493"/>
        <v>2.8198001103184038E-6</v>
      </c>
      <c r="AA953">
        <f t="shared" si="494"/>
        <v>3.6781288060187656E-2</v>
      </c>
      <c r="AB953">
        <f t="shared" si="495"/>
        <v>-0.66802914289008608</v>
      </c>
      <c r="AC953">
        <f t="shared" si="496"/>
        <v>3.678958196273957E-2</v>
      </c>
      <c r="AD953">
        <f t="shared" si="497"/>
        <v>4.6828820784160785E-2</v>
      </c>
      <c r="AE953">
        <f t="shared" si="498"/>
        <v>-0.66749581658603807</v>
      </c>
      <c r="AF953">
        <f t="shared" si="499"/>
        <v>-0.66750319960505555</v>
      </c>
      <c r="AG953" s="10">
        <f t="shared" si="500"/>
        <v>-38.24511614884824</v>
      </c>
      <c r="AH953" s="10">
        <f t="shared" si="501"/>
        <v>-72.316906209493084</v>
      </c>
      <c r="AI953" s="17">
        <f t="shared" si="502"/>
        <v>-72</v>
      </c>
      <c r="AJ953" s="18">
        <f t="shared" si="503"/>
        <v>-19</v>
      </c>
      <c r="AK953" s="19">
        <f t="shared" si="504"/>
        <v>-0.86199999999999999</v>
      </c>
      <c r="AL953" s="17">
        <f t="shared" si="505"/>
        <v>-38</v>
      </c>
      <c r="AM953" s="18">
        <f t="shared" si="506"/>
        <v>-14</v>
      </c>
      <c r="AN953" s="19">
        <f t="shared" si="507"/>
        <v>-42.417999999999999</v>
      </c>
      <c r="AO953" s="20" t="str">
        <f t="shared" si="508"/>
        <v>38°14 ' 42,418 "S</v>
      </c>
      <c r="AP953" s="20" t="str">
        <f t="shared" si="509"/>
        <v xml:space="preserve">72°19 ' 0,862 " </v>
      </c>
      <c r="AQ953" s="22"/>
      <c r="AR953" s="22"/>
    </row>
    <row r="954" spans="1:46" x14ac:dyDescent="0.3">
      <c r="A954" s="15">
        <v>2022</v>
      </c>
      <c r="B954" s="15" t="s">
        <v>1743</v>
      </c>
      <c r="C954" s="15" t="s">
        <v>1744</v>
      </c>
      <c r="D954" s="16" t="s">
        <v>1560</v>
      </c>
      <c r="E954" s="16">
        <v>457897.26</v>
      </c>
      <c r="F954" s="16">
        <v>7404786.1500000004</v>
      </c>
      <c r="G954" s="16" t="s">
        <v>1081</v>
      </c>
      <c r="H954" t="str">
        <f t="shared" si="477"/>
        <v>19</v>
      </c>
      <c r="I954" t="str">
        <f t="shared" si="476"/>
        <v>K</v>
      </c>
      <c r="J954" t="s">
        <v>324</v>
      </c>
      <c r="K954">
        <f t="shared" si="478"/>
        <v>-69</v>
      </c>
      <c r="L954">
        <f t="shared" si="479"/>
        <v>-2595213.8499999996</v>
      </c>
      <c r="M954">
        <f t="shared" si="480"/>
        <v>-0.40781836560820833</v>
      </c>
      <c r="N954">
        <f t="shared" si="481"/>
        <v>6378945.1750918096</v>
      </c>
      <c r="O954">
        <f t="shared" si="482"/>
        <v>-6.6002667908795784E-3</v>
      </c>
      <c r="P954">
        <f t="shared" si="483"/>
        <v>-0.72816216486684082</v>
      </c>
      <c r="Q954">
        <f t="shared" si="484"/>
        <v>-0.61362403627027784</v>
      </c>
      <c r="R954">
        <f t="shared" si="485"/>
        <v>-0.7718994480416288</v>
      </c>
      <c r="S954">
        <f t="shared" si="486"/>
        <v>-0.73233059509879106</v>
      </c>
      <c r="T954">
        <f t="shared" si="487"/>
        <v>-1.3929184836053905</v>
      </c>
      <c r="U954">
        <f t="shared" si="488"/>
        <v>5.0546225567071803E-3</v>
      </c>
      <c r="V954">
        <f t="shared" si="489"/>
        <v>4.2582015317955055E-5</v>
      </c>
      <c r="W954">
        <f t="shared" si="490"/>
        <v>1.6740578955036711E-7</v>
      </c>
      <c r="X954">
        <f t="shared" si="491"/>
        <v>-2584066.8052697829</v>
      </c>
      <c r="Y954">
        <f t="shared" si="492"/>
        <v>-1.7474746097118315E-3</v>
      </c>
      <c r="Z954">
        <f t="shared" si="493"/>
        <v>1.237071230376907E-7</v>
      </c>
      <c r="AA954">
        <f t="shared" si="494"/>
        <v>-6.6002665187129064E-3</v>
      </c>
      <c r="AB954">
        <f t="shared" si="495"/>
        <v>-0.40956584000174512</v>
      </c>
      <c r="AC954">
        <f t="shared" si="496"/>
        <v>-6.6003144406222569E-3</v>
      </c>
      <c r="AD954">
        <f t="shared" si="497"/>
        <v>-7.195296163819552E-3</v>
      </c>
      <c r="AE954">
        <f t="shared" si="498"/>
        <v>-0.40955638440167907</v>
      </c>
      <c r="AF954">
        <f t="shared" si="499"/>
        <v>-0.40956624417091592</v>
      </c>
      <c r="AG954" s="10">
        <f t="shared" si="500"/>
        <v>-23.466417222018038</v>
      </c>
      <c r="AH954" s="10">
        <f t="shared" si="501"/>
        <v>-69.412260102533537</v>
      </c>
      <c r="AI954" s="17">
        <f t="shared" si="502"/>
        <v>-69</v>
      </c>
      <c r="AJ954" s="18">
        <f t="shared" si="503"/>
        <v>-24</v>
      </c>
      <c r="AK954" s="19">
        <f t="shared" si="504"/>
        <v>-44.136000000000003</v>
      </c>
      <c r="AL954" s="17">
        <f t="shared" si="505"/>
        <v>-23</v>
      </c>
      <c r="AM954" s="18">
        <f t="shared" si="506"/>
        <v>-27</v>
      </c>
      <c r="AN954" s="19">
        <f t="shared" si="507"/>
        <v>-59.101999999999997</v>
      </c>
      <c r="AO954" s="20" t="str">
        <f t="shared" si="508"/>
        <v>23°27 ' 59,102 "S</v>
      </c>
      <c r="AP954" s="20" t="str">
        <f t="shared" si="509"/>
        <v xml:space="preserve">69°24 ' 44,136 " </v>
      </c>
      <c r="AQ954" s="22"/>
      <c r="AR954" s="22"/>
    </row>
    <row r="955" spans="1:46" x14ac:dyDescent="0.3">
      <c r="A955" s="15">
        <v>2023</v>
      </c>
      <c r="B955" s="15" t="s">
        <v>1745</v>
      </c>
      <c r="C955" s="15" t="s">
        <v>1746</v>
      </c>
      <c r="D955" s="16" t="s">
        <v>1747</v>
      </c>
      <c r="E955" s="16">
        <v>587451.56000000006</v>
      </c>
      <c r="F955" s="16">
        <v>7582625.5099999998</v>
      </c>
      <c r="G955" s="16" t="s">
        <v>1081</v>
      </c>
      <c r="H955" t="str">
        <f t="shared" si="477"/>
        <v>19</v>
      </c>
      <c r="I955" t="str">
        <f t="shared" si="476"/>
        <v>K</v>
      </c>
      <c r="J955" t="s">
        <v>324</v>
      </c>
      <c r="K955">
        <f t="shared" si="478"/>
        <v>-69</v>
      </c>
      <c r="L955">
        <f t="shared" si="479"/>
        <v>-2417374.4900000002</v>
      </c>
      <c r="M955">
        <f t="shared" si="480"/>
        <v>-0.37987224581695894</v>
      </c>
      <c r="N955">
        <f t="shared" si="481"/>
        <v>6378521.9349287823</v>
      </c>
      <c r="O955">
        <f t="shared" si="482"/>
        <v>1.3710317357555105E-2</v>
      </c>
      <c r="P955">
        <f t="shared" si="483"/>
        <v>-0.68873622095983</v>
      </c>
      <c r="Q955">
        <f t="shared" si="484"/>
        <v>-0.59403912722109298</v>
      </c>
      <c r="R955">
        <f t="shared" si="485"/>
        <v>-0.724240356296874</v>
      </c>
      <c r="S955">
        <f t="shared" si="486"/>
        <v>-0.69169004902792874</v>
      </c>
      <c r="T955">
        <f t="shared" si="487"/>
        <v>-1.3236041867491586</v>
      </c>
      <c r="U955">
        <f t="shared" si="488"/>
        <v>5.0546225567071803E-3</v>
      </c>
      <c r="V955">
        <f t="shared" si="489"/>
        <v>4.2582015317955055E-5</v>
      </c>
      <c r="W955">
        <f t="shared" si="490"/>
        <v>1.6740578955036711E-7</v>
      </c>
      <c r="X955">
        <f t="shared" si="491"/>
        <v>-2406824.5737667466</v>
      </c>
      <c r="Y955">
        <f t="shared" si="492"/>
        <v>-1.6539750652078706E-3</v>
      </c>
      <c r="Z955">
        <f t="shared" si="493"/>
        <v>5.4632945443928015E-7</v>
      </c>
      <c r="AA955">
        <f t="shared" si="494"/>
        <v>1.3710314860771705E-2</v>
      </c>
      <c r="AB955">
        <f t="shared" si="495"/>
        <v>-0.38152621997855152</v>
      </c>
      <c r="AC955">
        <f t="shared" si="496"/>
        <v>1.3710744392369079E-2</v>
      </c>
      <c r="AD955">
        <f t="shared" si="497"/>
        <v>1.4771883211877409E-2</v>
      </c>
      <c r="AE955">
        <f t="shared" si="498"/>
        <v>-0.38148851743697665</v>
      </c>
      <c r="AF955">
        <f t="shared" si="499"/>
        <v>-0.38149790349751472</v>
      </c>
      <c r="AG955" s="10">
        <f t="shared" si="500"/>
        <v>-21.858219763496763</v>
      </c>
      <c r="AH955" s="10">
        <f t="shared" si="501"/>
        <v>-68.153633436499263</v>
      </c>
      <c r="AI955" s="17">
        <f t="shared" si="502"/>
        <v>-68</v>
      </c>
      <c r="AJ955" s="18">
        <f t="shared" si="503"/>
        <v>-9</v>
      </c>
      <c r="AK955" s="19">
        <f t="shared" si="504"/>
        <v>-13.08</v>
      </c>
      <c r="AL955" s="17">
        <f t="shared" si="505"/>
        <v>-21</v>
      </c>
      <c r="AM955" s="18">
        <f t="shared" si="506"/>
        <v>-51</v>
      </c>
      <c r="AN955" s="19">
        <f t="shared" si="507"/>
        <v>-29.591000000000001</v>
      </c>
      <c r="AO955" s="20" t="str">
        <f t="shared" si="508"/>
        <v>21°51 ' 29,591 "S</v>
      </c>
      <c r="AP955" s="20" t="str">
        <f t="shared" si="509"/>
        <v xml:space="preserve">68°9 ' 13,08 " </v>
      </c>
      <c r="AQ955" s="22"/>
      <c r="AR955" s="22"/>
    </row>
    <row r="956" spans="1:46" x14ac:dyDescent="0.3">
      <c r="A956" s="15">
        <v>2024</v>
      </c>
      <c r="B956" s="15" t="s">
        <v>1748</v>
      </c>
      <c r="C956" s="15" t="s">
        <v>406</v>
      </c>
      <c r="D956" s="16" t="s">
        <v>1560</v>
      </c>
      <c r="E956" s="16">
        <v>503230.59</v>
      </c>
      <c r="F956" s="16">
        <v>7470277.6799999997</v>
      </c>
      <c r="G956" s="16" t="s">
        <v>1081</v>
      </c>
      <c r="H956" t="str">
        <f t="shared" si="477"/>
        <v>19</v>
      </c>
      <c r="I956" t="str">
        <f t="shared" si="476"/>
        <v>K</v>
      </c>
      <c r="J956" t="s">
        <v>324</v>
      </c>
      <c r="K956">
        <f t="shared" si="478"/>
        <v>-69</v>
      </c>
      <c r="L956">
        <f t="shared" si="479"/>
        <v>-2529722.3200000003</v>
      </c>
      <c r="M956">
        <f t="shared" si="480"/>
        <v>-0.39752686353188399</v>
      </c>
      <c r="N956">
        <f t="shared" si="481"/>
        <v>6378786.5692973426</v>
      </c>
      <c r="O956">
        <f t="shared" si="482"/>
        <v>5.0645839375621133E-4</v>
      </c>
      <c r="P956">
        <f t="shared" si="483"/>
        <v>-0.71390122814898116</v>
      </c>
      <c r="Q956">
        <f t="shared" si="484"/>
        <v>-0.60690400056825144</v>
      </c>
      <c r="R956">
        <f t="shared" si="485"/>
        <v>-0.75447747760637451</v>
      </c>
      <c r="S956">
        <f t="shared" si="486"/>
        <v>-0.71758410834684372</v>
      </c>
      <c r="T956">
        <f t="shared" si="487"/>
        <v>-1.3679545720664532</v>
      </c>
      <c r="U956">
        <f t="shared" si="488"/>
        <v>5.0546225567071803E-3</v>
      </c>
      <c r="V956">
        <f t="shared" si="489"/>
        <v>4.2582015317955055E-5</v>
      </c>
      <c r="W956">
        <f t="shared" si="490"/>
        <v>1.6740578955036711E-7</v>
      </c>
      <c r="X956">
        <f t="shared" si="491"/>
        <v>-2518791.0608601049</v>
      </c>
      <c r="Y956">
        <f t="shared" si="492"/>
        <v>-1.7136894331141691E-3</v>
      </c>
      <c r="Z956">
        <f t="shared" si="493"/>
        <v>7.3479617988240173E-10</v>
      </c>
      <c r="AA956">
        <f t="shared" si="494"/>
        <v>5.0645839363216343E-4</v>
      </c>
      <c r="AB956">
        <f t="shared" si="495"/>
        <v>-0.39924055296373895</v>
      </c>
      <c r="AC956">
        <f t="shared" si="496"/>
        <v>5.0645841528323965E-4</v>
      </c>
      <c r="AD956">
        <f t="shared" si="497"/>
        <v>5.49687748698298E-4</v>
      </c>
      <c r="AE956">
        <f t="shared" si="498"/>
        <v>-0.39924049885526569</v>
      </c>
      <c r="AF956">
        <f t="shared" si="499"/>
        <v>-0.39925030636536973</v>
      </c>
      <c r="AG956" s="10">
        <f t="shared" si="500"/>
        <v>-22.87535752404079</v>
      </c>
      <c r="AH956" s="10">
        <f t="shared" si="501"/>
        <v>-68.968505211949534</v>
      </c>
      <c r="AI956" s="17">
        <f t="shared" si="502"/>
        <v>-68</v>
      </c>
      <c r="AJ956" s="18">
        <f t="shared" si="503"/>
        <v>-58</v>
      </c>
      <c r="AK956" s="19">
        <f t="shared" si="504"/>
        <v>-6.6189999999999998</v>
      </c>
      <c r="AL956" s="17">
        <f t="shared" si="505"/>
        <v>-22</v>
      </c>
      <c r="AM956" s="18">
        <f t="shared" si="506"/>
        <v>-52</v>
      </c>
      <c r="AN956" s="19">
        <f t="shared" si="507"/>
        <v>-31.286999999999999</v>
      </c>
      <c r="AO956" s="20" t="str">
        <f t="shared" si="508"/>
        <v>22°52 ' 31,287 "S</v>
      </c>
      <c r="AP956" s="20" t="str">
        <f t="shared" si="509"/>
        <v xml:space="preserve">68°58 ' 6,619 " </v>
      </c>
      <c r="AQ956" s="22"/>
      <c r="AR956" s="22"/>
    </row>
    <row r="957" spans="1:46" x14ac:dyDescent="0.3">
      <c r="A957" s="15">
        <v>2026</v>
      </c>
      <c r="B957" s="15" t="s">
        <v>1749</v>
      </c>
      <c r="C957" s="15" t="s">
        <v>1731</v>
      </c>
      <c r="D957" s="16" t="s">
        <v>804</v>
      </c>
      <c r="E957" s="16">
        <v>401323.99999805301</v>
      </c>
      <c r="F957" s="16">
        <v>7095594.011562</v>
      </c>
      <c r="G957" s="16" t="s">
        <v>351</v>
      </c>
      <c r="H957" t="str">
        <f t="shared" si="477"/>
        <v>19</v>
      </c>
      <c r="I957" t="str">
        <f t="shared" si="476"/>
        <v>J</v>
      </c>
      <c r="J957" t="s">
        <v>324</v>
      </c>
      <c r="K957">
        <f t="shared" si="478"/>
        <v>-69</v>
      </c>
      <c r="L957">
        <f t="shared" si="479"/>
        <v>-2904405.988438</v>
      </c>
      <c r="M957">
        <f t="shared" si="480"/>
        <v>-0.45640558802792996</v>
      </c>
      <c r="N957">
        <f t="shared" si="481"/>
        <v>6379734.8897108743</v>
      </c>
      <c r="O957">
        <f t="shared" si="482"/>
        <v>-1.5467100390188615E-2</v>
      </c>
      <c r="P957">
        <f t="shared" si="483"/>
        <v>-0.79122596516499577</v>
      </c>
      <c r="Q957">
        <f t="shared" si="484"/>
        <v>-0.63753977392229277</v>
      </c>
      <c r="R957">
        <f t="shared" si="485"/>
        <v>-0.85201857061042785</v>
      </c>
      <c r="S957">
        <f t="shared" si="486"/>
        <v>-0.79839887143839405</v>
      </c>
      <c r="T957">
        <f t="shared" si="487"/>
        <v>-1.5018998821623608</v>
      </c>
      <c r="U957">
        <f t="shared" si="488"/>
        <v>5.0546225567071803E-3</v>
      </c>
      <c r="V957">
        <f t="shared" si="489"/>
        <v>4.2582015317955055E-5</v>
      </c>
      <c r="W957">
        <f t="shared" si="490"/>
        <v>1.6740578955036711E-7</v>
      </c>
      <c r="X957">
        <f t="shared" si="491"/>
        <v>-2892308.1698837564</v>
      </c>
      <c r="Y957">
        <f t="shared" si="492"/>
        <v>-1.8962886018594111E-3</v>
      </c>
      <c r="Z957">
        <f t="shared" si="493"/>
        <v>6.4956412944539925E-7</v>
      </c>
      <c r="AA957">
        <f t="shared" si="494"/>
        <v>-1.5467097041230749E-2</v>
      </c>
      <c r="AB957">
        <f t="shared" si="495"/>
        <v>-0.4583018753980283</v>
      </c>
      <c r="AC957">
        <f t="shared" si="496"/>
        <v>-1.5467713750357159E-2</v>
      </c>
      <c r="AD957">
        <f t="shared" si="497"/>
        <v>-1.7245865930030153E-2</v>
      </c>
      <c r="AE957">
        <f t="shared" si="498"/>
        <v>-0.45824287153353965</v>
      </c>
      <c r="AF957">
        <f t="shared" si="499"/>
        <v>-0.45825283527278965</v>
      </c>
      <c r="AG957" s="10">
        <f t="shared" si="500"/>
        <v>-26.255953411034589</v>
      </c>
      <c r="AH957" s="10">
        <f t="shared" si="501"/>
        <v>-69.988115331839182</v>
      </c>
      <c r="AI957" s="17">
        <f t="shared" si="502"/>
        <v>-69</v>
      </c>
      <c r="AJ957" s="18">
        <f t="shared" si="503"/>
        <v>-59</v>
      </c>
      <c r="AK957" s="19">
        <f t="shared" si="504"/>
        <v>-17.215</v>
      </c>
      <c r="AL957" s="17">
        <f t="shared" si="505"/>
        <v>-26</v>
      </c>
      <c r="AM957" s="18">
        <f t="shared" si="506"/>
        <v>-15</v>
      </c>
      <c r="AN957" s="19">
        <f t="shared" si="507"/>
        <v>-21.431999999999999</v>
      </c>
      <c r="AO957" s="20" t="str">
        <f t="shared" si="508"/>
        <v>26°15 ' 21,432 "S</v>
      </c>
      <c r="AP957" s="20" t="str">
        <f t="shared" si="509"/>
        <v xml:space="preserve">69°59 ' 17,215 " </v>
      </c>
      <c r="AQ957" s="21">
        <v>-26.25595341</v>
      </c>
      <c r="AR957" s="21">
        <v>-69.988115339999993</v>
      </c>
      <c r="AS957" t="s">
        <v>325</v>
      </c>
      <c r="AT957" t="s">
        <v>1750</v>
      </c>
    </row>
    <row r="958" spans="1:46" x14ac:dyDescent="0.3">
      <c r="A958" s="15">
        <v>2027</v>
      </c>
      <c r="B958" s="15" t="s">
        <v>1751</v>
      </c>
      <c r="C958" s="15" t="s">
        <v>1752</v>
      </c>
      <c r="D958" s="16" t="s">
        <v>436</v>
      </c>
      <c r="E958" s="16">
        <v>413740</v>
      </c>
      <c r="F958" s="16">
        <v>7228476</v>
      </c>
      <c r="G958" s="16" t="s">
        <v>351</v>
      </c>
      <c r="H958" t="str">
        <f t="shared" si="477"/>
        <v>19</v>
      </c>
      <c r="I958" t="str">
        <f t="shared" si="476"/>
        <v>J</v>
      </c>
      <c r="J958" t="s">
        <v>324</v>
      </c>
      <c r="K958">
        <f t="shared" si="478"/>
        <v>-69</v>
      </c>
      <c r="L958">
        <f t="shared" si="479"/>
        <v>-2771524</v>
      </c>
      <c r="M958">
        <f t="shared" si="480"/>
        <v>-0.43552418153283362</v>
      </c>
      <c r="N958">
        <f t="shared" si="481"/>
        <v>6379387.4500423279</v>
      </c>
      <c r="O958">
        <f t="shared" si="482"/>
        <v>-1.3521674404558648E-2</v>
      </c>
      <c r="P958">
        <f t="shared" si="483"/>
        <v>-0.765004529213965</v>
      </c>
      <c r="Q958">
        <f t="shared" si="484"/>
        <v>-0.62884324686357251</v>
      </c>
      <c r="R958">
        <f t="shared" si="485"/>
        <v>-0.81802644613981612</v>
      </c>
      <c r="S958">
        <f t="shared" si="486"/>
        <v>-0.77073064632075516</v>
      </c>
      <c r="T958">
        <f t="shared" si="487"/>
        <v>-1.4568567364162155</v>
      </c>
      <c r="U958">
        <f t="shared" si="488"/>
        <v>5.0546225567071803E-3</v>
      </c>
      <c r="V958">
        <f t="shared" si="489"/>
        <v>4.2582015317955055E-5</v>
      </c>
      <c r="W958">
        <f t="shared" si="490"/>
        <v>1.6740578955036711E-7</v>
      </c>
      <c r="X958">
        <f t="shared" si="491"/>
        <v>-2759820.7398900003</v>
      </c>
      <c r="Y958">
        <f t="shared" si="492"/>
        <v>-1.8345429246380122E-3</v>
      </c>
      <c r="Z958">
        <f t="shared" si="493"/>
        <v>5.0645027967146651E-7</v>
      </c>
      <c r="AA958">
        <f t="shared" si="494"/>
        <v>-1.3521672121873387E-2</v>
      </c>
      <c r="AB958">
        <f t="shared" si="495"/>
        <v>-0.43735872352836686</v>
      </c>
      <c r="AC958">
        <f t="shared" si="496"/>
        <v>-1.3522084166184278E-2</v>
      </c>
      <c r="AD958">
        <f t="shared" si="497"/>
        <v>-1.4926012880386613E-2</v>
      </c>
      <c r="AE958">
        <f t="shared" si="498"/>
        <v>-0.43731598409710953</v>
      </c>
      <c r="AF958">
        <f t="shared" si="499"/>
        <v>-0.43732589817951945</v>
      </c>
      <c r="AG958" s="10">
        <f t="shared" si="500"/>
        <v>-25.056928237454432</v>
      </c>
      <c r="AH958" s="10">
        <f t="shared" si="501"/>
        <v>-69.855197543004053</v>
      </c>
      <c r="AI958" s="17">
        <f t="shared" si="502"/>
        <v>-69</v>
      </c>
      <c r="AJ958" s="18">
        <f t="shared" si="503"/>
        <v>-51</v>
      </c>
      <c r="AK958" s="19">
        <f t="shared" si="504"/>
        <v>-18.710999999999999</v>
      </c>
      <c r="AL958" s="17">
        <f t="shared" si="505"/>
        <v>-25</v>
      </c>
      <c r="AM958" s="18">
        <f t="shared" si="506"/>
        <v>-3</v>
      </c>
      <c r="AN958" s="19">
        <f t="shared" si="507"/>
        <v>-24.942</v>
      </c>
      <c r="AO958" s="20" t="str">
        <f t="shared" si="508"/>
        <v>25°3 ' 24,942 "S</v>
      </c>
      <c r="AP958" s="20" t="str">
        <f t="shared" si="509"/>
        <v xml:space="preserve">69°51 ' 18,711 " </v>
      </c>
      <c r="AQ958" s="22"/>
      <c r="AR958" s="22"/>
    </row>
    <row r="959" spans="1:46" x14ac:dyDescent="0.3">
      <c r="A959" s="15">
        <v>2028</v>
      </c>
      <c r="B959" s="15" t="s">
        <v>1753</v>
      </c>
      <c r="C959" s="15" t="s">
        <v>1752</v>
      </c>
      <c r="D959" s="16" t="s">
        <v>436</v>
      </c>
      <c r="E959" s="16">
        <v>445614.41</v>
      </c>
      <c r="F959" s="16">
        <v>7223776.3799999999</v>
      </c>
      <c r="G959" s="16" t="s">
        <v>351</v>
      </c>
      <c r="H959" t="str">
        <f t="shared" si="477"/>
        <v>19</v>
      </c>
      <c r="I959" t="str">
        <f t="shared" si="476"/>
        <v>J</v>
      </c>
      <c r="J959" t="s">
        <v>324</v>
      </c>
      <c r="K959">
        <f t="shared" si="478"/>
        <v>-69</v>
      </c>
      <c r="L959">
        <f t="shared" si="479"/>
        <v>-2776223.62</v>
      </c>
      <c r="M959">
        <f t="shared" si="480"/>
        <v>-0.43626269152012415</v>
      </c>
      <c r="N959">
        <f t="shared" si="481"/>
        <v>6379399.5356503138</v>
      </c>
      <c r="O959">
        <f t="shared" si="482"/>
        <v>-8.52518950977664E-3</v>
      </c>
      <c r="P959">
        <f t="shared" si="483"/>
        <v>-0.7659549320455602</v>
      </c>
      <c r="Q959">
        <f t="shared" si="484"/>
        <v>-0.62919148437151429</v>
      </c>
      <c r="R959">
        <f t="shared" si="485"/>
        <v>-0.81924015754290425</v>
      </c>
      <c r="S959">
        <f t="shared" si="486"/>
        <v>-0.77172798925005681</v>
      </c>
      <c r="T959">
        <f t="shared" si="487"/>
        <v>-1.4584958294581496</v>
      </c>
      <c r="U959">
        <f t="shared" si="488"/>
        <v>5.0546225567071803E-3</v>
      </c>
      <c r="V959">
        <f t="shared" si="489"/>
        <v>4.2582015317955055E-5</v>
      </c>
      <c r="W959">
        <f t="shared" si="490"/>
        <v>1.6740578955036711E-7</v>
      </c>
      <c r="X959">
        <f t="shared" si="491"/>
        <v>-2764506.0382890501</v>
      </c>
      <c r="Y959">
        <f t="shared" si="492"/>
        <v>-1.8367844254726584E-3</v>
      </c>
      <c r="Z959">
        <f t="shared" si="493"/>
        <v>2.0118017193748997E-7</v>
      </c>
      <c r="AA959">
        <f t="shared" si="494"/>
        <v>-8.5251889380769438E-3</v>
      </c>
      <c r="AB959">
        <f t="shared" si="495"/>
        <v>-0.43809947557607221</v>
      </c>
      <c r="AC959">
        <f t="shared" si="496"/>
        <v>-8.525292205268431E-3</v>
      </c>
      <c r="AD959">
        <f t="shared" si="497"/>
        <v>-9.4141135966777263E-3</v>
      </c>
      <c r="AE959">
        <f t="shared" si="498"/>
        <v>-0.43808245256221728</v>
      </c>
      <c r="AF959">
        <f t="shared" si="499"/>
        <v>-0.43809251419367573</v>
      </c>
      <c r="AG959" s="10">
        <f t="shared" si="500"/>
        <v>-25.100852099572734</v>
      </c>
      <c r="AH959" s="10">
        <f t="shared" si="501"/>
        <v>-69.539388976946356</v>
      </c>
      <c r="AI959" s="17">
        <f t="shared" si="502"/>
        <v>-69</v>
      </c>
      <c r="AJ959" s="18">
        <f t="shared" si="503"/>
        <v>-32</v>
      </c>
      <c r="AK959" s="19">
        <f t="shared" si="504"/>
        <v>-21.8</v>
      </c>
      <c r="AL959" s="17">
        <f t="shared" si="505"/>
        <v>-25</v>
      </c>
      <c r="AM959" s="18">
        <f t="shared" si="506"/>
        <v>-6</v>
      </c>
      <c r="AN959" s="19">
        <f t="shared" si="507"/>
        <v>-3.0680000000000001</v>
      </c>
      <c r="AO959" s="20" t="str">
        <f t="shared" si="508"/>
        <v>25°6 ' 3,068 "S</v>
      </c>
      <c r="AP959" s="20" t="str">
        <f t="shared" si="509"/>
        <v xml:space="preserve">69°32 ' 21,8 " </v>
      </c>
      <c r="AQ959" s="22"/>
      <c r="AR959" s="22"/>
    </row>
    <row r="960" spans="1:46" x14ac:dyDescent="0.3">
      <c r="A960" s="15">
        <v>2029</v>
      </c>
      <c r="B960" s="15" t="s">
        <v>1754</v>
      </c>
      <c r="C960" s="15" t="s">
        <v>1069</v>
      </c>
      <c r="D960" s="16" t="s">
        <v>715</v>
      </c>
      <c r="E960" s="16">
        <v>236086</v>
      </c>
      <c r="F960" s="16">
        <v>6009643</v>
      </c>
      <c r="G960" s="16" t="s">
        <v>323</v>
      </c>
      <c r="H960" t="str">
        <f t="shared" si="477"/>
        <v>19</v>
      </c>
      <c r="I960" t="str">
        <f t="shared" si="476"/>
        <v>H</v>
      </c>
      <c r="J960" t="s">
        <v>324</v>
      </c>
      <c r="K960">
        <f t="shared" si="478"/>
        <v>-69</v>
      </c>
      <c r="L960">
        <f t="shared" si="479"/>
        <v>-3990357</v>
      </c>
      <c r="M960">
        <f t="shared" si="480"/>
        <v>-0.6270546336415681</v>
      </c>
      <c r="N960">
        <f t="shared" si="481"/>
        <v>6382945.7200841382</v>
      </c>
      <c r="O960">
        <f t="shared" si="482"/>
        <v>-4.1346740450821373E-2</v>
      </c>
      <c r="P960">
        <f t="shared" si="483"/>
        <v>-0.95027234727366039</v>
      </c>
      <c r="Q960">
        <f t="shared" si="484"/>
        <v>-0.62310311867372636</v>
      </c>
      <c r="R960">
        <f t="shared" si="485"/>
        <v>-1.1021908072783984</v>
      </c>
      <c r="S960">
        <f t="shared" si="486"/>
        <v>-0.98241888512723041</v>
      </c>
      <c r="T960">
        <f t="shared" si="487"/>
        <v>-1.7735564654652265</v>
      </c>
      <c r="U960">
        <f t="shared" si="488"/>
        <v>5.0546225567071803E-3</v>
      </c>
      <c r="V960">
        <f t="shared" si="489"/>
        <v>4.2582015317955055E-5</v>
      </c>
      <c r="W960">
        <f t="shared" si="490"/>
        <v>1.6740578955036711E-7</v>
      </c>
      <c r="X960">
        <f t="shared" si="491"/>
        <v>-3975916.499469114</v>
      </c>
      <c r="Y960">
        <f t="shared" si="492"/>
        <v>-2.2623567807334649E-3</v>
      </c>
      <c r="Z960">
        <f t="shared" si="493"/>
        <v>3.7773903032475806E-6</v>
      </c>
      <c r="AA960">
        <f t="shared" si="494"/>
        <v>-4.1346688389895893E-2</v>
      </c>
      <c r="AB960">
        <f t="shared" si="495"/>
        <v>-0.62931698187649698</v>
      </c>
      <c r="AC960">
        <f t="shared" si="496"/>
        <v>-4.1358470092743627E-2</v>
      </c>
      <c r="AD960">
        <f t="shared" si="497"/>
        <v>-5.111445566802255E-2</v>
      </c>
      <c r="AE960">
        <f t="shared" si="498"/>
        <v>-0.62869523075257927</v>
      </c>
      <c r="AF960">
        <f t="shared" si="499"/>
        <v>-0.62870246787833772</v>
      </c>
      <c r="AG960" s="10">
        <f t="shared" si="500"/>
        <v>-36.02199797888796</v>
      </c>
      <c r="AH960" s="10">
        <f t="shared" si="501"/>
        <v>-71.928642581886237</v>
      </c>
      <c r="AI960" s="17">
        <f t="shared" si="502"/>
        <v>-71</v>
      </c>
      <c r="AJ960" s="18">
        <f t="shared" si="503"/>
        <v>-55</v>
      </c>
      <c r="AK960" s="19">
        <f t="shared" si="504"/>
        <v>-43.113</v>
      </c>
      <c r="AL960" s="17">
        <f t="shared" si="505"/>
        <v>-36</v>
      </c>
      <c r="AM960" s="18">
        <f t="shared" si="506"/>
        <v>-1</v>
      </c>
      <c r="AN960" s="19">
        <f t="shared" si="507"/>
        <v>-19.193000000000001</v>
      </c>
      <c r="AO960" s="20" t="str">
        <f t="shared" si="508"/>
        <v>36°1 ' 19,193 "S</v>
      </c>
      <c r="AP960" s="20" t="str">
        <f t="shared" si="509"/>
        <v xml:space="preserve">71°55 ' 43,113 " </v>
      </c>
      <c r="AQ960" s="22"/>
      <c r="AR960" s="22"/>
    </row>
    <row r="961" spans="1:46" x14ac:dyDescent="0.3">
      <c r="A961" s="15">
        <v>2030</v>
      </c>
      <c r="B961" s="15" t="s">
        <v>1755</v>
      </c>
      <c r="C961" s="15" t="s">
        <v>1069</v>
      </c>
      <c r="D961" s="16" t="s">
        <v>715</v>
      </c>
      <c r="E961" s="16">
        <v>233198</v>
      </c>
      <c r="F961" s="16">
        <v>6002864</v>
      </c>
      <c r="G961" s="16" t="s">
        <v>323</v>
      </c>
      <c r="H961" t="str">
        <f t="shared" si="477"/>
        <v>19</v>
      </c>
      <c r="I961" t="str">
        <f t="shared" si="476"/>
        <v>H</v>
      </c>
      <c r="J961" t="s">
        <v>324</v>
      </c>
      <c r="K961">
        <f t="shared" si="478"/>
        <v>-69</v>
      </c>
      <c r="L961">
        <f t="shared" si="479"/>
        <v>-3997136</v>
      </c>
      <c r="M961">
        <f t="shared" si="480"/>
        <v>-0.62811990257902317</v>
      </c>
      <c r="N961">
        <f t="shared" si="481"/>
        <v>6382967.4053357113</v>
      </c>
      <c r="O961">
        <f t="shared" si="482"/>
        <v>-4.1799054116580997E-2</v>
      </c>
      <c r="P961">
        <f t="shared" si="483"/>
        <v>-0.95093368231307196</v>
      </c>
      <c r="Q961">
        <f t="shared" si="484"/>
        <v>-0.62257380137276541</v>
      </c>
      <c r="R961">
        <f t="shared" si="485"/>
        <v>-1.1035867437355591</v>
      </c>
      <c r="S961">
        <f t="shared" si="486"/>
        <v>-0.98333350814486065</v>
      </c>
      <c r="T961">
        <f t="shared" si="487"/>
        <v>-1.774754994849008</v>
      </c>
      <c r="U961">
        <f t="shared" si="488"/>
        <v>5.0546225567071803E-3</v>
      </c>
      <c r="V961">
        <f t="shared" si="489"/>
        <v>4.2582015317955055E-5</v>
      </c>
      <c r="W961">
        <f t="shared" si="490"/>
        <v>1.6740578955036711E-7</v>
      </c>
      <c r="X961">
        <f t="shared" si="491"/>
        <v>-3982686.1716793664</v>
      </c>
      <c r="Y961">
        <f t="shared" si="492"/>
        <v>-2.2638104510066246E-3</v>
      </c>
      <c r="Z961">
        <f t="shared" si="493"/>
        <v>3.8545261013559239E-6</v>
      </c>
      <c r="AA961">
        <f t="shared" si="494"/>
        <v>-4.1799000411399299E-2</v>
      </c>
      <c r="AB961">
        <f t="shared" si="495"/>
        <v>-0.63038370430411328</v>
      </c>
      <c r="AC961">
        <f t="shared" si="496"/>
        <v>-4.1811173040151917E-2</v>
      </c>
      <c r="AD961">
        <f t="shared" si="497"/>
        <v>-5.1713076712032569E-2</v>
      </c>
      <c r="AE961">
        <f t="shared" si="498"/>
        <v>-0.62974686367863308</v>
      </c>
      <c r="AF961">
        <f t="shared" si="499"/>
        <v>-0.62975402964631677</v>
      </c>
      <c r="AG961" s="10">
        <f t="shared" si="500"/>
        <v>-36.082248030090476</v>
      </c>
      <c r="AH961" s="10">
        <f t="shared" si="501"/>
        <v>-71.962941041235723</v>
      </c>
      <c r="AI961" s="17">
        <f t="shared" si="502"/>
        <v>-71</v>
      </c>
      <c r="AJ961" s="18">
        <f t="shared" si="503"/>
        <v>-57</v>
      </c>
      <c r="AK961" s="19">
        <f t="shared" si="504"/>
        <v>-46.588000000000001</v>
      </c>
      <c r="AL961" s="17">
        <f t="shared" si="505"/>
        <v>-36</v>
      </c>
      <c r="AM961" s="18">
        <f t="shared" si="506"/>
        <v>-4</v>
      </c>
      <c r="AN961" s="19">
        <f t="shared" si="507"/>
        <v>-56.093000000000004</v>
      </c>
      <c r="AO961" s="20" t="str">
        <f t="shared" si="508"/>
        <v>36°4 ' 56,093 "S</v>
      </c>
      <c r="AP961" s="20" t="str">
        <f t="shared" si="509"/>
        <v xml:space="preserve">71°57 ' 46,588 " </v>
      </c>
      <c r="AQ961" s="22"/>
      <c r="AR961" s="22"/>
    </row>
    <row r="962" spans="1:46" x14ac:dyDescent="0.3">
      <c r="A962" s="15">
        <v>2031</v>
      </c>
      <c r="B962" s="15" t="s">
        <v>1756</v>
      </c>
      <c r="C962" s="15" t="s">
        <v>372</v>
      </c>
      <c r="D962" s="16" t="s">
        <v>478</v>
      </c>
      <c r="E962" s="16">
        <v>381261.33</v>
      </c>
      <c r="F962" s="16">
        <v>6358953.8200000003</v>
      </c>
      <c r="G962" s="16" t="s">
        <v>323</v>
      </c>
      <c r="H962" t="str">
        <f t="shared" si="477"/>
        <v>19</v>
      </c>
      <c r="I962" t="str">
        <f t="shared" si="476"/>
        <v>H</v>
      </c>
      <c r="J962" t="s">
        <v>324</v>
      </c>
      <c r="K962">
        <f t="shared" si="478"/>
        <v>-69</v>
      </c>
      <c r="L962">
        <f t="shared" si="479"/>
        <v>-3641046.1799999997</v>
      </c>
      <c r="M962">
        <f t="shared" si="480"/>
        <v>-0.57216306171902187</v>
      </c>
      <c r="N962">
        <f t="shared" si="481"/>
        <v>6381851.306775582</v>
      </c>
      <c r="O962">
        <f t="shared" si="482"/>
        <v>-1.8605677928273837E-2</v>
      </c>
      <c r="P962">
        <f t="shared" si="483"/>
        <v>-0.91043155317101443</v>
      </c>
      <c r="Q962">
        <f t="shared" si="484"/>
        <v>-0.64352021994481878</v>
      </c>
      <c r="R962">
        <f t="shared" si="485"/>
        <v>-1.027378838304529</v>
      </c>
      <c r="S962">
        <f t="shared" si="486"/>
        <v>-0.9314141837146015</v>
      </c>
      <c r="T962">
        <f t="shared" si="487"/>
        <v>-1.7039767448348382</v>
      </c>
      <c r="U962">
        <f t="shared" si="488"/>
        <v>5.0546225567071803E-3</v>
      </c>
      <c r="V962">
        <f t="shared" si="489"/>
        <v>4.2582015317955055E-5</v>
      </c>
      <c r="W962">
        <f t="shared" si="490"/>
        <v>1.6740578955036711E-7</v>
      </c>
      <c r="X962">
        <f t="shared" si="491"/>
        <v>-3627178.4545312077</v>
      </c>
      <c r="Y962">
        <f t="shared" si="492"/>
        <v>-2.1729941363674084E-3</v>
      </c>
      <c r="Z962">
        <f t="shared" si="493"/>
        <v>8.2452412313547345E-7</v>
      </c>
      <c r="AA962">
        <f t="shared" si="494"/>
        <v>-1.8605672814663746E-2</v>
      </c>
      <c r="AB962">
        <f t="shared" si="495"/>
        <v>-0.57433605406370325</v>
      </c>
      <c r="AC962">
        <f t="shared" si="496"/>
        <v>-1.8606746290826703E-2</v>
      </c>
      <c r="AD962">
        <f t="shared" si="497"/>
        <v>-2.215904944100382E-2</v>
      </c>
      <c r="AE962">
        <f t="shared" si="498"/>
        <v>-0.57422407008691811</v>
      </c>
      <c r="AF962">
        <f t="shared" si="499"/>
        <v>-0.57423386851868652</v>
      </c>
      <c r="AG962" s="10">
        <f t="shared" si="500"/>
        <v>-32.901177119590969</v>
      </c>
      <c r="AH962" s="10">
        <f t="shared" si="501"/>
        <v>-70.269620010991247</v>
      </c>
      <c r="AI962" s="17">
        <f t="shared" si="502"/>
        <v>-70</v>
      </c>
      <c r="AJ962" s="18">
        <f t="shared" si="503"/>
        <v>-16</v>
      </c>
      <c r="AK962" s="19">
        <f t="shared" si="504"/>
        <v>-10.632</v>
      </c>
      <c r="AL962" s="17">
        <f t="shared" si="505"/>
        <v>-32</v>
      </c>
      <c r="AM962" s="18">
        <f t="shared" si="506"/>
        <v>-54</v>
      </c>
      <c r="AN962" s="19">
        <f t="shared" si="507"/>
        <v>-4.2380000000000004</v>
      </c>
      <c r="AO962" s="20" t="str">
        <f t="shared" si="508"/>
        <v>32°54 ' 4,238 "S</v>
      </c>
      <c r="AP962" s="20" t="str">
        <f t="shared" si="509"/>
        <v xml:space="preserve">70°16 ' 10,632 " </v>
      </c>
      <c r="AQ962" s="22"/>
      <c r="AR962" s="22"/>
    </row>
    <row r="963" spans="1:46" x14ac:dyDescent="0.3">
      <c r="A963" s="15">
        <v>2033</v>
      </c>
      <c r="B963" s="15" t="s">
        <v>1757</v>
      </c>
      <c r="C963" s="15" t="s">
        <v>1614</v>
      </c>
      <c r="D963" s="16" t="s">
        <v>356</v>
      </c>
      <c r="E963" s="16">
        <v>450371</v>
      </c>
      <c r="F963" s="16">
        <v>7533829</v>
      </c>
      <c r="G963" s="16">
        <v>19</v>
      </c>
      <c r="H963" t="str">
        <f t="shared" si="477"/>
        <v>1</v>
      </c>
      <c r="I963" t="str">
        <f t="shared" si="476"/>
        <v/>
      </c>
      <c r="J963" t="s">
        <v>324</v>
      </c>
      <c r="K963">
        <f t="shared" si="478"/>
        <v>-177</v>
      </c>
      <c r="L963">
        <f t="shared" si="479"/>
        <v>-2466171</v>
      </c>
      <c r="M963">
        <f t="shared" si="480"/>
        <v>-0.38754025088543698</v>
      </c>
      <c r="N963">
        <f t="shared" si="481"/>
        <v>6378635.7033734573</v>
      </c>
      <c r="O963">
        <f t="shared" si="482"/>
        <v>-7.7805039052085707E-3</v>
      </c>
      <c r="P963">
        <f t="shared" si="483"/>
        <v>-0.6997735852376652</v>
      </c>
      <c r="Q963">
        <f t="shared" si="484"/>
        <v>-0.59983356743683292</v>
      </c>
      <c r="R963">
        <f t="shared" si="485"/>
        <v>-0.73742704350426957</v>
      </c>
      <c r="S963">
        <f t="shared" si="486"/>
        <v>-0.70302867448741035</v>
      </c>
      <c r="T963">
        <f t="shared" si="487"/>
        <v>-1.3431033734628437</v>
      </c>
      <c r="U963">
        <f t="shared" si="488"/>
        <v>5.0546225567071803E-3</v>
      </c>
      <c r="V963">
        <f t="shared" si="489"/>
        <v>4.2582015317955055E-5</v>
      </c>
      <c r="W963">
        <f t="shared" si="490"/>
        <v>1.6740578955036711E-7</v>
      </c>
      <c r="X963">
        <f t="shared" si="491"/>
        <v>-2455453.7428814066</v>
      </c>
      <c r="Y963">
        <f t="shared" si="492"/>
        <v>-1.680180154029712E-3</v>
      </c>
      <c r="Z963">
        <f t="shared" si="493"/>
        <v>1.7485825619557016E-7</v>
      </c>
      <c r="AA963">
        <f t="shared" si="494"/>
        <v>-7.7805034517134559E-3</v>
      </c>
      <c r="AB963">
        <f t="shared" si="495"/>
        <v>-0.38922043074567331</v>
      </c>
      <c r="AC963">
        <f t="shared" si="496"/>
        <v>-7.7805819523472652E-3</v>
      </c>
      <c r="AD963">
        <f t="shared" si="497"/>
        <v>-8.4093764963128915E-3</v>
      </c>
      <c r="AE963">
        <f t="shared" si="498"/>
        <v>-0.38920801680634526</v>
      </c>
      <c r="AF963">
        <f t="shared" si="499"/>
        <v>-0.38921764161460504</v>
      </c>
      <c r="AG963" s="10">
        <f t="shared" si="500"/>
        <v>-22.300528176552305</v>
      </c>
      <c r="AH963" s="10">
        <f t="shared" si="501"/>
        <v>-177.48182178157523</v>
      </c>
      <c r="AI963" s="17">
        <f t="shared" si="502"/>
        <v>-177</v>
      </c>
      <c r="AJ963" s="18">
        <f t="shared" si="503"/>
        <v>-28</v>
      </c>
      <c r="AK963" s="19">
        <f t="shared" si="504"/>
        <v>-54.558</v>
      </c>
      <c r="AL963" s="17">
        <f t="shared" si="505"/>
        <v>-22</v>
      </c>
      <c r="AM963" s="18">
        <f t="shared" si="506"/>
        <v>-18</v>
      </c>
      <c r="AN963" s="19">
        <f t="shared" si="507"/>
        <v>-1.901</v>
      </c>
      <c r="AO963" s="20" t="str">
        <f t="shared" si="508"/>
        <v>22°18 ' 1,901 "S</v>
      </c>
      <c r="AP963" s="20" t="str">
        <f t="shared" si="509"/>
        <v xml:space="preserve">177°28 ' 54,558 " </v>
      </c>
      <c r="AQ963" s="22"/>
      <c r="AR963" s="22"/>
    </row>
    <row r="964" spans="1:46" x14ac:dyDescent="0.3">
      <c r="A964" s="15">
        <v>2034</v>
      </c>
      <c r="B964" s="15" t="s">
        <v>1758</v>
      </c>
      <c r="C964" s="15" t="s">
        <v>1759</v>
      </c>
      <c r="D964" s="16" t="s">
        <v>1524</v>
      </c>
      <c r="E964" s="16">
        <v>382248.4</v>
      </c>
      <c r="F964" s="16">
        <v>7761882.9100000001</v>
      </c>
      <c r="G964" s="16" t="s">
        <v>1081</v>
      </c>
      <c r="H964" t="str">
        <f t="shared" si="477"/>
        <v>19</v>
      </c>
      <c r="I964" t="str">
        <f t="shared" si="476"/>
        <v>K</v>
      </c>
      <c r="J964" t="s">
        <v>324</v>
      </c>
      <c r="K964">
        <f t="shared" si="478"/>
        <v>-69</v>
      </c>
      <c r="L964">
        <f t="shared" si="479"/>
        <v>-2238117.09</v>
      </c>
      <c r="M964">
        <f t="shared" si="480"/>
        <v>-0.35170329168966147</v>
      </c>
      <c r="N964">
        <f t="shared" si="481"/>
        <v>6378119.8878683317</v>
      </c>
      <c r="O964">
        <f t="shared" si="482"/>
        <v>-1.8461804116283932E-2</v>
      </c>
      <c r="P964">
        <f t="shared" si="483"/>
        <v>-0.64681944287289816</v>
      </c>
      <c r="Q964">
        <f t="shared" si="484"/>
        <v>-0.57005593735935067</v>
      </c>
      <c r="R964">
        <f t="shared" si="485"/>
        <v>-0.67511301312611049</v>
      </c>
      <c r="S964">
        <f t="shared" si="486"/>
        <v>-0.64884874418442051</v>
      </c>
      <c r="T964">
        <f t="shared" si="487"/>
        <v>-1.248882107947388</v>
      </c>
      <c r="U964">
        <f t="shared" si="488"/>
        <v>5.0546225567071803E-3</v>
      </c>
      <c r="V964">
        <f t="shared" si="489"/>
        <v>4.2582015317955055E-5</v>
      </c>
      <c r="W964">
        <f t="shared" si="490"/>
        <v>1.6740578955036711E-7</v>
      </c>
      <c r="X964">
        <f t="shared" si="491"/>
        <v>-2228203.7451041825</v>
      </c>
      <c r="Y964">
        <f t="shared" si="492"/>
        <v>-1.5542738408967937E-3</v>
      </c>
      <c r="Z964">
        <f t="shared" si="493"/>
        <v>1.0122322195237314E-6</v>
      </c>
      <c r="AA964">
        <f t="shared" si="494"/>
        <v>-1.8461797887072948E-2</v>
      </c>
      <c r="AB964">
        <f t="shared" si="495"/>
        <v>-0.3532575639572722</v>
      </c>
      <c r="AC964">
        <f t="shared" si="496"/>
        <v>-1.8462846651932596E-2</v>
      </c>
      <c r="AD964">
        <f t="shared" si="497"/>
        <v>-1.9675406326725306E-2</v>
      </c>
      <c r="AE964">
        <f t="shared" si="498"/>
        <v>-0.3531947359465642</v>
      </c>
      <c r="AF964">
        <f t="shared" si="499"/>
        <v>-0.35320358735172813</v>
      </c>
      <c r="AG964" s="10">
        <f t="shared" si="500"/>
        <v>-20.237074864134328</v>
      </c>
      <c r="AH964" s="10">
        <f t="shared" si="501"/>
        <v>-70.127317742726362</v>
      </c>
      <c r="AI964" s="17">
        <f t="shared" si="502"/>
        <v>-70</v>
      </c>
      <c r="AJ964" s="18">
        <f t="shared" si="503"/>
        <v>-7</v>
      </c>
      <c r="AK964" s="19">
        <f t="shared" si="504"/>
        <v>-38.344000000000001</v>
      </c>
      <c r="AL964" s="17">
        <f t="shared" si="505"/>
        <v>-20</v>
      </c>
      <c r="AM964" s="18">
        <f t="shared" si="506"/>
        <v>-14</v>
      </c>
      <c r="AN964" s="19">
        <f t="shared" si="507"/>
        <v>-13.47</v>
      </c>
      <c r="AO964" s="20" t="str">
        <f t="shared" si="508"/>
        <v>20°14 ' 13,47 "S</v>
      </c>
      <c r="AP964" s="20" t="str">
        <f t="shared" si="509"/>
        <v xml:space="preserve">70°7 ' 38,344 " </v>
      </c>
      <c r="AQ964" s="22"/>
      <c r="AR964" s="22"/>
    </row>
    <row r="965" spans="1:46" x14ac:dyDescent="0.3">
      <c r="A965" s="15">
        <v>2036</v>
      </c>
      <c r="B965" s="15" t="s">
        <v>1760</v>
      </c>
      <c r="C965" s="15" t="s">
        <v>1746</v>
      </c>
      <c r="D965" s="16" t="s">
        <v>1466</v>
      </c>
      <c r="E965" s="16">
        <v>528708.49</v>
      </c>
      <c r="F965" s="16">
        <v>7568828.9100000001</v>
      </c>
      <c r="G965" s="16" t="s">
        <v>1081</v>
      </c>
      <c r="H965" t="str">
        <f t="shared" si="477"/>
        <v>19</v>
      </c>
      <c r="I965" t="str">
        <f t="shared" si="476"/>
        <v>K</v>
      </c>
      <c r="J965" t="s">
        <v>324</v>
      </c>
      <c r="K965">
        <f t="shared" si="478"/>
        <v>-69</v>
      </c>
      <c r="L965">
        <f t="shared" si="479"/>
        <v>-2431171.09</v>
      </c>
      <c r="M965">
        <f t="shared" si="480"/>
        <v>-0.38204027788990352</v>
      </c>
      <c r="N965">
        <f t="shared" si="481"/>
        <v>6378553.9173179287</v>
      </c>
      <c r="O965">
        <f t="shared" si="482"/>
        <v>4.5007834647373193E-3</v>
      </c>
      <c r="P965">
        <f t="shared" si="483"/>
        <v>-0.69187343509012156</v>
      </c>
      <c r="Q965">
        <f t="shared" si="484"/>
        <v>-0.59570953176505081</v>
      </c>
      <c r="R965">
        <f t="shared" si="485"/>
        <v>-0.7279769954349643</v>
      </c>
      <c r="S965">
        <f t="shared" si="486"/>
        <v>-0.69491012951748599</v>
      </c>
      <c r="T965">
        <f t="shared" si="487"/>
        <v>-1.3291540515245159</v>
      </c>
      <c r="U965">
        <f t="shared" si="488"/>
        <v>5.0546225567071803E-3</v>
      </c>
      <c r="V965">
        <f t="shared" si="489"/>
        <v>4.2582015317955055E-5</v>
      </c>
      <c r="W965">
        <f t="shared" si="490"/>
        <v>1.6740578955036711E-7</v>
      </c>
      <c r="X965">
        <f t="shared" si="491"/>
        <v>-2420573.5966942431</v>
      </c>
      <c r="Y965">
        <f t="shared" si="492"/>
        <v>-1.6614256841169374E-3</v>
      </c>
      <c r="Z965">
        <f t="shared" si="493"/>
        <v>5.8773506749594111E-8</v>
      </c>
      <c r="AA965">
        <f t="shared" si="494"/>
        <v>4.5007833765617102E-3</v>
      </c>
      <c r="AB965">
        <f t="shared" si="495"/>
        <v>-0.38370170347637267</v>
      </c>
      <c r="AC965">
        <f t="shared" si="496"/>
        <v>4.500798572010134E-3</v>
      </c>
      <c r="AD965">
        <f t="shared" si="497"/>
        <v>4.8536987767259345E-3</v>
      </c>
      <c r="AE965">
        <f t="shared" si="498"/>
        <v>-0.38369761451371071</v>
      </c>
      <c r="AF965">
        <f t="shared" si="499"/>
        <v>-0.38370722205116381</v>
      </c>
      <c r="AG965" s="10">
        <f t="shared" si="500"/>
        <v>-21.984804392220802</v>
      </c>
      <c r="AH965" s="10">
        <f t="shared" si="501"/>
        <v>-68.7219035450658</v>
      </c>
      <c r="AI965" s="17">
        <f t="shared" si="502"/>
        <v>-68</v>
      </c>
      <c r="AJ965" s="18">
        <f t="shared" si="503"/>
        <v>-43</v>
      </c>
      <c r="AK965" s="19">
        <f t="shared" si="504"/>
        <v>-18.853000000000002</v>
      </c>
      <c r="AL965" s="17">
        <f t="shared" si="505"/>
        <v>-21</v>
      </c>
      <c r="AM965" s="18">
        <f t="shared" si="506"/>
        <v>-59</v>
      </c>
      <c r="AN965" s="19">
        <f t="shared" si="507"/>
        <v>-5.2960000000000003</v>
      </c>
      <c r="AO965" s="20" t="str">
        <f t="shared" si="508"/>
        <v>21°59 ' 5,296 "S</v>
      </c>
      <c r="AP965" s="20" t="str">
        <f t="shared" si="509"/>
        <v xml:space="preserve">68°43 ' 18,853 " </v>
      </c>
      <c r="AQ965" s="22"/>
      <c r="AR965" s="22"/>
    </row>
    <row r="966" spans="1:46" x14ac:dyDescent="0.3">
      <c r="A966" s="15">
        <v>2042</v>
      </c>
      <c r="B966" s="15" t="s">
        <v>1761</v>
      </c>
      <c r="C966" s="15" t="s">
        <v>1469</v>
      </c>
      <c r="D966" s="16" t="s">
        <v>1470</v>
      </c>
      <c r="E966" s="16">
        <v>495113</v>
      </c>
      <c r="F966" s="16">
        <v>7308919</v>
      </c>
      <c r="G966" s="16" t="s">
        <v>351</v>
      </c>
      <c r="H966" t="str">
        <f t="shared" si="477"/>
        <v>19</v>
      </c>
      <c r="I966" t="str">
        <f t="shared" si="476"/>
        <v>J</v>
      </c>
      <c r="J966" t="s">
        <v>324</v>
      </c>
      <c r="K966">
        <f t="shared" si="478"/>
        <v>-69</v>
      </c>
      <c r="L966">
        <f t="shared" si="479"/>
        <v>-2691081</v>
      </c>
      <c r="M966">
        <f t="shared" si="480"/>
        <v>-0.42288316823652239</v>
      </c>
      <c r="N966">
        <f t="shared" si="481"/>
        <v>6379182.9426004933</v>
      </c>
      <c r="O966">
        <f t="shared" si="482"/>
        <v>-7.6608556988770095E-4</v>
      </c>
      <c r="P966">
        <f t="shared" si="483"/>
        <v>-0.74847953398420375</v>
      </c>
      <c r="Q966">
        <f t="shared" si="484"/>
        <v>-0.62241982126348394</v>
      </c>
      <c r="R966">
        <f t="shared" si="485"/>
        <v>-0.79712293522862421</v>
      </c>
      <c r="S966">
        <f t="shared" si="486"/>
        <v>-0.75344715673733909</v>
      </c>
      <c r="T966">
        <f t="shared" si="487"/>
        <v>-1.4282756673441146</v>
      </c>
      <c r="U966">
        <f t="shared" si="488"/>
        <v>5.0546225567071803E-3</v>
      </c>
      <c r="V966">
        <f t="shared" si="489"/>
        <v>4.2582015317955055E-5</v>
      </c>
      <c r="W966">
        <f t="shared" si="490"/>
        <v>1.6740578955036711E-7</v>
      </c>
      <c r="X966">
        <f t="shared" si="491"/>
        <v>-2679626.9798059999</v>
      </c>
      <c r="Y966">
        <f t="shared" si="492"/>
        <v>-1.7955309162729282E-3</v>
      </c>
      <c r="Z966">
        <f t="shared" si="493"/>
        <v>1.6445819553760411E-9</v>
      </c>
      <c r="AA966">
        <f t="shared" si="494"/>
        <v>-7.6608556946773751E-4</v>
      </c>
      <c r="AB966">
        <f t="shared" si="495"/>
        <v>-0.42467869914984241</v>
      </c>
      <c r="AC966">
        <f t="shared" si="496"/>
        <v>-7.6608564440200366E-4</v>
      </c>
      <c r="AD966">
        <f t="shared" si="497"/>
        <v>-8.4077009168192747E-4</v>
      </c>
      <c r="AE966">
        <f t="shared" si="498"/>
        <v>-0.42467856645585139</v>
      </c>
      <c r="AF966">
        <f t="shared" si="499"/>
        <v>-0.42468861643275035</v>
      </c>
      <c r="AG966" s="10">
        <f t="shared" si="500"/>
        <v>-24.332865328846854</v>
      </c>
      <c r="AH966" s="10">
        <f t="shared" si="501"/>
        <v>-69.048172577794205</v>
      </c>
      <c r="AI966" s="17">
        <f t="shared" si="502"/>
        <v>-69</v>
      </c>
      <c r="AJ966" s="18">
        <f t="shared" si="503"/>
        <v>-2</v>
      </c>
      <c r="AK966" s="19">
        <f t="shared" si="504"/>
        <v>-53.420999999999999</v>
      </c>
      <c r="AL966" s="17">
        <f t="shared" si="505"/>
        <v>-24</v>
      </c>
      <c r="AM966" s="18">
        <f t="shared" si="506"/>
        <v>-19</v>
      </c>
      <c r="AN966" s="19">
        <f t="shared" si="507"/>
        <v>-58.314999999999998</v>
      </c>
      <c r="AO966" s="20" t="str">
        <f t="shared" si="508"/>
        <v>24°19 ' 58,315 "S</v>
      </c>
      <c r="AP966" s="20" t="str">
        <f t="shared" si="509"/>
        <v xml:space="preserve">69°2 ' 53,421 " </v>
      </c>
      <c r="AQ966" s="22"/>
      <c r="AR966" s="22"/>
    </row>
    <row r="967" spans="1:46" x14ac:dyDescent="0.3">
      <c r="A967" s="15">
        <v>2043</v>
      </c>
      <c r="B967" s="15" t="s">
        <v>1762</v>
      </c>
      <c r="C967" s="15" t="s">
        <v>419</v>
      </c>
      <c r="D967" s="16" t="s">
        <v>1552</v>
      </c>
      <c r="E967" s="16">
        <v>445835.99999998999</v>
      </c>
      <c r="F967" s="16">
        <v>7520558.0104713803</v>
      </c>
      <c r="G967" s="16" t="s">
        <v>1081</v>
      </c>
      <c r="H967" t="str">
        <f t="shared" si="477"/>
        <v>19</v>
      </c>
      <c r="I967" t="str">
        <f t="shared" si="476"/>
        <v>K</v>
      </c>
      <c r="J967" t="s">
        <v>324</v>
      </c>
      <c r="K967">
        <f t="shared" si="478"/>
        <v>-69</v>
      </c>
      <c r="L967">
        <f t="shared" si="479"/>
        <v>-2479441.9895286197</v>
      </c>
      <c r="M967">
        <f t="shared" si="480"/>
        <v>-0.38962568722031371</v>
      </c>
      <c r="N967">
        <f t="shared" si="481"/>
        <v>6378666.9572283635</v>
      </c>
      <c r="O967">
        <f t="shared" si="482"/>
        <v>-8.4914293790853707E-3</v>
      </c>
      <c r="P967">
        <f t="shared" si="483"/>
        <v>-0.70274701413203211</v>
      </c>
      <c r="Q967">
        <f t="shared" si="484"/>
        <v>-0.60135461579670113</v>
      </c>
      <c r="R967">
        <f t="shared" si="485"/>
        <v>-0.74099919428632977</v>
      </c>
      <c r="S967">
        <f t="shared" si="486"/>
        <v>-0.70608804966392258</v>
      </c>
      <c r="T967">
        <f t="shared" si="487"/>
        <v>-1.3483437898483348</v>
      </c>
      <c r="U967">
        <f t="shared" si="488"/>
        <v>5.0546225567071803E-3</v>
      </c>
      <c r="V967">
        <f t="shared" si="489"/>
        <v>4.2582015317955055E-5</v>
      </c>
      <c r="W967">
        <f t="shared" si="490"/>
        <v>1.6740578955036711E-7</v>
      </c>
      <c r="X967">
        <f t="shared" si="491"/>
        <v>-2468679.6733009634</v>
      </c>
      <c r="Y967">
        <f t="shared" si="492"/>
        <v>-1.6872359538163955E-3</v>
      </c>
      <c r="Z967">
        <f t="shared" si="493"/>
        <v>2.0791734266835351E-7</v>
      </c>
      <c r="AA967">
        <f t="shared" si="494"/>
        <v>-8.4914287905802268E-3</v>
      </c>
      <c r="AB967">
        <f t="shared" si="495"/>
        <v>-0.39131292282332447</v>
      </c>
      <c r="AC967">
        <f t="shared" si="496"/>
        <v>-8.4915308357919606E-3</v>
      </c>
      <c r="AD967">
        <f t="shared" si="497"/>
        <v>-9.1856429834043778E-3</v>
      </c>
      <c r="AE967">
        <f t="shared" si="498"/>
        <v>-0.39129804852801547</v>
      </c>
      <c r="AF967">
        <f t="shared" si="499"/>
        <v>-0.39130768330446675</v>
      </c>
      <c r="AG967" s="10">
        <f t="shared" si="500"/>
        <v>-22.420278744387772</v>
      </c>
      <c r="AH967" s="10">
        <f t="shared" si="501"/>
        <v>-69.526298575063024</v>
      </c>
      <c r="AI967" s="17">
        <f t="shared" si="502"/>
        <v>-69</v>
      </c>
      <c r="AJ967" s="18">
        <f t="shared" si="503"/>
        <v>-31</v>
      </c>
      <c r="AK967" s="19">
        <f t="shared" si="504"/>
        <v>-34.674999999999997</v>
      </c>
      <c r="AL967" s="17">
        <f t="shared" si="505"/>
        <v>-22</v>
      </c>
      <c r="AM967" s="18">
        <f t="shared" si="506"/>
        <v>-25</v>
      </c>
      <c r="AN967" s="19">
        <f t="shared" si="507"/>
        <v>-13.003</v>
      </c>
      <c r="AO967" s="20" t="str">
        <f t="shared" si="508"/>
        <v>22°25 ' 13,003 "S</v>
      </c>
      <c r="AP967" s="20" t="str">
        <f t="shared" si="509"/>
        <v xml:space="preserve">69°31 ' 34,675 " </v>
      </c>
      <c r="AQ967" s="21">
        <v>-22.420278740000001</v>
      </c>
      <c r="AR967" s="21">
        <v>-69.526298580000002</v>
      </c>
      <c r="AS967" t="s">
        <v>325</v>
      </c>
      <c r="AT967" t="s">
        <v>88</v>
      </c>
    </row>
    <row r="968" spans="1:46" x14ac:dyDescent="0.3">
      <c r="A968" s="15">
        <v>2044</v>
      </c>
      <c r="B968" s="15" t="s">
        <v>1763</v>
      </c>
      <c r="C968" s="15" t="s">
        <v>1710</v>
      </c>
      <c r="D968" s="16" t="s">
        <v>1470</v>
      </c>
      <c r="E968" s="16">
        <v>575841</v>
      </c>
      <c r="F968" s="16">
        <v>7335418</v>
      </c>
      <c r="G968" s="16" t="s">
        <v>351</v>
      </c>
      <c r="H968" t="str">
        <f t="shared" si="477"/>
        <v>19</v>
      </c>
      <c r="I968" t="str">
        <f t="shared" ref="I968:I1031" si="510">RIGHT(G968,LEN(G968)-2)</f>
        <v>J</v>
      </c>
      <c r="J968" t="s">
        <v>324</v>
      </c>
      <c r="K968">
        <f t="shared" si="478"/>
        <v>-69</v>
      </c>
      <c r="L968">
        <f t="shared" si="479"/>
        <v>-2664582</v>
      </c>
      <c r="M968">
        <f t="shared" si="480"/>
        <v>-0.41871904940282706</v>
      </c>
      <c r="N968">
        <f t="shared" si="481"/>
        <v>6379116.5650342377</v>
      </c>
      <c r="O968">
        <f t="shared" si="482"/>
        <v>1.1888950331415201E-2</v>
      </c>
      <c r="P968">
        <f t="shared" si="483"/>
        <v>-0.7429307043598713</v>
      </c>
      <c r="Q968">
        <f t="shared" si="484"/>
        <v>-0.62011249665047397</v>
      </c>
      <c r="R968">
        <f t="shared" si="485"/>
        <v>-0.79018440158276271</v>
      </c>
      <c r="S968">
        <f t="shared" si="486"/>
        <v>-0.74766642534969052</v>
      </c>
      <c r="T968">
        <f t="shared" si="487"/>
        <v>-1.4186434033049291</v>
      </c>
      <c r="U968">
        <f t="shared" si="488"/>
        <v>5.0546225567071803E-3</v>
      </c>
      <c r="V968">
        <f t="shared" si="489"/>
        <v>4.2582015317955055E-5</v>
      </c>
      <c r="W968">
        <f t="shared" si="490"/>
        <v>1.6740578955036711E-7</v>
      </c>
      <c r="X968">
        <f t="shared" si="491"/>
        <v>-2653211.761229971</v>
      </c>
      <c r="Y968">
        <f t="shared" si="492"/>
        <v>-1.7824158963252958E-3</v>
      </c>
      <c r="Z968">
        <f t="shared" si="493"/>
        <v>3.9756365382698731E-7</v>
      </c>
      <c r="AA968">
        <f t="shared" si="494"/>
        <v>1.1888948755877024E-2</v>
      </c>
      <c r="AB968">
        <f t="shared" si="495"/>
        <v>-0.42050146459052856</v>
      </c>
      <c r="AC968">
        <f t="shared" si="496"/>
        <v>1.1889228835932852E-2</v>
      </c>
      <c r="AD968">
        <f t="shared" si="497"/>
        <v>1.3023069914747337E-2</v>
      </c>
      <c r="AE968">
        <f t="shared" si="498"/>
        <v>-0.42046986328966901</v>
      </c>
      <c r="AF968">
        <f t="shared" si="499"/>
        <v>-0.42047970072161484</v>
      </c>
      <c r="AG968" s="10">
        <f t="shared" si="500"/>
        <v>-24.091712222272484</v>
      </c>
      <c r="AH968" s="10">
        <f t="shared" si="501"/>
        <v>-68.253833057581176</v>
      </c>
      <c r="AI968" s="17">
        <f t="shared" si="502"/>
        <v>-68</v>
      </c>
      <c r="AJ968" s="18">
        <f t="shared" si="503"/>
        <v>-15</v>
      </c>
      <c r="AK968" s="19">
        <f t="shared" si="504"/>
        <v>-13.798999999999999</v>
      </c>
      <c r="AL968" s="17">
        <f t="shared" si="505"/>
        <v>-24</v>
      </c>
      <c r="AM968" s="18">
        <f t="shared" si="506"/>
        <v>-5</v>
      </c>
      <c r="AN968" s="19">
        <f t="shared" si="507"/>
        <v>-30.164000000000001</v>
      </c>
      <c r="AO968" s="20" t="str">
        <f t="shared" si="508"/>
        <v>24°5 ' 30,164 "S</v>
      </c>
      <c r="AP968" s="20" t="str">
        <f t="shared" si="509"/>
        <v xml:space="preserve">68°15 ' 13,799 " </v>
      </c>
      <c r="AQ968" s="22"/>
      <c r="AR968" s="22"/>
    </row>
    <row r="969" spans="1:46" x14ac:dyDescent="0.3">
      <c r="A969" s="15">
        <v>2045</v>
      </c>
      <c r="B969" s="15" t="s">
        <v>1764</v>
      </c>
      <c r="C969" s="15" t="s">
        <v>1619</v>
      </c>
      <c r="D969" s="16" t="s">
        <v>1493</v>
      </c>
      <c r="E969" s="16" t="s">
        <v>1765</v>
      </c>
      <c r="F969" s="16" t="s">
        <v>1765</v>
      </c>
      <c r="G969" s="16" t="s">
        <v>1765</v>
      </c>
      <c r="H969" t="str">
        <f t="shared" ref="H969:H1032" si="511">LEFT(G969,LEN(G969)-1)</f>
        <v>no aplic</v>
      </c>
      <c r="I969" t="str">
        <f t="shared" si="510"/>
        <v xml:space="preserve"> aplica</v>
      </c>
      <c r="J969" t="s">
        <v>324</v>
      </c>
      <c r="K969" t="e">
        <f t="shared" ref="K969:K1032" si="512">6*H969-183</f>
        <v>#VALUE!</v>
      </c>
      <c r="L969" t="e">
        <f t="shared" ref="L969:L1032" si="513">IF(J969="S",F969-10000000,F969)</f>
        <v>#VALUE!</v>
      </c>
      <c r="M969" t="e">
        <f t="shared" ref="M969:M1032" si="514">L969/(6366197.724*0.9996)</f>
        <v>#VALUE!</v>
      </c>
      <c r="N969" t="e">
        <f t="shared" ref="N969:N1032" si="515">($F$4/(1+$F$3*(COS(M969))^2)^(1/2))*0.9996</f>
        <v>#VALUE!</v>
      </c>
      <c r="O969" t="e">
        <f t="shared" ref="O969:O1032" si="516">(E969-500000)/N969</f>
        <v>#VALUE!</v>
      </c>
      <c r="P969" t="e">
        <f t="shared" ref="P969:P1032" si="517">SIN(2*M969)</f>
        <v>#VALUE!</v>
      </c>
      <c r="Q969" t="e">
        <f t="shared" ref="Q969:Q1032" si="518">P969*(COS(M969))^2</f>
        <v>#VALUE!</v>
      </c>
      <c r="R969" t="e">
        <f t="shared" ref="R969:R1032" si="519">M969+(P969/2)</f>
        <v>#VALUE!</v>
      </c>
      <c r="S969" t="e">
        <f t="shared" ref="S969:S1032" si="520">(3*R969+Q969)/4</f>
        <v>#VALUE!</v>
      </c>
      <c r="T969" t="e">
        <f t="shared" ref="T969:T1032" si="521">(5*S969+Q969*(COS(M969))^2)/3</f>
        <v>#VALUE!</v>
      </c>
      <c r="U969">
        <f t="shared" ref="U969:U1032" si="522">(3/4)*$F$3</f>
        <v>5.0546225567071803E-3</v>
      </c>
      <c r="V969">
        <f t="shared" ref="V969:V1032" si="523">(5/3)*(U969)^2</f>
        <v>4.2582015317955055E-5</v>
      </c>
      <c r="W969">
        <f t="shared" ref="W969:W1032" si="524">(35/27)*U969^3</f>
        <v>1.6740578955036711E-7</v>
      </c>
      <c r="X969" t="e">
        <f t="shared" ref="X969:X1032" si="525">0.9996*$F$4*(M969-(U969*R969)+(V969*S969)-(W969*T969))</f>
        <v>#VALUE!</v>
      </c>
      <c r="Y969" t="e">
        <f t="shared" ref="Y969:Y1032" si="526">(L969-X969)/N969</f>
        <v>#VALUE!</v>
      </c>
      <c r="Z969" t="e">
        <f t="shared" ref="Z969:Z1032" si="527">(($F$3*O969^2)/2)*(COS(M969))^2</f>
        <v>#VALUE!</v>
      </c>
      <c r="AA969" t="e">
        <f t="shared" ref="AA969:AA1032" si="528">O969*(1-(Z969/3))</f>
        <v>#VALUE!</v>
      </c>
      <c r="AB969" t="e">
        <f t="shared" ref="AB969:AB1032" si="529">Y969*(1-Z969)+M969</f>
        <v>#VALUE!</v>
      </c>
      <c r="AC969" t="e">
        <f t="shared" ref="AC969:AC1032" si="530">(EXP(AA969)-EXP(-AA969))/2</f>
        <v>#VALUE!</v>
      </c>
      <c r="AD969" t="e">
        <f t="shared" ref="AD969:AD1032" si="531">ATAN(AC969/COS(AB969))</f>
        <v>#VALUE!</v>
      </c>
      <c r="AE969" t="e">
        <f t="shared" ref="AE969:AE1032" si="532">ATAN(COS(AD969)*TAN(AB969))</f>
        <v>#VALUE!</v>
      </c>
      <c r="AF969" t="e">
        <f t="shared" ref="AF969:AF1032" si="533">M969+(1+$F$3*(COS(M969))^2-(3/2)*$F$3*SIN(M969)*COS(M969)*(AE969-M969))*(AE969-M969)</f>
        <v>#VALUE!</v>
      </c>
      <c r="AG969" s="10" t="e">
        <f t="shared" ref="AG969:AG1032" si="534">+(AF969/PI())*180</f>
        <v>#VALUE!</v>
      </c>
      <c r="AH969" s="10" t="e">
        <f t="shared" ref="AH969:AH1032" si="535">+(AD969/PI())*180+K969</f>
        <v>#VALUE!</v>
      </c>
      <c r="AI969" s="17" t="e">
        <f t="shared" ref="AI969:AI1032" si="536">TRUNC(AH969,0)</f>
        <v>#VALUE!</v>
      </c>
      <c r="AJ969" s="18" t="e">
        <f t="shared" ref="AJ969:AJ1032" si="537">TRUNC((AH969-AI969)*60,0)</f>
        <v>#VALUE!</v>
      </c>
      <c r="AK969" s="19" t="e">
        <f t="shared" ref="AK969:AK1032" si="538">ROUND((((AH969-AI969)*60)-AJ969)*60,3)</f>
        <v>#VALUE!</v>
      </c>
      <c r="AL969" s="17" t="e">
        <f t="shared" ref="AL969:AL1032" si="539">TRUNC(AG969,0)</f>
        <v>#VALUE!</v>
      </c>
      <c r="AM969" s="18" t="e">
        <f t="shared" ref="AM969:AM1032" si="540">TRUNC((AG969-AL969)*60,0)</f>
        <v>#VALUE!</v>
      </c>
      <c r="AN969" s="19" t="e">
        <f t="shared" ref="AN969:AN1032" si="541">ROUND((((AG969-AL969)*60)-AM969)*60,3)</f>
        <v>#VALUE!</v>
      </c>
      <c r="AO969" s="20" t="e">
        <f t="shared" ref="AO969:AO1032" si="542">CONCATENATE(-AL969,"°",-AM969," ' ",-AN969," ""S")</f>
        <v>#VALUE!</v>
      </c>
      <c r="AP969" s="20" t="e">
        <f t="shared" ref="AP969:AP1032" si="543">CONCATENATE(-AI969,"°",-AJ969," ' ",-AK969," "" ")</f>
        <v>#VALUE!</v>
      </c>
      <c r="AQ969" s="22"/>
      <c r="AR969" s="22"/>
    </row>
    <row r="970" spans="1:46" s="33" customFormat="1" x14ac:dyDescent="0.3">
      <c r="A970" s="31">
        <v>2046</v>
      </c>
      <c r="B970" s="31" t="s">
        <v>1766</v>
      </c>
      <c r="C970" s="31" t="s">
        <v>1767</v>
      </c>
      <c r="D970" s="32" t="s">
        <v>272</v>
      </c>
      <c r="E970" s="32" t="s">
        <v>272</v>
      </c>
      <c r="F970" s="32" t="s">
        <v>272</v>
      </c>
      <c r="G970" s="32" t="s">
        <v>272</v>
      </c>
      <c r="H970" s="33" t="e">
        <f t="shared" si="511"/>
        <v>#VALUE!</v>
      </c>
      <c r="I970" s="33" t="e">
        <f t="shared" si="510"/>
        <v>#VALUE!</v>
      </c>
      <c r="J970" s="33" t="s">
        <v>324</v>
      </c>
      <c r="K970" s="33" t="e">
        <f t="shared" si="512"/>
        <v>#VALUE!</v>
      </c>
      <c r="L970" s="33" t="e">
        <f t="shared" si="513"/>
        <v>#VALUE!</v>
      </c>
      <c r="M970" s="33" t="e">
        <f t="shared" si="514"/>
        <v>#VALUE!</v>
      </c>
      <c r="N970" s="33" t="e">
        <f t="shared" si="515"/>
        <v>#VALUE!</v>
      </c>
      <c r="O970" s="33" t="e">
        <f t="shared" si="516"/>
        <v>#VALUE!</v>
      </c>
      <c r="P970" s="33" t="e">
        <f t="shared" si="517"/>
        <v>#VALUE!</v>
      </c>
      <c r="Q970" s="33" t="e">
        <f t="shared" si="518"/>
        <v>#VALUE!</v>
      </c>
      <c r="R970" s="33" t="e">
        <f t="shared" si="519"/>
        <v>#VALUE!</v>
      </c>
      <c r="S970" s="33" t="e">
        <f t="shared" si="520"/>
        <v>#VALUE!</v>
      </c>
      <c r="T970" s="33" t="e">
        <f t="shared" si="521"/>
        <v>#VALUE!</v>
      </c>
      <c r="U970" s="33">
        <f t="shared" si="522"/>
        <v>5.0546225567071803E-3</v>
      </c>
      <c r="V970" s="33">
        <f t="shared" si="523"/>
        <v>4.2582015317955055E-5</v>
      </c>
      <c r="W970" s="33">
        <f t="shared" si="524"/>
        <v>1.6740578955036711E-7</v>
      </c>
      <c r="X970" s="33" t="e">
        <f t="shared" si="525"/>
        <v>#VALUE!</v>
      </c>
      <c r="Y970" s="33" t="e">
        <f t="shared" si="526"/>
        <v>#VALUE!</v>
      </c>
      <c r="Z970" s="33" t="e">
        <f t="shared" si="527"/>
        <v>#VALUE!</v>
      </c>
      <c r="AA970" s="33" t="e">
        <f t="shared" si="528"/>
        <v>#VALUE!</v>
      </c>
      <c r="AB970" s="33" t="e">
        <f t="shared" si="529"/>
        <v>#VALUE!</v>
      </c>
      <c r="AC970" s="33" t="e">
        <f t="shared" si="530"/>
        <v>#VALUE!</v>
      </c>
      <c r="AD970" s="33" t="e">
        <f t="shared" si="531"/>
        <v>#VALUE!</v>
      </c>
      <c r="AE970" s="33" t="e">
        <f t="shared" si="532"/>
        <v>#VALUE!</v>
      </c>
      <c r="AF970" s="33" t="e">
        <f t="shared" si="533"/>
        <v>#VALUE!</v>
      </c>
      <c r="AG970" s="10" t="e">
        <f t="shared" si="534"/>
        <v>#VALUE!</v>
      </c>
      <c r="AH970" s="10" t="e">
        <f t="shared" si="535"/>
        <v>#VALUE!</v>
      </c>
      <c r="AI970" s="17" t="e">
        <f t="shared" si="536"/>
        <v>#VALUE!</v>
      </c>
      <c r="AJ970" s="18" t="e">
        <f t="shared" si="537"/>
        <v>#VALUE!</v>
      </c>
      <c r="AK970" s="19" t="e">
        <f t="shared" si="538"/>
        <v>#VALUE!</v>
      </c>
      <c r="AL970" s="17" t="e">
        <f t="shared" si="539"/>
        <v>#VALUE!</v>
      </c>
      <c r="AM970" s="18" t="e">
        <f t="shared" si="540"/>
        <v>#VALUE!</v>
      </c>
      <c r="AN970" s="19" t="e">
        <f t="shared" si="541"/>
        <v>#VALUE!</v>
      </c>
      <c r="AO970" s="20" t="e">
        <f t="shared" si="542"/>
        <v>#VALUE!</v>
      </c>
      <c r="AP970" s="20" t="e">
        <f t="shared" si="543"/>
        <v>#VALUE!</v>
      </c>
      <c r="AQ970" s="22"/>
      <c r="AR970" s="22"/>
    </row>
    <row r="971" spans="1:46" x14ac:dyDescent="0.3">
      <c r="A971" s="15">
        <v>2048</v>
      </c>
      <c r="B971" s="15" t="s">
        <v>1768</v>
      </c>
      <c r="C971" s="15" t="s">
        <v>1769</v>
      </c>
      <c r="D971" s="16" t="s">
        <v>1470</v>
      </c>
      <c r="E971" s="16">
        <v>375193.52</v>
      </c>
      <c r="F971" s="16">
        <v>7393084.0999999996</v>
      </c>
      <c r="G971" s="16" t="s">
        <v>1081</v>
      </c>
      <c r="H971" t="str">
        <f t="shared" si="511"/>
        <v>19</v>
      </c>
      <c r="I971" t="str">
        <f t="shared" si="510"/>
        <v>K</v>
      </c>
      <c r="J971" t="s">
        <v>324</v>
      </c>
      <c r="K971">
        <f t="shared" si="512"/>
        <v>-69</v>
      </c>
      <c r="L971">
        <f t="shared" si="513"/>
        <v>-2606915.9000000004</v>
      </c>
      <c r="M971">
        <f t="shared" si="514"/>
        <v>-0.40965725487942034</v>
      </c>
      <c r="N971">
        <f t="shared" si="515"/>
        <v>6378973.8448153157</v>
      </c>
      <c r="O971">
        <f t="shared" si="516"/>
        <v>-1.9565291069729002E-2</v>
      </c>
      <c r="P971">
        <f t="shared" si="517"/>
        <v>-0.73067800200205135</v>
      </c>
      <c r="Q971">
        <f t="shared" si="518"/>
        <v>-0.61476406223074476</v>
      </c>
      <c r="R971">
        <f t="shared" si="519"/>
        <v>-0.77499625588044596</v>
      </c>
      <c r="S971">
        <f t="shared" si="520"/>
        <v>-0.73493820746802063</v>
      </c>
      <c r="T971">
        <f t="shared" si="521"/>
        <v>-1.3973098724547615</v>
      </c>
      <c r="U971">
        <f t="shared" si="522"/>
        <v>5.0546225567071803E-3</v>
      </c>
      <c r="V971">
        <f t="shared" si="523"/>
        <v>4.2582015317955055E-5</v>
      </c>
      <c r="W971">
        <f t="shared" si="524"/>
        <v>1.6740578955036711E-7</v>
      </c>
      <c r="X971">
        <f t="shared" si="525"/>
        <v>-2595730.8136621295</v>
      </c>
      <c r="Y971">
        <f t="shared" si="526"/>
        <v>-1.7534303494537607E-3</v>
      </c>
      <c r="Z971">
        <f t="shared" si="527"/>
        <v>1.0853068337386762E-6</v>
      </c>
      <c r="AA971">
        <f t="shared" si="528"/>
        <v>-1.95652839916143E-2</v>
      </c>
      <c r="AB971">
        <f t="shared" si="529"/>
        <v>-0.41141068332586417</v>
      </c>
      <c r="AC971">
        <f t="shared" si="530"/>
        <v>-1.9566532281726168E-2</v>
      </c>
      <c r="AD971">
        <f t="shared" si="531"/>
        <v>-2.1344605905062004E-2</v>
      </c>
      <c r="AE971">
        <f t="shared" si="532"/>
        <v>-0.4113271884711146</v>
      </c>
      <c r="AF971">
        <f t="shared" si="533"/>
        <v>-0.41133664728050906</v>
      </c>
      <c r="AG971" s="10">
        <f t="shared" si="534"/>
        <v>-23.567853848234563</v>
      </c>
      <c r="AH971" s="10">
        <f t="shared" si="535"/>
        <v>-70.222955833730069</v>
      </c>
      <c r="AI971" s="17">
        <f t="shared" si="536"/>
        <v>-70</v>
      </c>
      <c r="AJ971" s="18">
        <f t="shared" si="537"/>
        <v>-13</v>
      </c>
      <c r="AK971" s="19">
        <f t="shared" si="538"/>
        <v>-22.640999999999998</v>
      </c>
      <c r="AL971" s="17">
        <f t="shared" si="539"/>
        <v>-23</v>
      </c>
      <c r="AM971" s="18">
        <f t="shared" si="540"/>
        <v>-34</v>
      </c>
      <c r="AN971" s="19">
        <f t="shared" si="541"/>
        <v>-4.274</v>
      </c>
      <c r="AO971" s="20" t="str">
        <f t="shared" si="542"/>
        <v>23°34 ' 4,274 "S</v>
      </c>
      <c r="AP971" s="20" t="str">
        <f t="shared" si="543"/>
        <v xml:space="preserve">70°13 ' 22,641 " </v>
      </c>
      <c r="AQ971" s="22"/>
      <c r="AR971" s="22"/>
    </row>
    <row r="972" spans="1:46" x14ac:dyDescent="0.3">
      <c r="A972" s="15">
        <v>2050</v>
      </c>
      <c r="B972" s="15" t="s">
        <v>1770</v>
      </c>
      <c r="C972" s="15" t="s">
        <v>1184</v>
      </c>
      <c r="D972" s="16" t="s">
        <v>341</v>
      </c>
      <c r="E972" s="16">
        <v>266988</v>
      </c>
      <c r="F972" s="16">
        <v>6353969</v>
      </c>
      <c r="G972" s="16" t="s">
        <v>323</v>
      </c>
      <c r="H972" t="str">
        <f t="shared" si="511"/>
        <v>19</v>
      </c>
      <c r="I972" t="str">
        <f t="shared" si="510"/>
        <v>H</v>
      </c>
      <c r="J972" t="s">
        <v>324</v>
      </c>
      <c r="K972">
        <f t="shared" si="512"/>
        <v>-69</v>
      </c>
      <c r="L972">
        <f t="shared" si="513"/>
        <v>-3646031</v>
      </c>
      <c r="M972">
        <f t="shared" si="514"/>
        <v>-0.57294638874436554</v>
      </c>
      <c r="N972">
        <f t="shared" si="515"/>
        <v>6381866.5763369007</v>
      </c>
      <c r="O972">
        <f t="shared" si="516"/>
        <v>-3.6511574977762307E-2</v>
      </c>
      <c r="P972">
        <f t="shared" si="517"/>
        <v>-0.91107849734187696</v>
      </c>
      <c r="Q972">
        <f t="shared" si="518"/>
        <v>-0.64332751854555748</v>
      </c>
      <c r="R972">
        <f t="shared" si="519"/>
        <v>-1.028485637415304</v>
      </c>
      <c r="S972">
        <f t="shared" si="520"/>
        <v>-0.93219610769786732</v>
      </c>
      <c r="T972">
        <f t="shared" si="521"/>
        <v>-1.7050815617101167</v>
      </c>
      <c r="U972">
        <f t="shared" si="522"/>
        <v>5.0546225567071803E-3</v>
      </c>
      <c r="V972">
        <f t="shared" si="523"/>
        <v>4.2582015317955055E-5</v>
      </c>
      <c r="W972">
        <f t="shared" si="524"/>
        <v>1.6740578955036711E-7</v>
      </c>
      <c r="X972">
        <f t="shared" si="525"/>
        <v>-3632153.8478945899</v>
      </c>
      <c r="Y972">
        <f t="shared" si="526"/>
        <v>-2.1744660342578647E-3</v>
      </c>
      <c r="Z972">
        <f t="shared" si="527"/>
        <v>3.1720128544818238E-6</v>
      </c>
      <c r="AA972">
        <f t="shared" si="528"/>
        <v>-3.6511536372700583E-2</v>
      </c>
      <c r="AB972">
        <f t="shared" si="529"/>
        <v>-0.57512084788118922</v>
      </c>
      <c r="AC972">
        <f t="shared" si="530"/>
        <v>-3.6519649121362574E-2</v>
      </c>
      <c r="AD972">
        <f t="shared" si="531"/>
        <v>-4.3493579317299136E-2</v>
      </c>
      <c r="AE972">
        <f t="shared" si="532"/>
        <v>-0.57468908153876175</v>
      </c>
      <c r="AF972">
        <f t="shared" si="533"/>
        <v>-0.5746973608006658</v>
      </c>
      <c r="AG972" s="10">
        <f t="shared" si="534"/>
        <v>-32.927733271185268</v>
      </c>
      <c r="AH972" s="10">
        <f t="shared" si="535"/>
        <v>-71.491998530798725</v>
      </c>
      <c r="AI972" s="17">
        <f t="shared" si="536"/>
        <v>-71</v>
      </c>
      <c r="AJ972" s="18">
        <f t="shared" si="537"/>
        <v>-29</v>
      </c>
      <c r="AK972" s="19">
        <f t="shared" si="538"/>
        <v>-31.195</v>
      </c>
      <c r="AL972" s="17">
        <f t="shared" si="539"/>
        <v>-32</v>
      </c>
      <c r="AM972" s="18">
        <f t="shared" si="540"/>
        <v>-55</v>
      </c>
      <c r="AN972" s="19">
        <f t="shared" si="541"/>
        <v>-39.840000000000003</v>
      </c>
      <c r="AO972" s="20" t="str">
        <f t="shared" si="542"/>
        <v>32°55 ' 39,84 "S</v>
      </c>
      <c r="AP972" s="20" t="str">
        <f t="shared" si="543"/>
        <v xml:space="preserve">71°29 ' 31,195 " </v>
      </c>
      <c r="AQ972" s="22"/>
      <c r="AR972" s="22"/>
    </row>
    <row r="973" spans="1:46" x14ac:dyDescent="0.3">
      <c r="A973" s="15">
        <v>2051</v>
      </c>
      <c r="B973" s="15" t="s">
        <v>1771</v>
      </c>
      <c r="C973" s="15" t="s">
        <v>1772</v>
      </c>
      <c r="D973" s="16" t="s">
        <v>381</v>
      </c>
      <c r="E973" s="16">
        <v>302538.05</v>
      </c>
      <c r="F973" s="16">
        <v>6030216.9800000004</v>
      </c>
      <c r="G973" s="16" t="s">
        <v>323</v>
      </c>
      <c r="H973" t="str">
        <f t="shared" si="511"/>
        <v>19</v>
      </c>
      <c r="I973" t="str">
        <f t="shared" si="510"/>
        <v>H</v>
      </c>
      <c r="J973" t="s">
        <v>324</v>
      </c>
      <c r="K973">
        <f t="shared" si="512"/>
        <v>-69</v>
      </c>
      <c r="L973">
        <f t="shared" si="513"/>
        <v>-3969783.0199999996</v>
      </c>
      <c r="M973">
        <f t="shared" si="514"/>
        <v>-0.62382158720200165</v>
      </c>
      <c r="N973">
        <f t="shared" si="515"/>
        <v>6382880.0006906549</v>
      </c>
      <c r="O973">
        <f t="shared" si="516"/>
        <v>-3.0936183976298128E-2</v>
      </c>
      <c r="P973">
        <f t="shared" si="517"/>
        <v>-0.94823882460237618</v>
      </c>
      <c r="Q973">
        <f t="shared" si="518"/>
        <v>-0.62467986057912128</v>
      </c>
      <c r="R973">
        <f t="shared" si="519"/>
        <v>-1.0979409995031897</v>
      </c>
      <c r="S973">
        <f t="shared" si="520"/>
        <v>-0.97962571477217253</v>
      </c>
      <c r="T973">
        <f t="shared" si="521"/>
        <v>-1.769884857138015</v>
      </c>
      <c r="U973">
        <f t="shared" si="522"/>
        <v>5.0546225567071803E-3</v>
      </c>
      <c r="V973">
        <f t="shared" si="523"/>
        <v>4.2582015317955055E-5</v>
      </c>
      <c r="W973">
        <f t="shared" si="524"/>
        <v>1.6740578955036711E-7</v>
      </c>
      <c r="X973">
        <f t="shared" si="525"/>
        <v>-3955371.2510297364</v>
      </c>
      <c r="Y973">
        <f t="shared" si="526"/>
        <v>-2.2578787269545682E-3</v>
      </c>
      <c r="Z973">
        <f t="shared" si="527"/>
        <v>2.1245684471616202E-6</v>
      </c>
      <c r="AA973">
        <f t="shared" si="528"/>
        <v>-3.0936162067618012E-2</v>
      </c>
      <c r="AB973">
        <f t="shared" si="529"/>
        <v>-0.62607946113193835</v>
      </c>
      <c r="AC973">
        <f t="shared" si="530"/>
        <v>-3.0941096859416872E-2</v>
      </c>
      <c r="AD973">
        <f t="shared" si="531"/>
        <v>-3.8164738632038037E-2</v>
      </c>
      <c r="AE973">
        <f t="shared" si="532"/>
        <v>-0.62573360932000854</v>
      </c>
      <c r="AF973">
        <f t="shared" si="533"/>
        <v>-0.62574208086837335</v>
      </c>
      <c r="AG973" s="10">
        <f t="shared" si="534"/>
        <v>-35.852380297491649</v>
      </c>
      <c r="AH973" s="10">
        <f t="shared" si="535"/>
        <v>-71.186678449835668</v>
      </c>
      <c r="AI973" s="17">
        <f t="shared" si="536"/>
        <v>-71</v>
      </c>
      <c r="AJ973" s="18">
        <f t="shared" si="537"/>
        <v>-11</v>
      </c>
      <c r="AK973" s="19">
        <f t="shared" si="538"/>
        <v>-12.042</v>
      </c>
      <c r="AL973" s="17">
        <f t="shared" si="539"/>
        <v>-35</v>
      </c>
      <c r="AM973" s="18">
        <f t="shared" si="540"/>
        <v>-51</v>
      </c>
      <c r="AN973" s="19">
        <f t="shared" si="541"/>
        <v>-8.5690000000000008</v>
      </c>
      <c r="AO973" s="20" t="str">
        <f t="shared" si="542"/>
        <v>35°51 ' 8,569 "S</v>
      </c>
      <c r="AP973" s="20" t="str">
        <f t="shared" si="543"/>
        <v xml:space="preserve">71°11 ' 12,042 " </v>
      </c>
      <c r="AQ973" s="22"/>
      <c r="AR973" s="22"/>
    </row>
    <row r="974" spans="1:46" x14ac:dyDescent="0.3">
      <c r="A974" s="15">
        <v>2053</v>
      </c>
      <c r="B974" s="15" t="s">
        <v>1773</v>
      </c>
      <c r="C974" s="15" t="s">
        <v>1772</v>
      </c>
      <c r="D974" s="16" t="s">
        <v>381</v>
      </c>
      <c r="E974" s="16">
        <v>276335.53999999998</v>
      </c>
      <c r="F974" s="16">
        <v>6033284.4400000004</v>
      </c>
      <c r="G974" s="16" t="s">
        <v>323</v>
      </c>
      <c r="H974" t="str">
        <f t="shared" si="511"/>
        <v>19</v>
      </c>
      <c r="I974" t="str">
        <f t="shared" si="510"/>
        <v>H</v>
      </c>
      <c r="J974" t="s">
        <v>324</v>
      </c>
      <c r="K974">
        <f t="shared" si="512"/>
        <v>-69</v>
      </c>
      <c r="L974">
        <f t="shared" si="513"/>
        <v>-3966715.5599999996</v>
      </c>
      <c r="M974">
        <f t="shared" si="514"/>
        <v>-0.62333955890064663</v>
      </c>
      <c r="N974">
        <f t="shared" si="515"/>
        <v>6382870.2145982152</v>
      </c>
      <c r="O974">
        <f t="shared" si="516"/>
        <v>-3.5041361093079836E-2</v>
      </c>
      <c r="P974">
        <f t="shared" si="517"/>
        <v>-0.94793224004108134</v>
      </c>
      <c r="Q974">
        <f t="shared" si="518"/>
        <v>-0.62491109801140254</v>
      </c>
      <c r="R974">
        <f t="shared" si="519"/>
        <v>-1.0973056789211872</v>
      </c>
      <c r="S974">
        <f t="shared" si="520"/>
        <v>-0.97920703369374107</v>
      </c>
      <c r="T974">
        <f t="shared" si="521"/>
        <v>-1.7693330291084273</v>
      </c>
      <c r="U974">
        <f t="shared" si="522"/>
        <v>5.0546225567071803E-3</v>
      </c>
      <c r="V974">
        <f t="shared" si="523"/>
        <v>4.2582015317955055E-5</v>
      </c>
      <c r="W974">
        <f t="shared" si="524"/>
        <v>1.6740578955036711E-7</v>
      </c>
      <c r="X974">
        <f t="shared" si="525"/>
        <v>-3952308.1290732175</v>
      </c>
      <c r="Y974">
        <f t="shared" si="526"/>
        <v>-2.2572025503246095E-3</v>
      </c>
      <c r="Z974">
        <f t="shared" si="527"/>
        <v>2.7277235240376196E-6</v>
      </c>
      <c r="AA974">
        <f t="shared" si="528"/>
        <v>-3.5041329232031515E-2</v>
      </c>
      <c r="AB974">
        <f t="shared" si="529"/>
        <v>-0.62559675529394676</v>
      </c>
      <c r="AC974">
        <f t="shared" si="530"/>
        <v>-3.5048500849708508E-2</v>
      </c>
      <c r="AD974">
        <f t="shared" si="531"/>
        <v>-4.3210076527280004E-2</v>
      </c>
      <c r="AE974">
        <f t="shared" si="532"/>
        <v>-0.62515354221895403</v>
      </c>
      <c r="AF974">
        <f t="shared" si="533"/>
        <v>-0.625161585833788</v>
      </c>
      <c r="AG974" s="10">
        <f t="shared" si="534"/>
        <v>-35.819120381981605</v>
      </c>
      <c r="AH974" s="10">
        <f t="shared" si="535"/>
        <v>-71.475755017450453</v>
      </c>
      <c r="AI974" s="17">
        <f t="shared" si="536"/>
        <v>-71</v>
      </c>
      <c r="AJ974" s="18">
        <f t="shared" si="537"/>
        <v>-28</v>
      </c>
      <c r="AK974" s="19">
        <f t="shared" si="538"/>
        <v>-32.718000000000004</v>
      </c>
      <c r="AL974" s="17">
        <f t="shared" si="539"/>
        <v>-35</v>
      </c>
      <c r="AM974" s="18">
        <f t="shared" si="540"/>
        <v>-49</v>
      </c>
      <c r="AN974" s="19">
        <f t="shared" si="541"/>
        <v>-8.8330000000000002</v>
      </c>
      <c r="AO974" s="20" t="str">
        <f t="shared" si="542"/>
        <v>35°49 ' 8,833 "S</v>
      </c>
      <c r="AP974" s="20" t="str">
        <f t="shared" si="543"/>
        <v xml:space="preserve">71°28 ' 32,718 " </v>
      </c>
      <c r="AQ974" s="22"/>
      <c r="AR974" s="22"/>
    </row>
    <row r="975" spans="1:46" x14ac:dyDescent="0.3">
      <c r="A975" s="15">
        <v>2054</v>
      </c>
      <c r="B975" s="15" t="s">
        <v>1774</v>
      </c>
      <c r="C975" s="15" t="s">
        <v>744</v>
      </c>
      <c r="D975" s="16" t="s">
        <v>407</v>
      </c>
      <c r="E975" s="16">
        <v>719776.43</v>
      </c>
      <c r="F975" s="16">
        <v>5500338.8600000003</v>
      </c>
      <c r="G975" s="16" t="s">
        <v>374</v>
      </c>
      <c r="H975" t="str">
        <f t="shared" si="511"/>
        <v>18</v>
      </c>
      <c r="I975" t="str">
        <f t="shared" si="510"/>
        <v>G</v>
      </c>
      <c r="J975" t="s">
        <v>324</v>
      </c>
      <c r="K975">
        <f t="shared" si="512"/>
        <v>-75</v>
      </c>
      <c r="L975">
        <f t="shared" si="513"/>
        <v>-4499661.1399999997</v>
      </c>
      <c r="M975">
        <f t="shared" si="514"/>
        <v>-0.70708795419906056</v>
      </c>
      <c r="N975">
        <f t="shared" si="515"/>
        <v>6384610.6811019275</v>
      </c>
      <c r="O975">
        <f t="shared" si="516"/>
        <v>3.4422839696479121E-2</v>
      </c>
      <c r="P975">
        <f t="shared" si="517"/>
        <v>-0.98776007339251881</v>
      </c>
      <c r="Q975">
        <f t="shared" si="518"/>
        <v>-0.57091588337031707</v>
      </c>
      <c r="R975">
        <f t="shared" si="519"/>
        <v>-1.2009679908953199</v>
      </c>
      <c r="S975">
        <f t="shared" si="520"/>
        <v>-1.0434549640140691</v>
      </c>
      <c r="T975">
        <f t="shared" si="521"/>
        <v>-1.8490862483257884</v>
      </c>
      <c r="U975">
        <f t="shared" si="522"/>
        <v>5.0546225567071803E-3</v>
      </c>
      <c r="V975">
        <f t="shared" si="523"/>
        <v>4.2582015317955055E-5</v>
      </c>
      <c r="W975">
        <f t="shared" si="524"/>
        <v>1.6740578955036711E-7</v>
      </c>
      <c r="X975">
        <f t="shared" si="525"/>
        <v>-4484714.9806626067</v>
      </c>
      <c r="Y975">
        <f t="shared" si="526"/>
        <v>-2.3409664400732785E-3</v>
      </c>
      <c r="Z975">
        <f t="shared" si="527"/>
        <v>2.3078709419717584E-6</v>
      </c>
      <c r="AA975">
        <f t="shared" si="528"/>
        <v>3.4422813215321965E-2</v>
      </c>
      <c r="AB975">
        <f t="shared" si="529"/>
        <v>-0.70942891523648544</v>
      </c>
      <c r="AC975">
        <f t="shared" si="530"/>
        <v>3.4429611722507414E-2</v>
      </c>
      <c r="AD975">
        <f t="shared" si="531"/>
        <v>4.5346602245631022E-2</v>
      </c>
      <c r="AE975">
        <f t="shared" si="532"/>
        <v>-0.7089206244779318</v>
      </c>
      <c r="AF975">
        <f t="shared" si="533"/>
        <v>-0.70892774662800317</v>
      </c>
      <c r="AG975" s="10">
        <f t="shared" si="534"/>
        <v>-40.61856786150436</v>
      </c>
      <c r="AH975" s="10">
        <f t="shared" si="535"/>
        <v>-72.401831076066884</v>
      </c>
      <c r="AI975" s="17">
        <f t="shared" si="536"/>
        <v>-72</v>
      </c>
      <c r="AJ975" s="18">
        <f t="shared" si="537"/>
        <v>-24</v>
      </c>
      <c r="AK975" s="19">
        <f t="shared" si="538"/>
        <v>-6.5919999999999996</v>
      </c>
      <c r="AL975" s="17">
        <f t="shared" si="539"/>
        <v>-40</v>
      </c>
      <c r="AM975" s="18">
        <f t="shared" si="540"/>
        <v>-37</v>
      </c>
      <c r="AN975" s="19">
        <f t="shared" si="541"/>
        <v>-6.8440000000000003</v>
      </c>
      <c r="AO975" s="20" t="str">
        <f t="shared" si="542"/>
        <v>40°37 ' 6,844 "S</v>
      </c>
      <c r="AP975" s="20" t="str">
        <f t="shared" si="543"/>
        <v xml:space="preserve">72°24 ' 6,592 " </v>
      </c>
      <c r="AQ975" s="22"/>
      <c r="AR975" s="22"/>
    </row>
    <row r="976" spans="1:46" x14ac:dyDescent="0.3">
      <c r="A976" s="15">
        <v>2055</v>
      </c>
      <c r="B976" s="15" t="s">
        <v>1775</v>
      </c>
      <c r="C976" s="15" t="s">
        <v>1776</v>
      </c>
      <c r="D976" s="16" t="s">
        <v>816</v>
      </c>
      <c r="E976" s="16">
        <v>261801.76</v>
      </c>
      <c r="F976" s="16">
        <v>6795514.8200000003</v>
      </c>
      <c r="G976" s="16" t="s">
        <v>351</v>
      </c>
      <c r="H976" t="str">
        <f t="shared" si="511"/>
        <v>19</v>
      </c>
      <c r="I976" t="str">
        <f t="shared" si="510"/>
        <v>J</v>
      </c>
      <c r="J976" t="s">
        <v>324</v>
      </c>
      <c r="K976">
        <f t="shared" si="512"/>
        <v>-69</v>
      </c>
      <c r="L976">
        <f t="shared" si="513"/>
        <v>-3204485.1799999997</v>
      </c>
      <c r="M976">
        <f t="shared" si="514"/>
        <v>-0.50356077928735055</v>
      </c>
      <c r="N976">
        <f t="shared" si="515"/>
        <v>6380560.6922073113</v>
      </c>
      <c r="O976">
        <f t="shared" si="516"/>
        <v>-3.7331866506797061E-2</v>
      </c>
      <c r="P976">
        <f t="shared" si="517"/>
        <v>-0.84529740862072622</v>
      </c>
      <c r="Q976">
        <f t="shared" si="518"/>
        <v>-0.64846824623612165</v>
      </c>
      <c r="R976">
        <f t="shared" si="519"/>
        <v>-0.92620948359771371</v>
      </c>
      <c r="S976">
        <f t="shared" si="520"/>
        <v>-0.85677417425731561</v>
      </c>
      <c r="T976">
        <f t="shared" si="521"/>
        <v>-1.5937806707723097</v>
      </c>
      <c r="U976">
        <f t="shared" si="522"/>
        <v>5.0546225567071803E-3</v>
      </c>
      <c r="V976">
        <f t="shared" si="523"/>
        <v>4.2582015317955055E-5</v>
      </c>
      <c r="W976">
        <f t="shared" si="524"/>
        <v>1.6740578955036711E-7</v>
      </c>
      <c r="X976">
        <f t="shared" si="525"/>
        <v>-3191578.391771134</v>
      </c>
      <c r="Y976">
        <f t="shared" si="526"/>
        <v>-2.0228297874556691E-3</v>
      </c>
      <c r="Z976">
        <f t="shared" si="527"/>
        <v>3.6027660163377591E-6</v>
      </c>
      <c r="AA976">
        <f t="shared" si="528"/>
        <v>-3.7331821674137074E-2</v>
      </c>
      <c r="AB976">
        <f t="shared" si="529"/>
        <v>-0.50558360178702377</v>
      </c>
      <c r="AC976">
        <f t="shared" si="530"/>
        <v>-3.7340493620050264E-2</v>
      </c>
      <c r="AD976">
        <f t="shared" si="531"/>
        <v>-4.2654232065564221E-2</v>
      </c>
      <c r="AE976">
        <f t="shared" si="532"/>
        <v>-0.5051981179264341</v>
      </c>
      <c r="AF976">
        <f t="shared" si="533"/>
        <v>-0.50520657182657291</v>
      </c>
      <c r="AG976" s="10">
        <f t="shared" si="534"/>
        <v>-28.94620434793551</v>
      </c>
      <c r="AH976" s="10">
        <f t="shared" si="535"/>
        <v>-71.443907475728409</v>
      </c>
      <c r="AI976" s="17">
        <f t="shared" si="536"/>
        <v>-71</v>
      </c>
      <c r="AJ976" s="18">
        <f t="shared" si="537"/>
        <v>-26</v>
      </c>
      <c r="AK976" s="19">
        <f t="shared" si="538"/>
        <v>-38.067</v>
      </c>
      <c r="AL976" s="17">
        <f t="shared" si="539"/>
        <v>-28</v>
      </c>
      <c r="AM976" s="18">
        <f t="shared" si="540"/>
        <v>-56</v>
      </c>
      <c r="AN976" s="19">
        <f t="shared" si="541"/>
        <v>-46.335999999999999</v>
      </c>
      <c r="AO976" s="20" t="str">
        <f t="shared" si="542"/>
        <v>28°56 ' 46,336 "S</v>
      </c>
      <c r="AP976" s="20" t="str">
        <f t="shared" si="543"/>
        <v xml:space="preserve">71°26 ' 38,067 " </v>
      </c>
      <c r="AQ976" s="22"/>
      <c r="AR976" s="22"/>
    </row>
    <row r="977" spans="1:46" x14ac:dyDescent="0.3">
      <c r="A977" s="15">
        <v>2056</v>
      </c>
      <c r="B977" s="15" t="s">
        <v>1777</v>
      </c>
      <c r="C977" s="15" t="s">
        <v>1778</v>
      </c>
      <c r="D977" s="16" t="s">
        <v>1779</v>
      </c>
      <c r="E977" s="16">
        <v>273059.74</v>
      </c>
      <c r="F977" s="16">
        <v>5948497.2800000003</v>
      </c>
      <c r="G977" s="16" t="s">
        <v>323</v>
      </c>
      <c r="H977" t="str">
        <f t="shared" si="511"/>
        <v>19</v>
      </c>
      <c r="I977" t="str">
        <f t="shared" si="510"/>
        <v>H</v>
      </c>
      <c r="J977" t="s">
        <v>324</v>
      </c>
      <c r="K977">
        <f t="shared" si="512"/>
        <v>-69</v>
      </c>
      <c r="L977">
        <f t="shared" si="513"/>
        <v>-4051502.7199999997</v>
      </c>
      <c r="M977">
        <f t="shared" si="514"/>
        <v>-0.63666322431487121</v>
      </c>
      <c r="N977">
        <f t="shared" si="515"/>
        <v>6383141.8618806414</v>
      </c>
      <c r="O977">
        <f t="shared" si="516"/>
        <v>-3.5553065388576124E-2</v>
      </c>
      <c r="P977">
        <f t="shared" si="517"/>
        <v>-0.95608113265586292</v>
      </c>
      <c r="Q977">
        <f t="shared" si="518"/>
        <v>-0.61815528202218839</v>
      </c>
      <c r="R977">
        <f t="shared" si="519"/>
        <v>-1.1147037906428028</v>
      </c>
      <c r="S977">
        <f t="shared" si="520"/>
        <v>-0.99056666348764921</v>
      </c>
      <c r="T977">
        <f t="shared" si="521"/>
        <v>-1.7841674260664722</v>
      </c>
      <c r="U977">
        <f t="shared" si="522"/>
        <v>5.0546225567071803E-3</v>
      </c>
      <c r="V977">
        <f t="shared" si="523"/>
        <v>4.2582015317955055E-5</v>
      </c>
      <c r="W977">
        <f t="shared" si="524"/>
        <v>1.6740578955036711E-7</v>
      </c>
      <c r="X977">
        <f t="shared" si="525"/>
        <v>-4036980.5845415057</v>
      </c>
      <c r="Y977">
        <f t="shared" si="526"/>
        <v>-2.275076407939251E-3</v>
      </c>
      <c r="Z977">
        <f t="shared" si="527"/>
        <v>2.753939605843627E-6</v>
      </c>
      <c r="AA977">
        <f t="shared" si="528"/>
        <v>-3.5553032751577833E-2</v>
      </c>
      <c r="AB977">
        <f t="shared" si="529"/>
        <v>-0.63893829445738748</v>
      </c>
      <c r="AC977">
        <f t="shared" si="530"/>
        <v>-3.5560523171339009E-2</v>
      </c>
      <c r="AD977">
        <f t="shared" si="531"/>
        <v>-4.4270573359412049E-2</v>
      </c>
      <c r="AE977">
        <f t="shared" si="532"/>
        <v>-0.63846910707077809</v>
      </c>
      <c r="AF977">
        <f t="shared" si="533"/>
        <v>-0.63847696031616552</v>
      </c>
      <c r="AG977" s="10">
        <f t="shared" si="534"/>
        <v>-36.582035142458032</v>
      </c>
      <c r="AH977" s="10">
        <f t="shared" si="535"/>
        <v>-71.536517010118615</v>
      </c>
      <c r="AI977" s="17">
        <f t="shared" si="536"/>
        <v>-71</v>
      </c>
      <c r="AJ977" s="18">
        <f t="shared" si="537"/>
        <v>-32</v>
      </c>
      <c r="AK977" s="19">
        <f t="shared" si="538"/>
        <v>-11.461</v>
      </c>
      <c r="AL977" s="17">
        <f t="shared" si="539"/>
        <v>-36</v>
      </c>
      <c r="AM977" s="18">
        <f t="shared" si="540"/>
        <v>-34</v>
      </c>
      <c r="AN977" s="19">
        <f t="shared" si="541"/>
        <v>-55.326999999999998</v>
      </c>
      <c r="AO977" s="20" t="str">
        <f t="shared" si="542"/>
        <v>36°34 ' 55,327 "S</v>
      </c>
      <c r="AP977" s="20" t="str">
        <f t="shared" si="543"/>
        <v xml:space="preserve">71°32 ' 11,461 " </v>
      </c>
      <c r="AQ977" s="22"/>
      <c r="AR977" s="22"/>
    </row>
    <row r="978" spans="1:46" x14ac:dyDescent="0.3">
      <c r="A978" s="15">
        <v>2057</v>
      </c>
      <c r="B978" s="15" t="s">
        <v>1780</v>
      </c>
      <c r="C978" s="15" t="s">
        <v>1614</v>
      </c>
      <c r="D978" s="16" t="s">
        <v>1552</v>
      </c>
      <c r="E978" s="16">
        <v>450371</v>
      </c>
      <c r="F978" s="16">
        <v>7533829</v>
      </c>
      <c r="G978" s="16" t="s">
        <v>1081</v>
      </c>
      <c r="H978" t="str">
        <f t="shared" si="511"/>
        <v>19</v>
      </c>
      <c r="I978" t="str">
        <f t="shared" si="510"/>
        <v>K</v>
      </c>
      <c r="J978" t="s">
        <v>324</v>
      </c>
      <c r="K978">
        <f t="shared" si="512"/>
        <v>-69</v>
      </c>
      <c r="L978">
        <f t="shared" si="513"/>
        <v>-2466171</v>
      </c>
      <c r="M978">
        <f t="shared" si="514"/>
        <v>-0.38754025088543698</v>
      </c>
      <c r="N978">
        <f t="shared" si="515"/>
        <v>6378635.7033734573</v>
      </c>
      <c r="O978">
        <f t="shared" si="516"/>
        <v>-7.7805039052085707E-3</v>
      </c>
      <c r="P978">
        <f t="shared" si="517"/>
        <v>-0.6997735852376652</v>
      </c>
      <c r="Q978">
        <f t="shared" si="518"/>
        <v>-0.59983356743683292</v>
      </c>
      <c r="R978">
        <f t="shared" si="519"/>
        <v>-0.73742704350426957</v>
      </c>
      <c r="S978">
        <f t="shared" si="520"/>
        <v>-0.70302867448741035</v>
      </c>
      <c r="T978">
        <f t="shared" si="521"/>
        <v>-1.3431033734628437</v>
      </c>
      <c r="U978">
        <f t="shared" si="522"/>
        <v>5.0546225567071803E-3</v>
      </c>
      <c r="V978">
        <f t="shared" si="523"/>
        <v>4.2582015317955055E-5</v>
      </c>
      <c r="W978">
        <f t="shared" si="524"/>
        <v>1.6740578955036711E-7</v>
      </c>
      <c r="X978">
        <f t="shared" si="525"/>
        <v>-2455453.7428814066</v>
      </c>
      <c r="Y978">
        <f t="shared" si="526"/>
        <v>-1.680180154029712E-3</v>
      </c>
      <c r="Z978">
        <f t="shared" si="527"/>
        <v>1.7485825619557016E-7</v>
      </c>
      <c r="AA978">
        <f t="shared" si="528"/>
        <v>-7.7805034517134559E-3</v>
      </c>
      <c r="AB978">
        <f t="shared" si="529"/>
        <v>-0.38922043074567331</v>
      </c>
      <c r="AC978">
        <f t="shared" si="530"/>
        <v>-7.7805819523472652E-3</v>
      </c>
      <c r="AD978">
        <f t="shared" si="531"/>
        <v>-8.4093764963128915E-3</v>
      </c>
      <c r="AE978">
        <f t="shared" si="532"/>
        <v>-0.38920801680634526</v>
      </c>
      <c r="AF978">
        <f t="shared" si="533"/>
        <v>-0.38921764161460504</v>
      </c>
      <c r="AG978" s="10">
        <f t="shared" si="534"/>
        <v>-22.300528176552305</v>
      </c>
      <c r="AH978" s="10">
        <f t="shared" si="535"/>
        <v>-69.481821781575235</v>
      </c>
      <c r="AI978" s="17">
        <f t="shared" si="536"/>
        <v>-69</v>
      </c>
      <c r="AJ978" s="18">
        <f t="shared" si="537"/>
        <v>-28</v>
      </c>
      <c r="AK978" s="19">
        <f t="shared" si="538"/>
        <v>-54.558</v>
      </c>
      <c r="AL978" s="17">
        <f t="shared" si="539"/>
        <v>-22</v>
      </c>
      <c r="AM978" s="18">
        <f t="shared" si="540"/>
        <v>-18</v>
      </c>
      <c r="AN978" s="19">
        <f t="shared" si="541"/>
        <v>-1.901</v>
      </c>
      <c r="AO978" s="20" t="str">
        <f t="shared" si="542"/>
        <v>22°18 ' 1,901 "S</v>
      </c>
      <c r="AP978" s="20" t="str">
        <f t="shared" si="543"/>
        <v xml:space="preserve">69°28 ' 54,558 " </v>
      </c>
      <c r="AQ978" s="21">
        <v>-22.300528079999999</v>
      </c>
      <c r="AR978" s="21">
        <v>-69.481821789999998</v>
      </c>
      <c r="AS978" t="s">
        <v>325</v>
      </c>
      <c r="AT978" t="s">
        <v>1781</v>
      </c>
    </row>
    <row r="979" spans="1:46" x14ac:dyDescent="0.3">
      <c r="A979" s="15">
        <v>2058</v>
      </c>
      <c r="B979" s="15" t="s">
        <v>1782</v>
      </c>
      <c r="C979" s="15" t="s">
        <v>1783</v>
      </c>
      <c r="D979" s="16" t="s">
        <v>322</v>
      </c>
      <c r="E979" s="16">
        <v>6287492.1200000001</v>
      </c>
      <c r="F979" s="16">
        <v>380608.82</v>
      </c>
      <c r="G979" s="16" t="s">
        <v>323</v>
      </c>
      <c r="H979" t="str">
        <f t="shared" si="511"/>
        <v>19</v>
      </c>
      <c r="I979" t="str">
        <f t="shared" si="510"/>
        <v>H</v>
      </c>
      <c r="J979" t="s">
        <v>324</v>
      </c>
      <c r="K979">
        <f t="shared" si="512"/>
        <v>-69</v>
      </c>
      <c r="L979">
        <f t="shared" si="513"/>
        <v>-9619391.1799999997</v>
      </c>
      <c r="M979">
        <f t="shared" si="514"/>
        <v>-1.5116150791094209</v>
      </c>
      <c r="N979">
        <f t="shared" si="515"/>
        <v>6396958.3781963987</v>
      </c>
      <c r="O979">
        <f t="shared" si="516"/>
        <v>0.90472561768203408</v>
      </c>
      <c r="P979">
        <f t="shared" si="517"/>
        <v>-0.11808631877909108</v>
      </c>
      <c r="Q979">
        <f t="shared" si="518"/>
        <v>-4.1310526636595049E-4</v>
      </c>
      <c r="R979">
        <f t="shared" si="519"/>
        <v>-1.5706582384989665</v>
      </c>
      <c r="S979">
        <f t="shared" si="520"/>
        <v>-1.1780969551908165</v>
      </c>
      <c r="T979">
        <f t="shared" si="521"/>
        <v>-1.9634954070446231</v>
      </c>
      <c r="U979">
        <f t="shared" si="522"/>
        <v>5.0546225567071803E-3</v>
      </c>
      <c r="V979">
        <f t="shared" si="523"/>
        <v>4.2582015317955055E-5</v>
      </c>
      <c r="W979">
        <f t="shared" si="524"/>
        <v>1.6740578955036711E-7</v>
      </c>
      <c r="X979">
        <f t="shared" si="525"/>
        <v>-9619384.9530351013</v>
      </c>
      <c r="Y979">
        <f t="shared" si="526"/>
        <v>-9.7342588934635714E-7</v>
      </c>
      <c r="Z979">
        <f t="shared" si="527"/>
        <v>9.6492241446548041E-6</v>
      </c>
      <c r="AA979">
        <f t="shared" si="528"/>
        <v>0.90472270771527596</v>
      </c>
      <c r="AB979">
        <f t="shared" si="529"/>
        <v>-1.5116160525259175</v>
      </c>
      <c r="AC979">
        <f t="shared" si="530"/>
        <v>1.0332962467159366</v>
      </c>
      <c r="AD979">
        <f t="shared" si="531"/>
        <v>1.5136188546375258</v>
      </c>
      <c r="AE979">
        <f t="shared" si="532"/>
        <v>-0.76733128089171276</v>
      </c>
      <c r="AF979">
        <f t="shared" si="533"/>
        <v>-0.76698308525565173</v>
      </c>
      <c r="AG979" s="10">
        <f t="shared" si="534"/>
        <v>-43.944893743071439</v>
      </c>
      <c r="AH979" s="10">
        <f t="shared" si="535"/>
        <v>17.723972162155874</v>
      </c>
      <c r="AI979" s="17">
        <f t="shared" si="536"/>
        <v>17</v>
      </c>
      <c r="AJ979" s="18">
        <f t="shared" si="537"/>
        <v>43</v>
      </c>
      <c r="AK979" s="19">
        <f t="shared" si="538"/>
        <v>26.3</v>
      </c>
      <c r="AL979" s="17">
        <f t="shared" si="539"/>
        <v>-43</v>
      </c>
      <c r="AM979" s="18">
        <f t="shared" si="540"/>
        <v>-56</v>
      </c>
      <c r="AN979" s="19">
        <f t="shared" si="541"/>
        <v>-41.616999999999997</v>
      </c>
      <c r="AO979" s="20" t="str">
        <f t="shared" si="542"/>
        <v>43°56 ' 41,617 "S</v>
      </c>
      <c r="AP979" s="20" t="str">
        <f t="shared" si="543"/>
        <v xml:space="preserve">-17°-43 ' -26,3 " </v>
      </c>
      <c r="AQ979" s="22"/>
      <c r="AR979" s="22"/>
    </row>
    <row r="980" spans="1:46" x14ac:dyDescent="0.3">
      <c r="A980" s="15">
        <v>2059</v>
      </c>
      <c r="B980" s="15" t="s">
        <v>1784</v>
      </c>
      <c r="C980" s="15" t="s">
        <v>346</v>
      </c>
      <c r="D980" s="16" t="s">
        <v>365</v>
      </c>
      <c r="E980" s="16">
        <v>725285</v>
      </c>
      <c r="F980" s="16">
        <v>5939907</v>
      </c>
      <c r="G980" s="16" t="s">
        <v>339</v>
      </c>
      <c r="H980" t="str">
        <f t="shared" si="511"/>
        <v>18</v>
      </c>
      <c r="I980" t="str">
        <f t="shared" si="510"/>
        <v>H</v>
      </c>
      <c r="J980" t="s">
        <v>324</v>
      </c>
      <c r="K980">
        <f t="shared" si="512"/>
        <v>-75</v>
      </c>
      <c r="L980">
        <f t="shared" si="513"/>
        <v>-4060093</v>
      </c>
      <c r="M980">
        <f t="shared" si="514"/>
        <v>-0.63801312230101093</v>
      </c>
      <c r="N980">
        <f t="shared" si="515"/>
        <v>6383169.5135498233</v>
      </c>
      <c r="O980">
        <f t="shared" si="516"/>
        <v>3.5293595058344923E-2</v>
      </c>
      <c r="P980">
        <f t="shared" si="517"/>
        <v>-0.95686896329987725</v>
      </c>
      <c r="Q980">
        <f t="shared" si="518"/>
        <v>-0.61742919864687307</v>
      </c>
      <c r="R980">
        <f t="shared" si="519"/>
        <v>-1.1164476039509497</v>
      </c>
      <c r="S980">
        <f t="shared" si="520"/>
        <v>-0.99169300262493054</v>
      </c>
      <c r="T980">
        <f t="shared" si="521"/>
        <v>-1.7856224445236519</v>
      </c>
      <c r="U980">
        <f t="shared" si="522"/>
        <v>5.0546225567071803E-3</v>
      </c>
      <c r="V980">
        <f t="shared" si="523"/>
        <v>4.2582015317955055E-5</v>
      </c>
      <c r="W980">
        <f t="shared" si="524"/>
        <v>1.6740578955036711E-7</v>
      </c>
      <c r="X980">
        <f t="shared" si="525"/>
        <v>-4045559.8473340324</v>
      </c>
      <c r="Y980">
        <f t="shared" si="526"/>
        <v>-2.2767925299676675E-3</v>
      </c>
      <c r="Z980">
        <f t="shared" si="527"/>
        <v>2.708469594931339E-6</v>
      </c>
      <c r="AA980">
        <f t="shared" si="528"/>
        <v>3.5293563194468552E-2</v>
      </c>
      <c r="AB980">
        <f t="shared" si="529"/>
        <v>-0.6402899086643552</v>
      </c>
      <c r="AC980">
        <f t="shared" si="530"/>
        <v>3.5300890803975304E-2</v>
      </c>
      <c r="AD980">
        <f t="shared" si="531"/>
        <v>4.3991921088848328E-2</v>
      </c>
      <c r="AE980">
        <f t="shared" si="532"/>
        <v>-0.63982623357132751</v>
      </c>
      <c r="AF980">
        <f t="shared" si="533"/>
        <v>-0.63983410239785421</v>
      </c>
      <c r="AG980" s="10">
        <f t="shared" si="534"/>
        <v>-36.659793655938394</v>
      </c>
      <c r="AH980" s="10">
        <f t="shared" si="535"/>
        <v>-72.479448588936435</v>
      </c>
      <c r="AI980" s="17">
        <f t="shared" si="536"/>
        <v>-72</v>
      </c>
      <c r="AJ980" s="18">
        <f t="shared" si="537"/>
        <v>-28</v>
      </c>
      <c r="AK980" s="19">
        <f t="shared" si="538"/>
        <v>-46.015000000000001</v>
      </c>
      <c r="AL980" s="17">
        <f t="shared" si="539"/>
        <v>-36</v>
      </c>
      <c r="AM980" s="18">
        <f t="shared" si="540"/>
        <v>-39</v>
      </c>
      <c r="AN980" s="19">
        <f t="shared" si="541"/>
        <v>-35.256999999999998</v>
      </c>
      <c r="AO980" s="20" t="str">
        <f t="shared" si="542"/>
        <v>36°39 ' 35,257 "S</v>
      </c>
      <c r="AP980" s="20" t="str">
        <f t="shared" si="543"/>
        <v xml:space="preserve">72°28 ' 46,015 " </v>
      </c>
      <c r="AQ980" s="22"/>
      <c r="AR980" s="22"/>
    </row>
    <row r="981" spans="1:46" x14ac:dyDescent="0.3">
      <c r="A981" s="15">
        <v>2060</v>
      </c>
      <c r="B981" s="15" t="s">
        <v>1785</v>
      </c>
      <c r="C981" s="15" t="s">
        <v>1786</v>
      </c>
      <c r="D981" s="16" t="s">
        <v>772</v>
      </c>
      <c r="E981" s="16">
        <v>680007.7</v>
      </c>
      <c r="F981" s="16">
        <v>5552077.8700000001</v>
      </c>
      <c r="G981" s="16" t="s">
        <v>374</v>
      </c>
      <c r="H981" t="str">
        <f t="shared" si="511"/>
        <v>18</v>
      </c>
      <c r="I981" t="str">
        <f t="shared" si="510"/>
        <v>G</v>
      </c>
      <c r="J981" t="s">
        <v>324</v>
      </c>
      <c r="K981">
        <f t="shared" si="512"/>
        <v>-75</v>
      </c>
      <c r="L981">
        <f t="shared" si="513"/>
        <v>-4447922.13</v>
      </c>
      <c r="M981">
        <f t="shared" si="514"/>
        <v>-0.6989575573547363</v>
      </c>
      <c r="N981">
        <f t="shared" si="515"/>
        <v>6384438.8063768307</v>
      </c>
      <c r="O981">
        <f t="shared" si="516"/>
        <v>2.8194756886103563E-2</v>
      </c>
      <c r="P981">
        <f t="shared" si="517"/>
        <v>-0.98509322649968212</v>
      </c>
      <c r="Q981">
        <f t="shared" si="518"/>
        <v>-0.57727513263850738</v>
      </c>
      <c r="R981">
        <f t="shared" si="519"/>
        <v>-1.1915041706045773</v>
      </c>
      <c r="S981">
        <f t="shared" si="520"/>
        <v>-1.0379469111130597</v>
      </c>
      <c r="T981">
        <f t="shared" si="521"/>
        <v>-1.8426746458408345</v>
      </c>
      <c r="U981">
        <f t="shared" si="522"/>
        <v>5.0546225567071803E-3</v>
      </c>
      <c r="V981">
        <f t="shared" si="523"/>
        <v>4.2582015317955055E-5</v>
      </c>
      <c r="W981">
        <f t="shared" si="524"/>
        <v>1.6740578955036711E-7</v>
      </c>
      <c r="X981">
        <f t="shared" si="525"/>
        <v>-4433009.0725785214</v>
      </c>
      <c r="Y981">
        <f t="shared" si="526"/>
        <v>-2.3358446801280573E-3</v>
      </c>
      <c r="Z981">
        <f t="shared" si="527"/>
        <v>1.5697832735573788E-6</v>
      </c>
      <c r="AA981">
        <f t="shared" si="528"/>
        <v>2.819474213288431E-2</v>
      </c>
      <c r="AB981">
        <f t="shared" si="529"/>
        <v>-0.70129339836809446</v>
      </c>
      <c r="AC981">
        <f t="shared" si="530"/>
        <v>2.8198477819120882E-2</v>
      </c>
      <c r="AD981">
        <f t="shared" si="531"/>
        <v>3.6891854725843012E-2</v>
      </c>
      <c r="AE981">
        <f t="shared" si="532"/>
        <v>-0.70095789143926468</v>
      </c>
      <c r="AF981">
        <f t="shared" si="533"/>
        <v>-0.70096577166883067</v>
      </c>
      <c r="AG981" s="10">
        <f t="shared" si="534"/>
        <v>-40.162380299754929</v>
      </c>
      <c r="AH981" s="10">
        <f t="shared" si="535"/>
        <v>-72.886252425799441</v>
      </c>
      <c r="AI981" s="17">
        <f t="shared" si="536"/>
        <v>-72</v>
      </c>
      <c r="AJ981" s="18">
        <f t="shared" si="537"/>
        <v>-53</v>
      </c>
      <c r="AK981" s="19">
        <f t="shared" si="538"/>
        <v>-10.509</v>
      </c>
      <c r="AL981" s="17">
        <f t="shared" si="539"/>
        <v>-40</v>
      </c>
      <c r="AM981" s="18">
        <f t="shared" si="540"/>
        <v>-9</v>
      </c>
      <c r="AN981" s="19">
        <f t="shared" si="541"/>
        <v>-44.569000000000003</v>
      </c>
      <c r="AO981" s="20" t="str">
        <f t="shared" si="542"/>
        <v>40°9 ' 44,569 "S</v>
      </c>
      <c r="AP981" s="20" t="str">
        <f t="shared" si="543"/>
        <v xml:space="preserve">72°53 ' 10,509 " </v>
      </c>
      <c r="AQ981" s="22"/>
      <c r="AR981" s="22"/>
    </row>
    <row r="982" spans="1:46" x14ac:dyDescent="0.3">
      <c r="A982" s="15">
        <v>2061</v>
      </c>
      <c r="B982" s="15" t="s">
        <v>1787</v>
      </c>
      <c r="C982" s="15" t="s">
        <v>419</v>
      </c>
      <c r="D982" s="16" t="s">
        <v>1414</v>
      </c>
      <c r="E982" s="16">
        <v>748210.83</v>
      </c>
      <c r="F982" s="16">
        <v>5902506.4500000002</v>
      </c>
      <c r="G982" s="16" t="s">
        <v>339</v>
      </c>
      <c r="H982" t="str">
        <f t="shared" si="511"/>
        <v>18</v>
      </c>
      <c r="I982" t="str">
        <f t="shared" si="510"/>
        <v>H</v>
      </c>
      <c r="J982" t="s">
        <v>324</v>
      </c>
      <c r="K982">
        <f t="shared" si="512"/>
        <v>-75</v>
      </c>
      <c r="L982">
        <f t="shared" si="513"/>
        <v>-4097493.55</v>
      </c>
      <c r="M982">
        <f t="shared" si="514"/>
        <v>-0.64389033784293948</v>
      </c>
      <c r="N982">
        <f t="shared" si="515"/>
        <v>6383290.1698472304</v>
      </c>
      <c r="O982">
        <f t="shared" si="516"/>
        <v>3.8884466066179207E-2</v>
      </c>
      <c r="P982">
        <f t="shared" si="517"/>
        <v>-0.96021767736724095</v>
      </c>
      <c r="Q982">
        <f t="shared" si="518"/>
        <v>-0.61418047798957853</v>
      </c>
      <c r="R982">
        <f t="shared" si="519"/>
        <v>-1.12399917652656</v>
      </c>
      <c r="S982">
        <f t="shared" si="520"/>
        <v>-0.99654450189231469</v>
      </c>
      <c r="T982">
        <f t="shared" si="521"/>
        <v>-1.7918561649120874</v>
      </c>
      <c r="U982">
        <f t="shared" si="522"/>
        <v>5.0546225567071803E-3</v>
      </c>
      <c r="V982">
        <f t="shared" si="523"/>
        <v>4.2582015317955055E-5</v>
      </c>
      <c r="W982">
        <f t="shared" si="524"/>
        <v>1.6740578955036711E-7</v>
      </c>
      <c r="X982">
        <f t="shared" si="525"/>
        <v>-4082913.7315900172</v>
      </c>
      <c r="Y982">
        <f t="shared" si="526"/>
        <v>-2.2840601041220626E-3</v>
      </c>
      <c r="Z982">
        <f t="shared" si="527"/>
        <v>3.2589377353131922E-6</v>
      </c>
      <c r="AA982">
        <f t="shared" si="528"/>
        <v>3.8884423825494611E-2</v>
      </c>
      <c r="AB982">
        <f t="shared" si="529"/>
        <v>-0.64617439050345182</v>
      </c>
      <c r="AC982">
        <f t="shared" si="530"/>
        <v>3.8894223430854802E-2</v>
      </c>
      <c r="AD982">
        <f t="shared" si="531"/>
        <v>4.8677143463085763E-2</v>
      </c>
      <c r="AE982">
        <f t="shared" si="532"/>
        <v>-0.6456047082670674</v>
      </c>
      <c r="AF982">
        <f t="shared" si="533"/>
        <v>-0.64561208424053418</v>
      </c>
      <c r="AG982" s="10">
        <f t="shared" si="534"/>
        <v>-36.990847629627176</v>
      </c>
      <c r="AH982" s="10">
        <f t="shared" si="535"/>
        <v>-72.211005120812359</v>
      </c>
      <c r="AI982" s="17">
        <f t="shared" si="536"/>
        <v>-72</v>
      </c>
      <c r="AJ982" s="18">
        <f t="shared" si="537"/>
        <v>-12</v>
      </c>
      <c r="AK982" s="19">
        <f t="shared" si="538"/>
        <v>-39.618000000000002</v>
      </c>
      <c r="AL982" s="17">
        <f t="shared" si="539"/>
        <v>-36</v>
      </c>
      <c r="AM982" s="18">
        <f t="shared" si="540"/>
        <v>-59</v>
      </c>
      <c r="AN982" s="19">
        <f t="shared" si="541"/>
        <v>-27.050999999999998</v>
      </c>
      <c r="AO982" s="20" t="str">
        <f t="shared" si="542"/>
        <v>36°59 ' 27,051 "S</v>
      </c>
      <c r="AP982" s="20" t="str">
        <f t="shared" si="543"/>
        <v xml:space="preserve">72°12 ' 39,618 " </v>
      </c>
      <c r="AQ982" s="21">
        <v>-35.681859770000003</v>
      </c>
      <c r="AR982" s="21">
        <v>-71.377216599999997</v>
      </c>
      <c r="AS982" t="s">
        <v>426</v>
      </c>
      <c r="AT982" t="s">
        <v>1788</v>
      </c>
    </row>
    <row r="983" spans="1:46" x14ac:dyDescent="0.3">
      <c r="A983" s="15">
        <v>2063</v>
      </c>
      <c r="B983" s="15" t="s">
        <v>1789</v>
      </c>
      <c r="C983" s="15" t="s">
        <v>744</v>
      </c>
      <c r="D983" s="16" t="s">
        <v>436</v>
      </c>
      <c r="E983" s="16">
        <v>352239.48</v>
      </c>
      <c r="F983" s="16">
        <v>7235488.96</v>
      </c>
      <c r="G983" s="16" t="s">
        <v>351</v>
      </c>
      <c r="H983" t="str">
        <f t="shared" si="511"/>
        <v>19</v>
      </c>
      <c r="I983" t="str">
        <f t="shared" si="510"/>
        <v>J</v>
      </c>
      <c r="J983" t="s">
        <v>324</v>
      </c>
      <c r="K983">
        <f t="shared" si="512"/>
        <v>-69</v>
      </c>
      <c r="L983">
        <f t="shared" si="513"/>
        <v>-2764511.04</v>
      </c>
      <c r="M983">
        <f t="shared" si="514"/>
        <v>-0.43442214753849606</v>
      </c>
      <c r="N983">
        <f t="shared" si="515"/>
        <v>6379369.4434794066</v>
      </c>
      <c r="O983">
        <f t="shared" si="516"/>
        <v>-2.3162245314234248E-2</v>
      </c>
      <c r="P983">
        <f t="shared" si="517"/>
        <v>-0.7635831975368742</v>
      </c>
      <c r="Q983">
        <f t="shared" si="518"/>
        <v>-0.62831804398096214</v>
      </c>
      <c r="R983">
        <f t="shared" si="519"/>
        <v>-0.81621374630693322</v>
      </c>
      <c r="S983">
        <f t="shared" si="520"/>
        <v>-0.7692398207254405</v>
      </c>
      <c r="T983">
        <f t="shared" si="521"/>
        <v>-1.4544045255100446</v>
      </c>
      <c r="U983">
        <f t="shared" si="522"/>
        <v>5.0546225567071803E-3</v>
      </c>
      <c r="V983">
        <f t="shared" si="523"/>
        <v>4.2582015317955055E-5</v>
      </c>
      <c r="W983">
        <f t="shared" si="524"/>
        <v>1.6740578955036711E-7</v>
      </c>
      <c r="X983">
        <f t="shared" si="525"/>
        <v>-2752829.2006278555</v>
      </c>
      <c r="Y983">
        <f t="shared" si="526"/>
        <v>-1.8311902885770307E-3</v>
      </c>
      <c r="Z983">
        <f t="shared" si="527"/>
        <v>1.4875855621518824E-6</v>
      </c>
      <c r="AA983">
        <f t="shared" si="528"/>
        <v>-2.3162233828960342E-2</v>
      </c>
      <c r="AB983">
        <f t="shared" si="529"/>
        <v>-0.43625333510302083</v>
      </c>
      <c r="AC983">
        <f t="shared" si="530"/>
        <v>-2.3164304932086377E-2</v>
      </c>
      <c r="AD983">
        <f t="shared" si="531"/>
        <v>-2.5552478626057938E-2</v>
      </c>
      <c r="AE983">
        <f t="shared" si="532"/>
        <v>-0.43612830800444818</v>
      </c>
      <c r="AF983">
        <f t="shared" si="533"/>
        <v>-0.43613775849827341</v>
      </c>
      <c r="AG983" s="10">
        <f t="shared" si="534"/>
        <v>-24.988852848247021</v>
      </c>
      <c r="AH983" s="10">
        <f t="shared" si="535"/>
        <v>-70.464049181371365</v>
      </c>
      <c r="AI983" s="17">
        <f t="shared" si="536"/>
        <v>-70</v>
      </c>
      <c r="AJ983" s="18">
        <f t="shared" si="537"/>
        <v>-27</v>
      </c>
      <c r="AK983" s="19">
        <f t="shared" si="538"/>
        <v>-50.576999999999998</v>
      </c>
      <c r="AL983" s="17">
        <f t="shared" si="539"/>
        <v>-24</v>
      </c>
      <c r="AM983" s="18">
        <f t="shared" si="540"/>
        <v>-59</v>
      </c>
      <c r="AN983" s="19">
        <f t="shared" si="541"/>
        <v>-19.87</v>
      </c>
      <c r="AO983" s="20" t="str">
        <f t="shared" si="542"/>
        <v>24°59 ' 19,87 "S</v>
      </c>
      <c r="AP983" s="20" t="str">
        <f t="shared" si="543"/>
        <v xml:space="preserve">70°27 ' 50,577 " </v>
      </c>
      <c r="AQ983" s="22"/>
      <c r="AR983" s="22"/>
    </row>
    <row r="984" spans="1:46" x14ac:dyDescent="0.3">
      <c r="A984" s="15">
        <v>2064</v>
      </c>
      <c r="B984" s="15" t="s">
        <v>1790</v>
      </c>
      <c r="C984" s="15" t="s">
        <v>1312</v>
      </c>
      <c r="D984" s="16" t="s">
        <v>1493</v>
      </c>
      <c r="E984" s="16">
        <v>355852.54599999997</v>
      </c>
      <c r="F984" s="16">
        <v>7446240.7970000003</v>
      </c>
      <c r="G984" s="16" t="s">
        <v>1081</v>
      </c>
      <c r="H984" t="str">
        <f t="shared" si="511"/>
        <v>19</v>
      </c>
      <c r="I984" t="str">
        <f t="shared" si="510"/>
        <v>K</v>
      </c>
      <c r="J984" t="s">
        <v>324</v>
      </c>
      <c r="K984">
        <f t="shared" si="512"/>
        <v>-69</v>
      </c>
      <c r="L984">
        <f t="shared" si="513"/>
        <v>-2553759.2029999997</v>
      </c>
      <c r="M984">
        <f t="shared" si="514"/>
        <v>-0.40130407917034688</v>
      </c>
      <c r="N984">
        <f t="shared" si="515"/>
        <v>6378844.4151414502</v>
      </c>
      <c r="O984">
        <f t="shared" si="516"/>
        <v>-2.2597737868921445E-2</v>
      </c>
      <c r="P984">
        <f t="shared" si="517"/>
        <v>-0.71917077035195698</v>
      </c>
      <c r="Q984">
        <f t="shared" si="518"/>
        <v>-0.60943730783324745</v>
      </c>
      <c r="R984">
        <f t="shared" si="519"/>
        <v>-0.76088946434632532</v>
      </c>
      <c r="S984">
        <f t="shared" si="520"/>
        <v>-0.72302642521805582</v>
      </c>
      <c r="T984">
        <f t="shared" si="521"/>
        <v>-1.3771931557458192</v>
      </c>
      <c r="U984">
        <f t="shared" si="522"/>
        <v>5.0546225567071803E-3</v>
      </c>
      <c r="V984">
        <f t="shared" si="523"/>
        <v>4.2582015317955055E-5</v>
      </c>
      <c r="W984">
        <f t="shared" si="524"/>
        <v>1.6740578955036711E-7</v>
      </c>
      <c r="X984">
        <f t="shared" si="525"/>
        <v>-2542748.1805403763</v>
      </c>
      <c r="Y984">
        <f t="shared" si="526"/>
        <v>-1.7261782453082822E-3</v>
      </c>
      <c r="Z984">
        <f t="shared" si="527"/>
        <v>1.4582245791431837E-6</v>
      </c>
      <c r="AA984">
        <f t="shared" si="528"/>
        <v>-2.2597726884729181E-2</v>
      </c>
      <c r="AB984">
        <f t="shared" si="529"/>
        <v>-0.40303025489849964</v>
      </c>
      <c r="AC984">
        <f t="shared" si="530"/>
        <v>-2.2599650216053535E-2</v>
      </c>
      <c r="AD984">
        <f t="shared" si="531"/>
        <v>-2.4563187788317672E-2</v>
      </c>
      <c r="AE984">
        <f t="shared" si="532"/>
        <v>-0.40292141618137939</v>
      </c>
      <c r="AF984">
        <f t="shared" si="533"/>
        <v>-0.40293064354628866</v>
      </c>
      <c r="AG984" s="10">
        <f t="shared" si="534"/>
        <v>-23.08622531169252</v>
      </c>
      <c r="AH984" s="10">
        <f t="shared" si="535"/>
        <v>-70.407366991657881</v>
      </c>
      <c r="AI984" s="17">
        <f t="shared" si="536"/>
        <v>-70</v>
      </c>
      <c r="AJ984" s="18">
        <f t="shared" si="537"/>
        <v>-24</v>
      </c>
      <c r="AK984" s="19">
        <f t="shared" si="538"/>
        <v>-26.521000000000001</v>
      </c>
      <c r="AL984" s="17">
        <f t="shared" si="539"/>
        <v>-23</v>
      </c>
      <c r="AM984" s="18">
        <f t="shared" si="540"/>
        <v>-5</v>
      </c>
      <c r="AN984" s="19">
        <f t="shared" si="541"/>
        <v>-10.411</v>
      </c>
      <c r="AO984" s="20" t="str">
        <f t="shared" si="542"/>
        <v>23°5 ' 10,411 "S</v>
      </c>
      <c r="AP984" s="20" t="str">
        <f t="shared" si="543"/>
        <v xml:space="preserve">70°24 ' 26,521 " </v>
      </c>
      <c r="AQ984" s="22"/>
      <c r="AR984" s="22"/>
    </row>
    <row r="985" spans="1:46" x14ac:dyDescent="0.3">
      <c r="A985" s="15">
        <v>2069</v>
      </c>
      <c r="B985" s="15" t="s">
        <v>1791</v>
      </c>
      <c r="C985" s="15" t="s">
        <v>1540</v>
      </c>
      <c r="D985" s="16" t="s">
        <v>1493</v>
      </c>
      <c r="E985" s="16">
        <v>360332.06</v>
      </c>
      <c r="F985" s="16">
        <v>7448555.5999999996</v>
      </c>
      <c r="G985" s="16" t="s">
        <v>1081</v>
      </c>
      <c r="H985" t="str">
        <f t="shared" si="511"/>
        <v>19</v>
      </c>
      <c r="I985" t="str">
        <f t="shared" si="510"/>
        <v>K</v>
      </c>
      <c r="J985" t="s">
        <v>324</v>
      </c>
      <c r="K985">
        <f t="shared" si="512"/>
        <v>-69</v>
      </c>
      <c r="L985">
        <f t="shared" si="513"/>
        <v>-2551444.4000000004</v>
      </c>
      <c r="M985">
        <f t="shared" si="514"/>
        <v>-0.40094032526383749</v>
      </c>
      <c r="N985">
        <f t="shared" si="515"/>
        <v>6378838.8259029863</v>
      </c>
      <c r="O985">
        <f t="shared" si="516"/>
        <v>-2.1895511677272807E-2</v>
      </c>
      <c r="P985">
        <f t="shared" si="517"/>
        <v>-0.71866508337894308</v>
      </c>
      <c r="Q985">
        <f t="shared" si="518"/>
        <v>-0.60919671779900741</v>
      </c>
      <c r="R985">
        <f t="shared" si="519"/>
        <v>-0.76027286695330898</v>
      </c>
      <c r="S985">
        <f t="shared" si="520"/>
        <v>-0.7225038296647337</v>
      </c>
      <c r="T985">
        <f t="shared" si="521"/>
        <v>-1.3763073066727871</v>
      </c>
      <c r="U985">
        <f t="shared" si="522"/>
        <v>5.0546225567071803E-3</v>
      </c>
      <c r="V985">
        <f t="shared" si="523"/>
        <v>4.2582015317955055E-5</v>
      </c>
      <c r="W985">
        <f t="shared" si="524"/>
        <v>1.6740578955036711E-7</v>
      </c>
      <c r="X985">
        <f t="shared" si="525"/>
        <v>-2540441.0305288592</v>
      </c>
      <c r="Y985">
        <f t="shared" si="526"/>
        <v>-1.7249800114809302E-3</v>
      </c>
      <c r="Z985">
        <f t="shared" si="527"/>
        <v>1.3694263471488107E-6</v>
      </c>
      <c r="AA985">
        <f t="shared" si="528"/>
        <v>-2.1895501682509283E-2</v>
      </c>
      <c r="AB985">
        <f t="shared" si="529"/>
        <v>-0.40266530291308533</v>
      </c>
      <c r="AC985">
        <f t="shared" si="530"/>
        <v>-2.1897251222448899E-2</v>
      </c>
      <c r="AD985">
        <f t="shared" si="531"/>
        <v>-2.3796354926684919E-2</v>
      </c>
      <c r="AE985">
        <f t="shared" si="532"/>
        <v>-0.40256322529561006</v>
      </c>
      <c r="AF985">
        <f t="shared" si="533"/>
        <v>-0.40257248723330352</v>
      </c>
      <c r="AG985" s="10">
        <f t="shared" si="534"/>
        <v>-23.065704466552507</v>
      </c>
      <c r="AH985" s="10">
        <f t="shared" si="535"/>
        <v>-70.363430705094387</v>
      </c>
      <c r="AI985" s="17">
        <f t="shared" si="536"/>
        <v>-70</v>
      </c>
      <c r="AJ985" s="18">
        <f t="shared" si="537"/>
        <v>-21</v>
      </c>
      <c r="AK985" s="19">
        <f t="shared" si="538"/>
        <v>-48.350999999999999</v>
      </c>
      <c r="AL985" s="17">
        <f t="shared" si="539"/>
        <v>-23</v>
      </c>
      <c r="AM985" s="18">
        <f t="shared" si="540"/>
        <v>-3</v>
      </c>
      <c r="AN985" s="19">
        <f t="shared" si="541"/>
        <v>-56.536000000000001</v>
      </c>
      <c r="AO985" s="20" t="str">
        <f t="shared" si="542"/>
        <v>23°3 ' 56,536 "S</v>
      </c>
      <c r="AP985" s="20" t="str">
        <f t="shared" si="543"/>
        <v xml:space="preserve">70°21 ' 48,351 " </v>
      </c>
      <c r="AQ985" s="22"/>
      <c r="AR985" s="22"/>
    </row>
    <row r="986" spans="1:46" x14ac:dyDescent="0.3">
      <c r="A986" s="15">
        <v>2070</v>
      </c>
      <c r="B986" s="15" t="s">
        <v>1792</v>
      </c>
      <c r="C986" s="15" t="s">
        <v>1793</v>
      </c>
      <c r="D986" s="16" t="s">
        <v>463</v>
      </c>
      <c r="E986" s="16">
        <v>401215.42</v>
      </c>
      <c r="F986" s="16">
        <v>7095179.2607000005</v>
      </c>
      <c r="G986" s="16" t="s">
        <v>351</v>
      </c>
      <c r="H986" t="str">
        <f t="shared" si="511"/>
        <v>19</v>
      </c>
      <c r="I986" t="str">
        <f t="shared" si="510"/>
        <v>J</v>
      </c>
      <c r="J986" t="s">
        <v>324</v>
      </c>
      <c r="K986">
        <f t="shared" si="512"/>
        <v>-69</v>
      </c>
      <c r="L986">
        <f t="shared" si="513"/>
        <v>-2904820.7392999995</v>
      </c>
      <c r="M986">
        <f t="shared" si="514"/>
        <v>-0.45647076301097628</v>
      </c>
      <c r="N986">
        <f t="shared" si="515"/>
        <v>6379735.9923960185</v>
      </c>
      <c r="O986">
        <f t="shared" si="516"/>
        <v>-1.5484117229575167E-2</v>
      </c>
      <c r="P986">
        <f t="shared" si="517"/>
        <v>-0.79130567056161838</v>
      </c>
      <c r="Q986">
        <f t="shared" si="518"/>
        <v>-0.63756318928173406</v>
      </c>
      <c r="R986">
        <f t="shared" si="519"/>
        <v>-0.85212359829178541</v>
      </c>
      <c r="S986">
        <f t="shared" si="520"/>
        <v>-0.79848349603927249</v>
      </c>
      <c r="T986">
        <f t="shared" si="521"/>
        <v>-1.5020362523646487</v>
      </c>
      <c r="U986">
        <f t="shared" si="522"/>
        <v>5.0546225567071803E-3</v>
      </c>
      <c r="V986">
        <f t="shared" si="523"/>
        <v>4.2582015317955055E-5</v>
      </c>
      <c r="W986">
        <f t="shared" si="524"/>
        <v>1.6740578955036711E-7</v>
      </c>
      <c r="X986">
        <f t="shared" si="525"/>
        <v>-2892721.7233308884</v>
      </c>
      <c r="Y986">
        <f t="shared" si="526"/>
        <v>-1.8964759644492948E-3</v>
      </c>
      <c r="Z986">
        <f t="shared" si="527"/>
        <v>6.5095254597134372E-7</v>
      </c>
      <c r="AA986">
        <f t="shared" si="528"/>
        <v>-1.5484113869766657E-2</v>
      </c>
      <c r="AB986">
        <f t="shared" si="529"/>
        <v>-0.45836723774090971</v>
      </c>
      <c r="AC986">
        <f t="shared" si="530"/>
        <v>-1.5484732616651231E-2</v>
      </c>
      <c r="AD986">
        <f t="shared" si="531"/>
        <v>-1.7265394157675171E-2</v>
      </c>
      <c r="AE986">
        <f t="shared" si="532"/>
        <v>-0.45830809424681479</v>
      </c>
      <c r="AF986">
        <f t="shared" si="533"/>
        <v>-0.45831805760461464</v>
      </c>
      <c r="AG986" s="10">
        <f t="shared" si="534"/>
        <v>-26.259690375378167</v>
      </c>
      <c r="AH986" s="10">
        <f t="shared" si="535"/>
        <v>-69.989234216864617</v>
      </c>
      <c r="AI986" s="17">
        <f t="shared" si="536"/>
        <v>-69</v>
      </c>
      <c r="AJ986" s="18">
        <f t="shared" si="537"/>
        <v>-59</v>
      </c>
      <c r="AK986" s="19">
        <f t="shared" si="538"/>
        <v>-21.242999999999999</v>
      </c>
      <c r="AL986" s="17">
        <f t="shared" si="539"/>
        <v>-26</v>
      </c>
      <c r="AM986" s="18">
        <f t="shared" si="540"/>
        <v>-15</v>
      </c>
      <c r="AN986" s="19">
        <f t="shared" si="541"/>
        <v>-34.884999999999998</v>
      </c>
      <c r="AO986" s="20" t="str">
        <f t="shared" si="542"/>
        <v>26°15 ' 34,885 "S</v>
      </c>
      <c r="AP986" s="20" t="str">
        <f t="shared" si="543"/>
        <v xml:space="preserve">69°59 ' 21,243 " </v>
      </c>
      <c r="AQ986" s="21">
        <v>-26.25969027</v>
      </c>
      <c r="AR986" s="21">
        <v>-69.989234229999994</v>
      </c>
    </row>
    <row r="987" spans="1:46" x14ac:dyDescent="0.3">
      <c r="A987" s="15">
        <v>2071</v>
      </c>
      <c r="B987" s="15" t="s">
        <v>1794</v>
      </c>
      <c r="C987" s="15" t="s">
        <v>995</v>
      </c>
      <c r="D987" s="16" t="s">
        <v>334</v>
      </c>
      <c r="E987" s="16">
        <v>291387</v>
      </c>
      <c r="F987" s="16">
        <v>6361182</v>
      </c>
      <c r="G987" s="16" t="s">
        <v>323</v>
      </c>
      <c r="H987" t="str">
        <f t="shared" si="511"/>
        <v>19</v>
      </c>
      <c r="I987" t="str">
        <f t="shared" si="510"/>
        <v>H</v>
      </c>
      <c r="J987" t="s">
        <v>324</v>
      </c>
      <c r="K987">
        <f t="shared" si="512"/>
        <v>-69</v>
      </c>
      <c r="L987">
        <f t="shared" si="513"/>
        <v>-3638818</v>
      </c>
      <c r="M987">
        <f t="shared" si="514"/>
        <v>-0.57181291996639494</v>
      </c>
      <c r="N987">
        <f t="shared" si="515"/>
        <v>6381844.4849344753</v>
      </c>
      <c r="O987">
        <f t="shared" si="516"/>
        <v>-3.2688511995625967E-2</v>
      </c>
      <c r="P987">
        <f t="shared" si="517"/>
        <v>-0.91014165086004806</v>
      </c>
      <c r="Q987">
        <f t="shared" si="518"/>
        <v>-0.64360539719611121</v>
      </c>
      <c r="R987">
        <f t="shared" si="519"/>
        <v>-1.026883745396419</v>
      </c>
      <c r="S987">
        <f t="shared" si="520"/>
        <v>-0.93106415834634204</v>
      </c>
      <c r="T987">
        <f t="shared" si="521"/>
        <v>-1.7034818164749559</v>
      </c>
      <c r="U987">
        <f t="shared" si="522"/>
        <v>5.0546225567071803E-3</v>
      </c>
      <c r="V987">
        <f t="shared" si="523"/>
        <v>4.2582015317955055E-5</v>
      </c>
      <c r="W987">
        <f t="shared" si="524"/>
        <v>1.6740578955036711E-7</v>
      </c>
      <c r="X987">
        <f t="shared" si="525"/>
        <v>-3624954.4997193892</v>
      </c>
      <c r="Y987">
        <f t="shared" si="526"/>
        <v>-2.1723343953833582E-3</v>
      </c>
      <c r="Z987">
        <f t="shared" si="527"/>
        <v>2.546234880880557E-6</v>
      </c>
      <c r="AA987">
        <f t="shared" si="528"/>
        <v>-3.2688484251416149E-2</v>
      </c>
      <c r="AB987">
        <f t="shared" si="529"/>
        <v>-0.57398524883050472</v>
      </c>
      <c r="AC987">
        <f t="shared" si="530"/>
        <v>-3.2694306038277721E-2</v>
      </c>
      <c r="AD987">
        <f t="shared" si="531"/>
        <v>-3.8914016631766184E-2</v>
      </c>
      <c r="AE987">
        <f t="shared" si="532"/>
        <v>-0.5736399801368357</v>
      </c>
      <c r="AF987">
        <f t="shared" si="533"/>
        <v>-0.57364867223027105</v>
      </c>
      <c r="AG987" s="10">
        <f t="shared" si="534"/>
        <v>-32.867647842078036</v>
      </c>
      <c r="AH987" s="10">
        <f t="shared" si="535"/>
        <v>-71.229608916902095</v>
      </c>
      <c r="AI987" s="17">
        <f t="shared" si="536"/>
        <v>-71</v>
      </c>
      <c r="AJ987" s="18">
        <f t="shared" si="537"/>
        <v>-13</v>
      </c>
      <c r="AK987" s="19">
        <f t="shared" si="538"/>
        <v>-46.591999999999999</v>
      </c>
      <c r="AL987" s="17">
        <f t="shared" si="539"/>
        <v>-32</v>
      </c>
      <c r="AM987" s="18">
        <f t="shared" si="540"/>
        <v>-52</v>
      </c>
      <c r="AN987" s="19">
        <f t="shared" si="541"/>
        <v>-3.532</v>
      </c>
      <c r="AO987" s="20" t="str">
        <f t="shared" si="542"/>
        <v>32°52 ' 3,532 "S</v>
      </c>
      <c r="AP987" s="20" t="str">
        <f t="shared" si="543"/>
        <v xml:space="preserve">71°13 ' 46,592 " </v>
      </c>
      <c r="AQ987" s="22"/>
      <c r="AR987" s="22"/>
    </row>
    <row r="988" spans="1:46" x14ac:dyDescent="0.3">
      <c r="A988" s="15">
        <v>2072</v>
      </c>
      <c r="B988" s="15" t="s">
        <v>1795</v>
      </c>
      <c r="C988" s="15" t="s">
        <v>995</v>
      </c>
      <c r="D988" s="16" t="s">
        <v>334</v>
      </c>
      <c r="E988" s="16">
        <v>295896.99</v>
      </c>
      <c r="F988" s="16">
        <v>6361383.9000000004</v>
      </c>
      <c r="G988" s="16" t="s">
        <v>323</v>
      </c>
      <c r="H988" t="str">
        <f t="shared" si="511"/>
        <v>19</v>
      </c>
      <c r="I988" t="str">
        <f t="shared" si="510"/>
        <v>H</v>
      </c>
      <c r="J988" t="s">
        <v>324</v>
      </c>
      <c r="K988">
        <f t="shared" si="512"/>
        <v>-69</v>
      </c>
      <c r="L988">
        <f t="shared" si="513"/>
        <v>-3638616.0999999996</v>
      </c>
      <c r="M988">
        <f t="shared" si="514"/>
        <v>-0.57178119289773099</v>
      </c>
      <c r="N988">
        <f t="shared" si="515"/>
        <v>6381843.866901801</v>
      </c>
      <c r="O988">
        <f t="shared" si="516"/>
        <v>-3.1981824415752445E-2</v>
      </c>
      <c r="P988">
        <f t="shared" si="517"/>
        <v>-0.91011536015591588</v>
      </c>
      <c r="Q988">
        <f t="shared" si="518"/>
        <v>-0.6436130859882444</v>
      </c>
      <c r="R988">
        <f t="shared" si="519"/>
        <v>-1.026838872975689</v>
      </c>
      <c r="S988">
        <f t="shared" si="520"/>
        <v>-0.93103242622882787</v>
      </c>
      <c r="T988">
        <f t="shared" si="521"/>
        <v>-1.7034369369134927</v>
      </c>
      <c r="U988">
        <f t="shared" si="522"/>
        <v>5.0546225567071803E-3</v>
      </c>
      <c r="V988">
        <f t="shared" si="523"/>
        <v>4.2582015317955055E-5</v>
      </c>
      <c r="W988">
        <f t="shared" si="524"/>
        <v>1.6740578955036711E-7</v>
      </c>
      <c r="X988">
        <f t="shared" si="525"/>
        <v>-3624752.9829248036</v>
      </c>
      <c r="Y988">
        <f t="shared" si="526"/>
        <v>-2.1722745595664566E-3</v>
      </c>
      <c r="Z988">
        <f t="shared" si="527"/>
        <v>2.4374311824452505E-6</v>
      </c>
      <c r="AA988">
        <f t="shared" si="528"/>
        <v>-3.1981798431253747E-2</v>
      </c>
      <c r="AB988">
        <f t="shared" si="529"/>
        <v>-0.57395346216252774</v>
      </c>
      <c r="AC988">
        <f t="shared" si="530"/>
        <v>-3.1987250729516414E-2</v>
      </c>
      <c r="AD988">
        <f t="shared" si="531"/>
        <v>-3.8072492556797427E-2</v>
      </c>
      <c r="AE988">
        <f t="shared" si="532"/>
        <v>-0.57362297585774502</v>
      </c>
      <c r="AF988">
        <f t="shared" si="533"/>
        <v>-0.57363173822781088</v>
      </c>
      <c r="AG988" s="10">
        <f t="shared" si="534"/>
        <v>-32.866677595206809</v>
      </c>
      <c r="AH988" s="10">
        <f t="shared" si="535"/>
        <v>-71.181393139047728</v>
      </c>
      <c r="AI988" s="17">
        <f t="shared" si="536"/>
        <v>-71</v>
      </c>
      <c r="AJ988" s="18">
        <f t="shared" si="537"/>
        <v>-10</v>
      </c>
      <c r="AK988" s="19">
        <f t="shared" si="538"/>
        <v>-53.015000000000001</v>
      </c>
      <c r="AL988" s="17">
        <f t="shared" si="539"/>
        <v>-32</v>
      </c>
      <c r="AM988" s="18">
        <f t="shared" si="540"/>
        <v>-52</v>
      </c>
      <c r="AN988" s="19">
        <f t="shared" si="541"/>
        <v>-3.9E-2</v>
      </c>
      <c r="AO988" s="20" t="str">
        <f t="shared" si="542"/>
        <v>32°52 ' 0,039 "S</v>
      </c>
      <c r="AP988" s="20" t="str">
        <f t="shared" si="543"/>
        <v xml:space="preserve">71°10 ' 53,015 " </v>
      </c>
      <c r="AQ988" s="22"/>
      <c r="AR988" s="22"/>
    </row>
    <row r="989" spans="1:46" x14ac:dyDescent="0.3">
      <c r="A989" s="15">
        <v>2074</v>
      </c>
      <c r="B989" s="15" t="s">
        <v>1796</v>
      </c>
      <c r="C989" s="15" t="s">
        <v>1783</v>
      </c>
      <c r="D989" s="16" t="s">
        <v>322</v>
      </c>
      <c r="E989" s="16">
        <v>380094</v>
      </c>
      <c r="F989" s="16">
        <v>6286250</v>
      </c>
      <c r="G989" s="16" t="s">
        <v>323</v>
      </c>
      <c r="H989" t="str">
        <f t="shared" si="511"/>
        <v>19</v>
      </c>
      <c r="I989" t="str">
        <f t="shared" si="510"/>
        <v>H</v>
      </c>
      <c r="J989" t="s">
        <v>324</v>
      </c>
      <c r="K989">
        <f t="shared" si="512"/>
        <v>-69</v>
      </c>
      <c r="L989">
        <f t="shared" si="513"/>
        <v>-3713750</v>
      </c>
      <c r="M989">
        <f t="shared" si="514"/>
        <v>-0.58358792100214929</v>
      </c>
      <c r="N989">
        <f t="shared" si="515"/>
        <v>6382075.0820528399</v>
      </c>
      <c r="O989">
        <f t="shared" si="516"/>
        <v>-1.8787933150017311E-2</v>
      </c>
      <c r="P989">
        <f t="shared" si="517"/>
        <v>-0.91964507731171052</v>
      </c>
      <c r="Q989">
        <f t="shared" si="518"/>
        <v>-0.64041805688287434</v>
      </c>
      <c r="R989">
        <f t="shared" si="519"/>
        <v>-1.0434104596580045</v>
      </c>
      <c r="S989">
        <f t="shared" si="520"/>
        <v>-0.9426623589642219</v>
      </c>
      <c r="T989">
        <f t="shared" si="521"/>
        <v>-1.719761023239436</v>
      </c>
      <c r="U989">
        <f t="shared" si="522"/>
        <v>5.0546225567071803E-3</v>
      </c>
      <c r="V989">
        <f t="shared" si="523"/>
        <v>4.2582015317955055E-5</v>
      </c>
      <c r="W989">
        <f t="shared" si="524"/>
        <v>1.6740578955036711E-7</v>
      </c>
      <c r="X989">
        <f t="shared" si="525"/>
        <v>-3699748.336551677</v>
      </c>
      <c r="Y989">
        <f t="shared" si="526"/>
        <v>-2.193904532351458E-3</v>
      </c>
      <c r="Z989">
        <f t="shared" si="527"/>
        <v>8.2832124917630914E-7</v>
      </c>
      <c r="AA989">
        <f t="shared" si="528"/>
        <v>-1.8787927962535891E-2</v>
      </c>
      <c r="AB989">
        <f t="shared" si="529"/>
        <v>-0.58578182371724297</v>
      </c>
      <c r="AC989">
        <f t="shared" si="530"/>
        <v>-1.8789033295376567E-2</v>
      </c>
      <c r="AD989">
        <f t="shared" si="531"/>
        <v>-2.2544459903127961E-2</v>
      </c>
      <c r="AE989">
        <f t="shared" si="532"/>
        <v>-0.5856647487220441</v>
      </c>
      <c r="AF989">
        <f t="shared" si="533"/>
        <v>-0.58567447567879194</v>
      </c>
      <c r="AG989" s="10">
        <f t="shared" si="534"/>
        <v>-33.556675624932161</v>
      </c>
      <c r="AH989" s="10">
        <f t="shared" si="535"/>
        <v>-70.291702403851147</v>
      </c>
      <c r="AI989" s="17">
        <f t="shared" si="536"/>
        <v>-70</v>
      </c>
      <c r="AJ989" s="18">
        <f t="shared" si="537"/>
        <v>-17</v>
      </c>
      <c r="AK989" s="19">
        <f t="shared" si="538"/>
        <v>-30.129000000000001</v>
      </c>
      <c r="AL989" s="17">
        <f t="shared" si="539"/>
        <v>-33</v>
      </c>
      <c r="AM989" s="18">
        <f t="shared" si="540"/>
        <v>-33</v>
      </c>
      <c r="AN989" s="19">
        <f t="shared" si="541"/>
        <v>-24.032</v>
      </c>
      <c r="AO989" s="20" t="str">
        <f t="shared" si="542"/>
        <v>33°33 ' 24,032 "S</v>
      </c>
      <c r="AP989" s="20" t="str">
        <f t="shared" si="543"/>
        <v xml:space="preserve">70°17 ' 30,129 " </v>
      </c>
      <c r="AQ989" s="22"/>
      <c r="AR989" s="22"/>
    </row>
    <row r="990" spans="1:46" x14ac:dyDescent="0.3">
      <c r="A990" s="15">
        <v>2075</v>
      </c>
      <c r="B990" s="15" t="s">
        <v>1797</v>
      </c>
      <c r="C990" s="15" t="s">
        <v>1783</v>
      </c>
      <c r="D990" s="16" t="s">
        <v>322</v>
      </c>
      <c r="E990" s="16">
        <v>6284314.1500000004</v>
      </c>
      <c r="F990" s="16">
        <v>385446.9</v>
      </c>
      <c r="G990" s="16" t="s">
        <v>323</v>
      </c>
      <c r="H990" t="str">
        <f t="shared" si="511"/>
        <v>19</v>
      </c>
      <c r="I990" t="str">
        <f t="shared" si="510"/>
        <v>H</v>
      </c>
      <c r="J990" t="s">
        <v>324</v>
      </c>
      <c r="K990">
        <f t="shared" si="512"/>
        <v>-69</v>
      </c>
      <c r="L990">
        <f t="shared" si="513"/>
        <v>-9614553.0999999996</v>
      </c>
      <c r="M990">
        <f t="shared" si="514"/>
        <v>-1.5108548111730111</v>
      </c>
      <c r="N990">
        <f t="shared" si="515"/>
        <v>6396956.4306207197</v>
      </c>
      <c r="O990">
        <f t="shared" si="516"/>
        <v>0.90422909906214999</v>
      </c>
      <c r="P990">
        <f t="shared" si="517"/>
        <v>-0.11959607887894226</v>
      </c>
      <c r="Q990">
        <f t="shared" si="518"/>
        <v>-4.2919255565436432E-4</v>
      </c>
      <c r="R990">
        <f t="shared" si="519"/>
        <v>-1.5706528506124822</v>
      </c>
      <c r="S990">
        <f t="shared" si="520"/>
        <v>-1.1780969360982751</v>
      </c>
      <c r="T990">
        <f t="shared" si="521"/>
        <v>-1.9634954069093027</v>
      </c>
      <c r="U990">
        <f t="shared" si="522"/>
        <v>5.0546225567071803E-3</v>
      </c>
      <c r="V990">
        <f t="shared" si="523"/>
        <v>4.2582015317955055E-5</v>
      </c>
      <c r="W990">
        <f t="shared" si="524"/>
        <v>1.6740578955036711E-7</v>
      </c>
      <c r="X990">
        <f t="shared" si="525"/>
        <v>-9614521.6675676294</v>
      </c>
      <c r="Y990">
        <f t="shared" si="526"/>
        <v>-4.9136542840593269E-6</v>
      </c>
      <c r="Z990">
        <f t="shared" si="527"/>
        <v>9.8875722415149329E-6</v>
      </c>
      <c r="AA990">
        <f t="shared" si="528"/>
        <v>0.90422611885197002</v>
      </c>
      <c r="AB990">
        <f t="shared" si="529"/>
        <v>-1.510859724778711</v>
      </c>
      <c r="AC990">
        <f t="shared" si="530"/>
        <v>1.0325823039755311</v>
      </c>
      <c r="AD990">
        <f t="shared" si="531"/>
        <v>1.5128506653827154</v>
      </c>
      <c r="AE990">
        <f t="shared" si="532"/>
        <v>-0.76763199263295845</v>
      </c>
      <c r="AF990">
        <f t="shared" si="533"/>
        <v>-0.76728009609394354</v>
      </c>
      <c r="AG990" s="10">
        <f t="shared" si="534"/>
        <v>-43.961911210575209</v>
      </c>
      <c r="AH990" s="10">
        <f t="shared" si="535"/>
        <v>17.679958159987947</v>
      </c>
      <c r="AI990" s="17">
        <f t="shared" si="536"/>
        <v>17</v>
      </c>
      <c r="AJ990" s="18">
        <f t="shared" si="537"/>
        <v>40</v>
      </c>
      <c r="AK990" s="19">
        <f t="shared" si="538"/>
        <v>47.848999999999997</v>
      </c>
      <c r="AL990" s="17">
        <f t="shared" si="539"/>
        <v>-43</v>
      </c>
      <c r="AM990" s="18">
        <f t="shared" si="540"/>
        <v>-57</v>
      </c>
      <c r="AN990" s="19">
        <f t="shared" si="541"/>
        <v>-42.88</v>
      </c>
      <c r="AO990" s="20" t="str">
        <f t="shared" si="542"/>
        <v>43°57 ' 42,88 "S</v>
      </c>
      <c r="AP990" s="20" t="str">
        <f t="shared" si="543"/>
        <v xml:space="preserve">-17°-40 ' -47,849 " </v>
      </c>
      <c r="AQ990" s="21">
        <v>-33.50225992</v>
      </c>
      <c r="AR990" s="21">
        <v>-70.19336036</v>
      </c>
      <c r="AS990" t="s">
        <v>426</v>
      </c>
      <c r="AT990" t="s">
        <v>326</v>
      </c>
    </row>
    <row r="991" spans="1:46" x14ac:dyDescent="0.3">
      <c r="A991" s="15">
        <v>2076</v>
      </c>
      <c r="B991" s="15" t="s">
        <v>1798</v>
      </c>
      <c r="C991" s="15" t="s">
        <v>553</v>
      </c>
      <c r="D991" s="16" t="s">
        <v>397</v>
      </c>
      <c r="E991" s="16">
        <v>287110.61</v>
      </c>
      <c r="F991" s="16">
        <v>6070992.25</v>
      </c>
      <c r="G991" s="16" t="s">
        <v>323</v>
      </c>
      <c r="H991" t="str">
        <f t="shared" si="511"/>
        <v>19</v>
      </c>
      <c r="I991" t="str">
        <f t="shared" si="510"/>
        <v>H</v>
      </c>
      <c r="J991" t="s">
        <v>324</v>
      </c>
      <c r="K991">
        <f t="shared" si="512"/>
        <v>-69</v>
      </c>
      <c r="L991">
        <f t="shared" si="513"/>
        <v>-3929007.75</v>
      </c>
      <c r="M991">
        <f t="shared" si="514"/>
        <v>-0.61741405975734298</v>
      </c>
      <c r="N991">
        <f t="shared" si="515"/>
        <v>6382750.1810640218</v>
      </c>
      <c r="O991">
        <f t="shared" si="516"/>
        <v>-3.335386533403549E-2</v>
      </c>
      <c r="P991">
        <f t="shared" si="517"/>
        <v>-0.94409155032155323</v>
      </c>
      <c r="Q991">
        <f t="shared" si="518"/>
        <v>-0.62767143154051663</v>
      </c>
      <c r="R991">
        <f t="shared" si="519"/>
        <v>-1.0894598349181197</v>
      </c>
      <c r="S991">
        <f t="shared" si="520"/>
        <v>-0.97401273407371891</v>
      </c>
      <c r="T991">
        <f t="shared" si="521"/>
        <v>-1.7624552707114445</v>
      </c>
      <c r="U991">
        <f t="shared" si="522"/>
        <v>5.0546225567071803E-3</v>
      </c>
      <c r="V991">
        <f t="shared" si="523"/>
        <v>4.2582015317955055E-5</v>
      </c>
      <c r="W991">
        <f t="shared" si="524"/>
        <v>1.6740578955036711E-7</v>
      </c>
      <c r="X991">
        <f t="shared" si="525"/>
        <v>-3914654.7954455158</v>
      </c>
      <c r="Y991">
        <f t="shared" si="526"/>
        <v>-2.2487100618579356E-3</v>
      </c>
      <c r="Z991">
        <f t="shared" si="527"/>
        <v>2.4923444641441677E-6</v>
      </c>
      <c r="AA991">
        <f t="shared" si="528"/>
        <v>-3.3353837624261619E-2</v>
      </c>
      <c r="AB991">
        <f t="shared" si="529"/>
        <v>-0.61966276421464084</v>
      </c>
      <c r="AC991">
        <f t="shared" si="530"/>
        <v>-3.3360022206049722E-2</v>
      </c>
      <c r="AD991">
        <f t="shared" si="531"/>
        <v>-4.0956169516208965E-2</v>
      </c>
      <c r="AE991">
        <f t="shared" si="532"/>
        <v>-0.61926618307707593</v>
      </c>
      <c r="AF991">
        <f t="shared" si="533"/>
        <v>-0.61927446551343446</v>
      </c>
      <c r="AG991" s="10">
        <f t="shared" si="534"/>
        <v>-35.481813234139643</v>
      </c>
      <c r="AH991" s="10">
        <f t="shared" si="535"/>
        <v>-71.346615658301133</v>
      </c>
      <c r="AI991" s="17">
        <f t="shared" si="536"/>
        <v>-71</v>
      </c>
      <c r="AJ991" s="18">
        <f t="shared" si="537"/>
        <v>-20</v>
      </c>
      <c r="AK991" s="19">
        <f t="shared" si="538"/>
        <v>-47.816000000000003</v>
      </c>
      <c r="AL991" s="17">
        <f t="shared" si="539"/>
        <v>-35</v>
      </c>
      <c r="AM991" s="18">
        <f t="shared" si="540"/>
        <v>-28</v>
      </c>
      <c r="AN991" s="19">
        <f t="shared" si="541"/>
        <v>-54.527999999999999</v>
      </c>
      <c r="AO991" s="20" t="str">
        <f t="shared" si="542"/>
        <v>35°28 ' 54,528 "S</v>
      </c>
      <c r="AP991" s="20" t="str">
        <f t="shared" si="543"/>
        <v xml:space="preserve">71°20 ' 47,816 " </v>
      </c>
      <c r="AQ991" s="21">
        <v>-35.481813099999997</v>
      </c>
      <c r="AR991" s="21">
        <v>-71.346615689999993</v>
      </c>
      <c r="AS991" t="s">
        <v>325</v>
      </c>
      <c r="AT991" t="s">
        <v>235</v>
      </c>
    </row>
    <row r="992" spans="1:46" x14ac:dyDescent="0.3">
      <c r="A992" s="15">
        <v>2078</v>
      </c>
      <c r="B992" s="15" t="s">
        <v>1799</v>
      </c>
      <c r="C992" s="15" t="s">
        <v>419</v>
      </c>
      <c r="D992" s="16" t="s">
        <v>370</v>
      </c>
      <c r="E992" s="16">
        <v>654239.93000000005</v>
      </c>
      <c r="F992" s="16">
        <v>5588173.8600000003</v>
      </c>
      <c r="G992" s="16" t="s">
        <v>339</v>
      </c>
      <c r="H992" t="str">
        <f t="shared" si="511"/>
        <v>18</v>
      </c>
      <c r="I992" t="str">
        <f t="shared" si="510"/>
        <v>H</v>
      </c>
      <c r="J992" t="s">
        <v>324</v>
      </c>
      <c r="K992">
        <f t="shared" si="512"/>
        <v>-75</v>
      </c>
      <c r="L992">
        <f t="shared" si="513"/>
        <v>-4411826.1399999997</v>
      </c>
      <c r="M992">
        <f t="shared" si="514"/>
        <v>-0.69328534361912819</v>
      </c>
      <c r="N992">
        <f t="shared" si="515"/>
        <v>6384319.1911745798</v>
      </c>
      <c r="O992">
        <f t="shared" si="516"/>
        <v>2.4159182111886727E-2</v>
      </c>
      <c r="P992">
        <f t="shared" si="517"/>
        <v>-0.98307839683422293</v>
      </c>
      <c r="Q992">
        <f t="shared" si="518"/>
        <v>-0.58158196942585572</v>
      </c>
      <c r="R992">
        <f t="shared" si="519"/>
        <v>-1.1848245420362398</v>
      </c>
      <c r="S992">
        <f t="shared" si="520"/>
        <v>-1.0340138988836438</v>
      </c>
      <c r="T992">
        <f t="shared" si="521"/>
        <v>-1.8380430406879535</v>
      </c>
      <c r="U992">
        <f t="shared" si="522"/>
        <v>5.0546225567071803E-3</v>
      </c>
      <c r="V992">
        <f t="shared" si="523"/>
        <v>4.2582015317955055E-5</v>
      </c>
      <c r="W992">
        <f t="shared" si="524"/>
        <v>1.6740578955036711E-7</v>
      </c>
      <c r="X992">
        <f t="shared" si="525"/>
        <v>-4396938.6463300055</v>
      </c>
      <c r="Y992">
        <f t="shared" si="526"/>
        <v>-2.3318842971657861E-3</v>
      </c>
      <c r="Z992">
        <f t="shared" si="527"/>
        <v>1.1635490832844712E-6</v>
      </c>
      <c r="AA992">
        <f t="shared" si="528"/>
        <v>2.4159172741755327E-2</v>
      </c>
      <c r="AB992">
        <f t="shared" si="529"/>
        <v>-0.69561722520303215</v>
      </c>
      <c r="AC992">
        <f t="shared" si="530"/>
        <v>2.4161522956794579E-2</v>
      </c>
      <c r="AD992">
        <f t="shared" si="531"/>
        <v>3.1463933238760206E-2</v>
      </c>
      <c r="AE992">
        <f t="shared" si="532"/>
        <v>-0.69537368022847879</v>
      </c>
      <c r="AF992">
        <f t="shared" si="533"/>
        <v>-0.69538198483253522</v>
      </c>
      <c r="AG992" s="10">
        <f t="shared" si="534"/>
        <v>-39.842452880334498</v>
      </c>
      <c r="AH992" s="10">
        <f t="shared" si="535"/>
        <v>-73.197249418537652</v>
      </c>
      <c r="AI992" s="17">
        <f t="shared" si="536"/>
        <v>-73</v>
      </c>
      <c r="AJ992" s="18">
        <f t="shared" si="537"/>
        <v>-11</v>
      </c>
      <c r="AK992" s="19">
        <f t="shared" si="538"/>
        <v>-50.097999999999999</v>
      </c>
      <c r="AL992" s="17">
        <f t="shared" si="539"/>
        <v>-39</v>
      </c>
      <c r="AM992" s="18">
        <f t="shared" si="540"/>
        <v>-50</v>
      </c>
      <c r="AN992" s="19">
        <f t="shared" si="541"/>
        <v>-32.83</v>
      </c>
      <c r="AO992" s="20" t="str">
        <f t="shared" si="542"/>
        <v>39°50 ' 32,83 "S</v>
      </c>
      <c r="AP992" s="20" t="str">
        <f t="shared" si="543"/>
        <v xml:space="preserve">73°11 ' 50,098 " </v>
      </c>
      <c r="AQ992" s="22"/>
      <c r="AR992" s="22"/>
    </row>
    <row r="993" spans="1:46" x14ac:dyDescent="0.3">
      <c r="A993" s="15">
        <v>2079</v>
      </c>
      <c r="B993" s="15" t="s">
        <v>1800</v>
      </c>
      <c r="C993" s="15" t="s">
        <v>1801</v>
      </c>
      <c r="D993" s="16" t="s">
        <v>468</v>
      </c>
      <c r="E993" s="16">
        <v>250768.22</v>
      </c>
      <c r="F993" s="16">
        <v>6552373.2800000003</v>
      </c>
      <c r="G993" s="16" t="s">
        <v>351</v>
      </c>
      <c r="H993" t="str">
        <f t="shared" si="511"/>
        <v>19</v>
      </c>
      <c r="I993" t="str">
        <f t="shared" si="510"/>
        <v>J</v>
      </c>
      <c r="J993" t="s">
        <v>324</v>
      </c>
      <c r="K993">
        <f t="shared" si="512"/>
        <v>-69</v>
      </c>
      <c r="L993">
        <f t="shared" si="513"/>
        <v>-3447626.7199999997</v>
      </c>
      <c r="M993">
        <f t="shared" si="514"/>
        <v>-0.54176864622450593</v>
      </c>
      <c r="N993">
        <f t="shared" si="515"/>
        <v>6381267.6560737193</v>
      </c>
      <c r="O993">
        <f t="shared" si="516"/>
        <v>-3.9056782042793656E-2</v>
      </c>
      <c r="P993">
        <f t="shared" si="517"/>
        <v>-0.88361951195632449</v>
      </c>
      <c r="Q993">
        <f t="shared" si="518"/>
        <v>-0.64866759287902231</v>
      </c>
      <c r="R993">
        <f t="shared" si="519"/>
        <v>-0.98357840220266812</v>
      </c>
      <c r="S993">
        <f t="shared" si="520"/>
        <v>-0.8998506998717567</v>
      </c>
      <c r="T993">
        <f t="shared" si="521"/>
        <v>-1.6584807404222657</v>
      </c>
      <c r="U993">
        <f t="shared" si="522"/>
        <v>5.0546225567071803E-3</v>
      </c>
      <c r="V993">
        <f t="shared" si="523"/>
        <v>4.2582015317955055E-5</v>
      </c>
      <c r="W993">
        <f t="shared" si="524"/>
        <v>1.6740578955036711E-7</v>
      </c>
      <c r="X993">
        <f t="shared" si="525"/>
        <v>-3434152.0717094317</v>
      </c>
      <c r="Y993">
        <f t="shared" si="526"/>
        <v>-2.1115942813874607E-3</v>
      </c>
      <c r="Z993">
        <f t="shared" si="527"/>
        <v>3.7735255277898293E-6</v>
      </c>
      <c r="AA993">
        <f t="shared" si="528"/>
        <v>-3.9056732915538968E-2</v>
      </c>
      <c r="AB993">
        <f t="shared" si="529"/>
        <v>-0.54388023253773843</v>
      </c>
      <c r="AC993">
        <f t="shared" si="530"/>
        <v>-3.9066663381095323E-2</v>
      </c>
      <c r="AD993">
        <f t="shared" si="531"/>
        <v>-4.5622558855599474E-2</v>
      </c>
      <c r="AE993">
        <f t="shared" si="532"/>
        <v>-0.54341936392623535</v>
      </c>
      <c r="AF993">
        <f t="shared" si="533"/>
        <v>-0.54342751865489758</v>
      </c>
      <c r="AG993" s="10">
        <f t="shared" si="534"/>
        <v>-31.136103290192441</v>
      </c>
      <c r="AH993" s="10">
        <f t="shared" si="535"/>
        <v>-71.613980073013053</v>
      </c>
      <c r="AI993" s="17">
        <f t="shared" si="536"/>
        <v>-71</v>
      </c>
      <c r="AJ993" s="18">
        <f t="shared" si="537"/>
        <v>-36</v>
      </c>
      <c r="AK993" s="19">
        <f t="shared" si="538"/>
        <v>-50.328000000000003</v>
      </c>
      <c r="AL993" s="17">
        <f t="shared" si="539"/>
        <v>-31</v>
      </c>
      <c r="AM993" s="18">
        <f t="shared" si="540"/>
        <v>-8</v>
      </c>
      <c r="AN993" s="19">
        <f t="shared" si="541"/>
        <v>-9.9719999999999995</v>
      </c>
      <c r="AO993" s="20" t="str">
        <f t="shared" si="542"/>
        <v>31°8 ' 9,972 "S</v>
      </c>
      <c r="AP993" s="20" t="str">
        <f t="shared" si="543"/>
        <v xml:space="preserve">71°36 ' 50,328 " </v>
      </c>
      <c r="AQ993" s="21">
        <v>-31.06136137</v>
      </c>
      <c r="AR993" s="21">
        <v>-71.612521689999994</v>
      </c>
      <c r="AS993" t="s">
        <v>325</v>
      </c>
      <c r="AT993" s="24" t="s">
        <v>109</v>
      </c>
    </row>
    <row r="994" spans="1:46" x14ac:dyDescent="0.3">
      <c r="A994" s="15">
        <v>2080</v>
      </c>
      <c r="B994" s="15" t="s">
        <v>1802</v>
      </c>
      <c r="C994" s="15" t="s">
        <v>1141</v>
      </c>
      <c r="D994" s="16" t="s">
        <v>399</v>
      </c>
      <c r="E994" s="16">
        <v>356116</v>
      </c>
      <c r="F994" s="16">
        <v>6215043</v>
      </c>
      <c r="G994" s="16" t="s">
        <v>323</v>
      </c>
      <c r="H994" t="str">
        <f t="shared" si="511"/>
        <v>19</v>
      </c>
      <c r="I994" t="str">
        <f t="shared" si="510"/>
        <v>H</v>
      </c>
      <c r="J994" t="s">
        <v>324</v>
      </c>
      <c r="K994">
        <f t="shared" si="512"/>
        <v>-69</v>
      </c>
      <c r="L994">
        <f t="shared" si="513"/>
        <v>-3784957</v>
      </c>
      <c r="M994">
        <f t="shared" si="514"/>
        <v>-0.59477756626389289</v>
      </c>
      <c r="N994">
        <f t="shared" si="515"/>
        <v>6382296.4013784891</v>
      </c>
      <c r="O994">
        <f t="shared" si="516"/>
        <v>-2.2544236580570438E-2</v>
      </c>
      <c r="P994">
        <f t="shared" si="517"/>
        <v>-0.92820353600133576</v>
      </c>
      <c r="Q994">
        <f t="shared" si="518"/>
        <v>-0.63678142930363046</v>
      </c>
      <c r="R994">
        <f t="shared" si="519"/>
        <v>-1.0588793342645608</v>
      </c>
      <c r="S994">
        <f t="shared" si="520"/>
        <v>-0.95335485802432818</v>
      </c>
      <c r="T994">
        <f t="shared" si="521"/>
        <v>-1.7345431803764029</v>
      </c>
      <c r="U994">
        <f t="shared" si="522"/>
        <v>5.0546225567071803E-3</v>
      </c>
      <c r="V994">
        <f t="shared" si="523"/>
        <v>4.2582015317955055E-5</v>
      </c>
      <c r="W994">
        <f t="shared" si="524"/>
        <v>1.6740578955036711E-7</v>
      </c>
      <c r="X994">
        <f t="shared" si="525"/>
        <v>-3770831.5924236886</v>
      </c>
      <c r="Y994">
        <f t="shared" si="526"/>
        <v>-2.2132171068176155E-3</v>
      </c>
      <c r="Z994">
        <f t="shared" si="527"/>
        <v>1.174940054764721E-6</v>
      </c>
      <c r="AA994">
        <f t="shared" si="528"/>
        <v>-2.2544227751194915E-2</v>
      </c>
      <c r="AB994">
        <f t="shared" si="529"/>
        <v>-0.59699078077031309</v>
      </c>
      <c r="AC994">
        <f t="shared" si="530"/>
        <v>-2.2546137454393878E-2</v>
      </c>
      <c r="AD994">
        <f t="shared" si="531"/>
        <v>-2.7254787725383551E-2</v>
      </c>
      <c r="AE994">
        <f t="shared" si="532"/>
        <v>-0.59681809419475707</v>
      </c>
      <c r="AF994">
        <f t="shared" si="533"/>
        <v>-0.59682750912252458</v>
      </c>
      <c r="AG994" s="10">
        <f t="shared" si="534"/>
        <v>-34.195697370026295</v>
      </c>
      <c r="AH994" s="10">
        <f t="shared" si="535"/>
        <v>-70.561584308189438</v>
      </c>
      <c r="AI994" s="17">
        <f t="shared" si="536"/>
        <v>-70</v>
      </c>
      <c r="AJ994" s="18">
        <f t="shared" si="537"/>
        <v>-33</v>
      </c>
      <c r="AK994" s="19">
        <f t="shared" si="538"/>
        <v>-41.704000000000001</v>
      </c>
      <c r="AL994" s="17">
        <f t="shared" si="539"/>
        <v>-34</v>
      </c>
      <c r="AM994" s="18">
        <f t="shared" si="540"/>
        <v>-11</v>
      </c>
      <c r="AN994" s="19">
        <f t="shared" si="541"/>
        <v>-44.511000000000003</v>
      </c>
      <c r="AO994" s="20" t="str">
        <f t="shared" si="542"/>
        <v>34°11 ' 44,511 "S</v>
      </c>
      <c r="AP994" s="20" t="str">
        <f t="shared" si="543"/>
        <v xml:space="preserve">70°33 ' 41,704 " </v>
      </c>
      <c r="AQ994" s="22"/>
      <c r="AR994" s="22"/>
    </row>
    <row r="995" spans="1:46" x14ac:dyDescent="0.3">
      <c r="A995" s="15">
        <v>2083</v>
      </c>
      <c r="B995" s="15" t="s">
        <v>1803</v>
      </c>
      <c r="C995" s="15" t="s">
        <v>1312</v>
      </c>
      <c r="D995" s="16" t="s">
        <v>1499</v>
      </c>
      <c r="E995" s="16">
        <v>406370</v>
      </c>
      <c r="F995" s="16">
        <v>7960136</v>
      </c>
      <c r="G995" s="16" t="s">
        <v>1081</v>
      </c>
      <c r="H995" t="str">
        <f t="shared" si="511"/>
        <v>19</v>
      </c>
      <c r="I995" t="str">
        <f t="shared" si="510"/>
        <v>K</v>
      </c>
      <c r="J995" t="s">
        <v>324</v>
      </c>
      <c r="K995">
        <f t="shared" si="512"/>
        <v>-69</v>
      </c>
      <c r="L995">
        <f t="shared" si="513"/>
        <v>-2039864</v>
      </c>
      <c r="M995">
        <f t="shared" si="514"/>
        <v>-0.32054930754281474</v>
      </c>
      <c r="N995">
        <f t="shared" si="515"/>
        <v>6377705.475224168</v>
      </c>
      <c r="O995">
        <f t="shared" si="516"/>
        <v>-1.4680828452133724E-2</v>
      </c>
      <c r="P995">
        <f t="shared" si="517"/>
        <v>-0.59807627529085527</v>
      </c>
      <c r="Q995">
        <f t="shared" si="518"/>
        <v>-0.53869901927746355</v>
      </c>
      <c r="R995">
        <f t="shared" si="519"/>
        <v>-0.61958744518824238</v>
      </c>
      <c r="S995">
        <f t="shared" si="520"/>
        <v>-0.59936533871054765</v>
      </c>
      <c r="T995">
        <f t="shared" si="521"/>
        <v>-1.1606811516529734</v>
      </c>
      <c r="U995">
        <f t="shared" si="522"/>
        <v>5.0546225567071803E-3</v>
      </c>
      <c r="V995">
        <f t="shared" si="523"/>
        <v>4.2582015317955055E-5</v>
      </c>
      <c r="W995">
        <f t="shared" si="524"/>
        <v>1.6740578955036711E-7</v>
      </c>
      <c r="X995">
        <f t="shared" si="525"/>
        <v>-2030692.6676659109</v>
      </c>
      <c r="Y995">
        <f t="shared" si="526"/>
        <v>-1.4380300830318183E-3</v>
      </c>
      <c r="Z995">
        <f t="shared" si="527"/>
        <v>6.5416636396749488E-7</v>
      </c>
      <c r="AA995">
        <f t="shared" si="528"/>
        <v>-1.4680825250899001E-2</v>
      </c>
      <c r="AB995">
        <f t="shared" si="529"/>
        <v>-0.32198733668513563</v>
      </c>
      <c r="AC995">
        <f t="shared" si="530"/>
        <v>-1.4681352608047427E-2</v>
      </c>
      <c r="AD995">
        <f t="shared" si="531"/>
        <v>-1.5475490898887907E-2</v>
      </c>
      <c r="AE995">
        <f t="shared" si="532"/>
        <v>-0.32195139066987716</v>
      </c>
      <c r="AF995">
        <f t="shared" si="533"/>
        <v>-0.32195989592792951</v>
      </c>
      <c r="AG995" s="10">
        <f t="shared" si="534"/>
        <v>-18.44694320914158</v>
      </c>
      <c r="AH995" s="10">
        <f t="shared" si="535"/>
        <v>-69.886680314399399</v>
      </c>
      <c r="AI995" s="17">
        <f t="shared" si="536"/>
        <v>-69</v>
      </c>
      <c r="AJ995" s="18">
        <f t="shared" si="537"/>
        <v>-53</v>
      </c>
      <c r="AK995" s="19">
        <f t="shared" si="538"/>
        <v>-12.048999999999999</v>
      </c>
      <c r="AL995" s="17">
        <f t="shared" si="539"/>
        <v>-18</v>
      </c>
      <c r="AM995" s="18">
        <f t="shared" si="540"/>
        <v>-26</v>
      </c>
      <c r="AN995" s="19">
        <f t="shared" si="541"/>
        <v>-48.996000000000002</v>
      </c>
      <c r="AO995" s="20" t="str">
        <f t="shared" si="542"/>
        <v>18°26 ' 48,996 "S</v>
      </c>
      <c r="AP995" s="20" t="str">
        <f t="shared" si="543"/>
        <v xml:space="preserve">69°53 ' 12,049 " </v>
      </c>
      <c r="AQ995" s="22"/>
      <c r="AR995" s="22"/>
    </row>
    <row r="996" spans="1:46" x14ac:dyDescent="0.3">
      <c r="A996" s="15">
        <v>2085</v>
      </c>
      <c r="B996" s="15" t="s">
        <v>1804</v>
      </c>
      <c r="C996" s="15" t="s">
        <v>1805</v>
      </c>
      <c r="D996" s="16" t="s">
        <v>496</v>
      </c>
      <c r="E996" s="16">
        <v>374331.86364931398</v>
      </c>
      <c r="F996" s="16">
        <v>6133598.9814791</v>
      </c>
      <c r="G996" s="16" t="s">
        <v>323</v>
      </c>
      <c r="H996" t="str">
        <f t="shared" si="511"/>
        <v>19</v>
      </c>
      <c r="I996" t="str">
        <f t="shared" si="510"/>
        <v>H</v>
      </c>
      <c r="J996" t="s">
        <v>324</v>
      </c>
      <c r="K996">
        <f t="shared" si="512"/>
        <v>-69</v>
      </c>
      <c r="L996">
        <f t="shared" si="513"/>
        <v>-3866401.0185209</v>
      </c>
      <c r="M996">
        <f t="shared" si="514"/>
        <v>-0.60757588210278146</v>
      </c>
      <c r="N996">
        <f t="shared" si="515"/>
        <v>6382552.0057380861</v>
      </c>
      <c r="O996">
        <f t="shared" si="516"/>
        <v>-1.9689324307535134E-2</v>
      </c>
      <c r="P996">
        <f t="shared" si="517"/>
        <v>-0.9374222503112839</v>
      </c>
      <c r="Q996">
        <f t="shared" si="518"/>
        <v>-0.63191383828483816</v>
      </c>
      <c r="R996">
        <f t="shared" si="519"/>
        <v>-1.0762870072584234</v>
      </c>
      <c r="S996">
        <f t="shared" si="520"/>
        <v>-0.96519371501502715</v>
      </c>
      <c r="T996">
        <f t="shared" si="521"/>
        <v>-1.7506466692604838</v>
      </c>
      <c r="U996">
        <f t="shared" si="522"/>
        <v>5.0546225567071803E-3</v>
      </c>
      <c r="V996">
        <f t="shared" si="523"/>
        <v>4.2582015317955055E-5</v>
      </c>
      <c r="W996">
        <f t="shared" si="524"/>
        <v>1.6740578955036711E-7</v>
      </c>
      <c r="X996">
        <f t="shared" si="525"/>
        <v>-3852143.1889297906</v>
      </c>
      <c r="Y996">
        <f t="shared" si="526"/>
        <v>-2.2338759759875431E-3</v>
      </c>
      <c r="Z996">
        <f t="shared" si="527"/>
        <v>8.8060613218796772E-7</v>
      </c>
      <c r="AA996">
        <f t="shared" si="528"/>
        <v>-1.9689318528021891E-2</v>
      </c>
      <c r="AB996">
        <f t="shared" si="529"/>
        <v>-0.60980975611160415</v>
      </c>
      <c r="AC996">
        <f t="shared" si="530"/>
        <v>-1.9690590709951661E-2</v>
      </c>
      <c r="AD996">
        <f t="shared" si="531"/>
        <v>-2.4015416046105052E-2</v>
      </c>
      <c r="AE996">
        <f t="shared" si="532"/>
        <v>-0.60967436458669921</v>
      </c>
      <c r="AF996">
        <f t="shared" si="533"/>
        <v>-0.60968387728795337</v>
      </c>
      <c r="AG996" s="10">
        <f t="shared" si="534"/>
        <v>-34.932313005771718</v>
      </c>
      <c r="AH996" s="10">
        <f t="shared" si="535"/>
        <v>-70.375981982692579</v>
      </c>
      <c r="AI996" s="17">
        <f t="shared" si="536"/>
        <v>-70</v>
      </c>
      <c r="AJ996" s="18">
        <f t="shared" si="537"/>
        <v>-22</v>
      </c>
      <c r="AK996" s="19">
        <f t="shared" si="538"/>
        <v>-33.534999999999997</v>
      </c>
      <c r="AL996" s="17">
        <f t="shared" si="539"/>
        <v>-34</v>
      </c>
      <c r="AM996" s="18">
        <f t="shared" si="540"/>
        <v>-55</v>
      </c>
      <c r="AN996" s="19">
        <f t="shared" si="541"/>
        <v>-56.326999999999998</v>
      </c>
      <c r="AO996" s="20" t="str">
        <f t="shared" si="542"/>
        <v>34°55 ' 56,327 "S</v>
      </c>
      <c r="AP996" s="20" t="str">
        <f t="shared" si="543"/>
        <v xml:space="preserve">70°22 ' 33,535 " </v>
      </c>
      <c r="AQ996" s="22"/>
      <c r="AR996" s="22"/>
    </row>
    <row r="997" spans="1:46" x14ac:dyDescent="0.3">
      <c r="A997" s="15">
        <v>2086</v>
      </c>
      <c r="B997" s="15" t="s">
        <v>1806</v>
      </c>
      <c r="C997" s="15" t="s">
        <v>1805</v>
      </c>
      <c r="D997" s="16" t="s">
        <v>496</v>
      </c>
      <c r="E997" s="16">
        <v>374335.79113792599</v>
      </c>
      <c r="F997" s="16">
        <v>6133652.16954803</v>
      </c>
      <c r="G997" s="16" t="s">
        <v>323</v>
      </c>
      <c r="H997" t="str">
        <f t="shared" si="511"/>
        <v>19</v>
      </c>
      <c r="I997" t="str">
        <f t="shared" si="510"/>
        <v>H</v>
      </c>
      <c r="J997" t="s">
        <v>324</v>
      </c>
      <c r="K997">
        <f t="shared" si="512"/>
        <v>-69</v>
      </c>
      <c r="L997">
        <f t="shared" si="513"/>
        <v>-3866347.83045197</v>
      </c>
      <c r="M997">
        <f t="shared" si="514"/>
        <v>-0.60756752399720926</v>
      </c>
      <c r="N997">
        <f t="shared" si="515"/>
        <v>6382551.8379871259</v>
      </c>
      <c r="O997">
        <f t="shared" si="516"/>
        <v>-1.9688709477321677E-2</v>
      </c>
      <c r="P997">
        <f t="shared" si="517"/>
        <v>-0.93741642968477468</v>
      </c>
      <c r="Q997">
        <f t="shared" si="518"/>
        <v>-0.63191725932045395</v>
      </c>
      <c r="R997">
        <f t="shared" si="519"/>
        <v>-1.0762757388395965</v>
      </c>
      <c r="S997">
        <f t="shared" si="520"/>
        <v>-0.96518611895981088</v>
      </c>
      <c r="T997">
        <f t="shared" si="521"/>
        <v>-1.7506364282398517</v>
      </c>
      <c r="U997">
        <f t="shared" si="522"/>
        <v>5.0546225567071803E-3</v>
      </c>
      <c r="V997">
        <f t="shared" si="523"/>
        <v>4.2582015317955055E-5</v>
      </c>
      <c r="W997">
        <f t="shared" si="524"/>
        <v>1.6740578955036711E-7</v>
      </c>
      <c r="X997">
        <f t="shared" si="525"/>
        <v>-3852090.0841475683</v>
      </c>
      <c r="Y997">
        <f t="shared" si="526"/>
        <v>-2.2338629855763376E-3</v>
      </c>
      <c r="Z997">
        <f t="shared" si="527"/>
        <v>8.8056137108262673E-7</v>
      </c>
      <c r="AA997">
        <f t="shared" si="528"/>
        <v>-1.9688703698282673E-2</v>
      </c>
      <c r="AB997">
        <f t="shared" si="529"/>
        <v>-0.60980138501573211</v>
      </c>
      <c r="AC997">
        <f t="shared" si="530"/>
        <v>-1.9689975761037037E-2</v>
      </c>
      <c r="AD997">
        <f t="shared" si="531"/>
        <v>-2.4014525928200053E-2</v>
      </c>
      <c r="AE997">
        <f t="shared" si="532"/>
        <v>-0.60966600435824669</v>
      </c>
      <c r="AF997">
        <f t="shared" si="533"/>
        <v>-0.60967551716083701</v>
      </c>
      <c r="AG997" s="10">
        <f t="shared" si="534"/>
        <v>-34.931834005771755</v>
      </c>
      <c r="AH997" s="10">
        <f t="shared" si="535"/>
        <v>-70.375930982693347</v>
      </c>
      <c r="AI997" s="17">
        <f t="shared" si="536"/>
        <v>-70</v>
      </c>
      <c r="AJ997" s="18">
        <f t="shared" si="537"/>
        <v>-22</v>
      </c>
      <c r="AK997" s="19">
        <f t="shared" si="538"/>
        <v>-33.351999999999997</v>
      </c>
      <c r="AL997" s="17">
        <f t="shared" si="539"/>
        <v>-34</v>
      </c>
      <c r="AM997" s="18">
        <f t="shared" si="540"/>
        <v>-55</v>
      </c>
      <c r="AN997" s="19">
        <f t="shared" si="541"/>
        <v>-54.601999999999997</v>
      </c>
      <c r="AO997" s="20" t="str">
        <f t="shared" si="542"/>
        <v>34°55 ' 54,602 "S</v>
      </c>
      <c r="AP997" s="20" t="str">
        <f t="shared" si="543"/>
        <v xml:space="preserve">70°22 ' 33,352 " </v>
      </c>
      <c r="AQ997" s="22"/>
      <c r="AR997" s="22"/>
    </row>
    <row r="998" spans="1:46" x14ac:dyDescent="0.3">
      <c r="A998" s="15">
        <v>2087</v>
      </c>
      <c r="B998" s="15" t="s">
        <v>1807</v>
      </c>
      <c r="C998" s="15" t="s">
        <v>1808</v>
      </c>
      <c r="D998" s="16" t="s">
        <v>747</v>
      </c>
      <c r="E998" s="16">
        <v>606255.01</v>
      </c>
      <c r="F998" s="16">
        <v>5333310.9000000004</v>
      </c>
      <c r="G998" s="16" t="s">
        <v>374</v>
      </c>
      <c r="H998" t="str">
        <f t="shared" si="511"/>
        <v>18</v>
      </c>
      <c r="I998" t="str">
        <f t="shared" si="510"/>
        <v>G</v>
      </c>
      <c r="J998" t="s">
        <v>324</v>
      </c>
      <c r="K998">
        <f t="shared" si="512"/>
        <v>-75</v>
      </c>
      <c r="L998">
        <f t="shared" si="513"/>
        <v>-4666689.0999999996</v>
      </c>
      <c r="M998">
        <f t="shared" si="514"/>
        <v>-0.7333351436775204</v>
      </c>
      <c r="N998">
        <f t="shared" si="515"/>
        <v>6385168.4212329052</v>
      </c>
      <c r="O998">
        <f t="shared" si="516"/>
        <v>1.6640909525058908E-2</v>
      </c>
      <c r="P998">
        <f t="shared" si="517"/>
        <v>-0.99458378026861738</v>
      </c>
      <c r="Q998">
        <f t="shared" si="518"/>
        <v>-0.54897940547887092</v>
      </c>
      <c r="R998">
        <f t="shared" si="519"/>
        <v>-1.230627033811829</v>
      </c>
      <c r="S998">
        <f t="shared" si="520"/>
        <v>-1.0602151267285895</v>
      </c>
      <c r="T998">
        <f t="shared" si="521"/>
        <v>-1.8680317473550048</v>
      </c>
      <c r="U998">
        <f t="shared" si="522"/>
        <v>5.0546225567071803E-3</v>
      </c>
      <c r="V998">
        <f t="shared" si="523"/>
        <v>4.2582015317955055E-5</v>
      </c>
      <c r="W998">
        <f t="shared" si="524"/>
        <v>1.6740578955036711E-7</v>
      </c>
      <c r="X998">
        <f t="shared" si="525"/>
        <v>-4651664.67072987</v>
      </c>
      <c r="Y998">
        <f t="shared" si="526"/>
        <v>-2.3530200425361061E-3</v>
      </c>
      <c r="Z998">
        <f t="shared" si="527"/>
        <v>5.1507001847987098E-7</v>
      </c>
      <c r="AA998">
        <f t="shared" si="528"/>
        <v>1.6640906667981049E-2</v>
      </c>
      <c r="AB998">
        <f t="shared" si="529"/>
        <v>-0.73568816250808644</v>
      </c>
      <c r="AC998">
        <f t="shared" si="530"/>
        <v>1.6641674711302956E-2</v>
      </c>
      <c r="AD998">
        <f t="shared" si="531"/>
        <v>2.2443449996303325E-2</v>
      </c>
      <c r="AE998">
        <f t="shared" si="532"/>
        <v>-0.73556284828347529</v>
      </c>
      <c r="AF998">
        <f t="shared" si="533"/>
        <v>-0.73557111038094547</v>
      </c>
      <c r="AG998" s="10">
        <f t="shared" si="534"/>
        <v>-42.145120156579793</v>
      </c>
      <c r="AH998" s="10">
        <f t="shared" si="535"/>
        <v>-73.714085037498918</v>
      </c>
      <c r="AI998" s="17">
        <f t="shared" si="536"/>
        <v>-73</v>
      </c>
      <c r="AJ998" s="18">
        <f t="shared" si="537"/>
        <v>-42</v>
      </c>
      <c r="AK998" s="19">
        <f t="shared" si="538"/>
        <v>-50.706000000000003</v>
      </c>
      <c r="AL998" s="17">
        <f t="shared" si="539"/>
        <v>-42</v>
      </c>
      <c r="AM998" s="18">
        <f t="shared" si="540"/>
        <v>-8</v>
      </c>
      <c r="AN998" s="19">
        <f t="shared" si="541"/>
        <v>-42.433</v>
      </c>
      <c r="AO998" s="20" t="str">
        <f t="shared" si="542"/>
        <v>42°8 ' 42,433 "S</v>
      </c>
      <c r="AP998" s="20" t="str">
        <f t="shared" si="543"/>
        <v xml:space="preserve">73°42 ' 50,706 " </v>
      </c>
      <c r="AQ998" s="22"/>
      <c r="AR998" s="22"/>
    </row>
    <row r="999" spans="1:46" x14ac:dyDescent="0.3">
      <c r="A999" s="15">
        <v>2088</v>
      </c>
      <c r="B999" s="15" t="s">
        <v>1809</v>
      </c>
      <c r="C999" s="15" t="s">
        <v>1808</v>
      </c>
      <c r="D999" s="16" t="s">
        <v>747</v>
      </c>
      <c r="E999" s="16">
        <v>606302.23</v>
      </c>
      <c r="F999" s="16">
        <v>5333329.54</v>
      </c>
      <c r="G999" s="16" t="s">
        <v>374</v>
      </c>
      <c r="H999" t="str">
        <f t="shared" si="511"/>
        <v>18</v>
      </c>
      <c r="I999" t="str">
        <f t="shared" si="510"/>
        <v>G</v>
      </c>
      <c r="J999" t="s">
        <v>324</v>
      </c>
      <c r="K999">
        <f t="shared" si="512"/>
        <v>-75</v>
      </c>
      <c r="L999">
        <f t="shared" si="513"/>
        <v>-4666670.46</v>
      </c>
      <c r="M999">
        <f t="shared" si="514"/>
        <v>-0.73333221454151298</v>
      </c>
      <c r="N999">
        <f t="shared" si="515"/>
        <v>6385168.3587821024</v>
      </c>
      <c r="O999">
        <f t="shared" si="516"/>
        <v>1.6648304950924727E-2</v>
      </c>
      <c r="P999">
        <f t="shared" si="517"/>
        <v>-0.99458317135458152</v>
      </c>
      <c r="Q999">
        <f t="shared" si="518"/>
        <v>-0.54898196686679046</v>
      </c>
      <c r="R999">
        <f t="shared" si="519"/>
        <v>-1.2306238002188037</v>
      </c>
      <c r="S999">
        <f t="shared" si="520"/>
        <v>-1.0602133418808004</v>
      </c>
      <c r="T999">
        <f t="shared" si="521"/>
        <v>-1.868029776988539</v>
      </c>
      <c r="U999">
        <f t="shared" si="522"/>
        <v>5.0546225567071803E-3</v>
      </c>
      <c r="V999">
        <f t="shared" si="523"/>
        <v>4.2582015317955055E-5</v>
      </c>
      <c r="W999">
        <f t="shared" si="524"/>
        <v>1.6740578955036711E-7</v>
      </c>
      <c r="X999">
        <f t="shared" si="525"/>
        <v>-4651646.0370206879</v>
      </c>
      <c r="Y999">
        <f t="shared" si="526"/>
        <v>-2.3530190803266078E-3</v>
      </c>
      <c r="Z999">
        <f t="shared" si="527"/>
        <v>5.155306481076152E-7</v>
      </c>
      <c r="AA999">
        <f t="shared" si="528"/>
        <v>1.6648302090020915E-2</v>
      </c>
      <c r="AB999">
        <f t="shared" si="529"/>
        <v>-0.73568523240878614</v>
      </c>
      <c r="AC999">
        <f t="shared" si="530"/>
        <v>1.6649071157790907E-2</v>
      </c>
      <c r="AD999">
        <f t="shared" si="531"/>
        <v>2.2453362174695013E-2</v>
      </c>
      <c r="AE999">
        <f t="shared" si="532"/>
        <v>-0.73555980753485106</v>
      </c>
      <c r="AF999">
        <f t="shared" si="533"/>
        <v>-0.73556806926337481</v>
      </c>
      <c r="AG999" s="10">
        <f t="shared" si="534"/>
        <v>-42.144945913377988</v>
      </c>
      <c r="AH999" s="10">
        <f t="shared" si="535"/>
        <v>-73.713517111511294</v>
      </c>
      <c r="AI999" s="17">
        <f t="shared" si="536"/>
        <v>-73</v>
      </c>
      <c r="AJ999" s="18">
        <f t="shared" si="537"/>
        <v>-42</v>
      </c>
      <c r="AK999" s="19">
        <f t="shared" si="538"/>
        <v>-48.661999999999999</v>
      </c>
      <c r="AL999" s="17">
        <f t="shared" si="539"/>
        <v>-42</v>
      </c>
      <c r="AM999" s="18">
        <f t="shared" si="540"/>
        <v>-8</v>
      </c>
      <c r="AN999" s="19">
        <f t="shared" si="541"/>
        <v>-41.805</v>
      </c>
      <c r="AO999" s="20" t="str">
        <f t="shared" si="542"/>
        <v>42°8 ' 41,805 "S</v>
      </c>
      <c r="AP999" s="20" t="str">
        <f t="shared" si="543"/>
        <v xml:space="preserve">73°42 ' 48,662 " </v>
      </c>
      <c r="AQ999" s="22"/>
      <c r="AR999" s="22"/>
    </row>
    <row r="1000" spans="1:46" x14ac:dyDescent="0.3">
      <c r="A1000" s="15">
        <v>2089</v>
      </c>
      <c r="B1000" s="15" t="s">
        <v>1810</v>
      </c>
      <c r="C1000" s="15" t="s">
        <v>376</v>
      </c>
      <c r="D1000" s="16" t="s">
        <v>613</v>
      </c>
      <c r="E1000" s="16">
        <v>326224.72139462997</v>
      </c>
      <c r="F1000" s="16">
        <v>6159787.1334650898</v>
      </c>
      <c r="G1000" s="16" t="s">
        <v>323</v>
      </c>
      <c r="H1000" t="str">
        <f t="shared" si="511"/>
        <v>19</v>
      </c>
      <c r="I1000" t="str">
        <f t="shared" si="510"/>
        <v>H</v>
      </c>
      <c r="J1000" t="s">
        <v>324</v>
      </c>
      <c r="K1000">
        <f t="shared" si="512"/>
        <v>-69</v>
      </c>
      <c r="L1000">
        <f t="shared" si="513"/>
        <v>-3840212.8665349102</v>
      </c>
      <c r="M1000">
        <f t="shared" si="514"/>
        <v>-0.60346061069991586</v>
      </c>
      <c r="N1000">
        <f t="shared" si="515"/>
        <v>6382469.5389029896</v>
      </c>
      <c r="O1000">
        <f t="shared" si="516"/>
        <v>-2.7226965604169307E-2</v>
      </c>
      <c r="P1000">
        <f t="shared" si="517"/>
        <v>-0.93452470040120672</v>
      </c>
      <c r="Q1000">
        <f t="shared" si="518"/>
        <v>-0.63356021604843216</v>
      </c>
      <c r="R1000">
        <f t="shared" si="519"/>
        <v>-1.0707229609005191</v>
      </c>
      <c r="S1000">
        <f t="shared" si="520"/>
        <v>-0.96143227468749737</v>
      </c>
      <c r="T1000">
        <f t="shared" si="521"/>
        <v>-1.7455609921457986</v>
      </c>
      <c r="U1000">
        <f t="shared" si="522"/>
        <v>5.0546225567071803E-3</v>
      </c>
      <c r="V1000">
        <f t="shared" si="523"/>
        <v>4.2582015317955055E-5</v>
      </c>
      <c r="W1000">
        <f t="shared" si="524"/>
        <v>1.6740578955036711E-7</v>
      </c>
      <c r="X1000">
        <f t="shared" si="525"/>
        <v>-3825996.5507176695</v>
      </c>
      <c r="Y1000">
        <f t="shared" si="526"/>
        <v>-2.2274004960913777E-3</v>
      </c>
      <c r="Z1000">
        <f t="shared" si="527"/>
        <v>1.6935306888786844E-6</v>
      </c>
      <c r="AA1000">
        <f t="shared" si="528"/>
        <v>-2.7226950234268701E-2</v>
      </c>
      <c r="AB1000">
        <f t="shared" si="529"/>
        <v>-0.60568800742383611</v>
      </c>
      <c r="AC1000">
        <f t="shared" si="530"/>
        <v>-2.7230314279600876E-2</v>
      </c>
      <c r="AD1000">
        <f t="shared" si="531"/>
        <v>-3.3110341906773082E-2</v>
      </c>
      <c r="AE1000">
        <f t="shared" si="532"/>
        <v>-0.60543142466692801</v>
      </c>
      <c r="AF1000">
        <f t="shared" si="533"/>
        <v>-0.60544041103967861</v>
      </c>
      <c r="AG1000" s="10">
        <f t="shared" si="534"/>
        <v>-34.689180299239361</v>
      </c>
      <c r="AH1000" s="10">
        <f t="shared" si="535"/>
        <v>-70.897082849493245</v>
      </c>
      <c r="AI1000" s="17">
        <f t="shared" si="536"/>
        <v>-70</v>
      </c>
      <c r="AJ1000" s="18">
        <f t="shared" si="537"/>
        <v>-53</v>
      </c>
      <c r="AK1000" s="19">
        <f t="shared" si="538"/>
        <v>-49.497999999999998</v>
      </c>
      <c r="AL1000" s="17">
        <f t="shared" si="539"/>
        <v>-34</v>
      </c>
      <c r="AM1000" s="18">
        <f t="shared" si="540"/>
        <v>-41</v>
      </c>
      <c r="AN1000" s="19">
        <f t="shared" si="541"/>
        <v>-21.048999999999999</v>
      </c>
      <c r="AO1000" s="20" t="str">
        <f t="shared" si="542"/>
        <v>34°41 ' 21,049 "S</v>
      </c>
      <c r="AP1000" s="20" t="str">
        <f t="shared" si="543"/>
        <v xml:space="preserve">70°53 ' 49,498 " </v>
      </c>
      <c r="AQ1000" s="21">
        <v>-34.689180290000003</v>
      </c>
      <c r="AR1000" s="21">
        <v>-70.897082879999999</v>
      </c>
      <c r="AS1000" t="s">
        <v>325</v>
      </c>
      <c r="AT1000" t="s">
        <v>219</v>
      </c>
    </row>
    <row r="1001" spans="1:46" x14ac:dyDescent="0.3">
      <c r="A1001" s="15">
        <v>2090</v>
      </c>
      <c r="B1001" s="15" t="s">
        <v>1811</v>
      </c>
      <c r="C1001" s="15" t="s">
        <v>553</v>
      </c>
      <c r="D1001" s="16" t="s">
        <v>1812</v>
      </c>
      <c r="E1001" s="16">
        <v>331932.79999999999</v>
      </c>
      <c r="F1001" s="16">
        <v>6284898.4699999997</v>
      </c>
      <c r="G1001" s="16" t="s">
        <v>323</v>
      </c>
      <c r="H1001" t="str">
        <f t="shared" si="511"/>
        <v>19</v>
      </c>
      <c r="I1001" t="str">
        <f t="shared" si="510"/>
        <v>H</v>
      </c>
      <c r="J1001" t="s">
        <v>324</v>
      </c>
      <c r="K1001">
        <f t="shared" si="512"/>
        <v>-69</v>
      </c>
      <c r="L1001">
        <f t="shared" si="513"/>
        <v>-3715101.5300000003</v>
      </c>
      <c r="M1001">
        <f t="shared" si="514"/>
        <v>-0.58380030379120951</v>
      </c>
      <c r="N1001">
        <f t="shared" si="515"/>
        <v>6382079.2632946456</v>
      </c>
      <c r="O1001">
        <f t="shared" si="516"/>
        <v>-2.6334238900260543E-2</v>
      </c>
      <c r="P1001">
        <f t="shared" si="517"/>
        <v>-0.91981182122334337</v>
      </c>
      <c r="Q1001">
        <f t="shared" si="518"/>
        <v>-0.6403545022348619</v>
      </c>
      <c r="R1001">
        <f t="shared" si="519"/>
        <v>-1.0437062144028812</v>
      </c>
      <c r="S1001">
        <f t="shared" si="520"/>
        <v>-0.94286828636087638</v>
      </c>
      <c r="T1001">
        <f t="shared" si="521"/>
        <v>-1.7200477884981893</v>
      </c>
      <c r="U1001">
        <f t="shared" si="522"/>
        <v>5.0546225567071803E-3</v>
      </c>
      <c r="V1001">
        <f t="shared" si="523"/>
        <v>4.2582015317955055E-5</v>
      </c>
      <c r="W1001">
        <f t="shared" si="524"/>
        <v>1.6740578955036711E-7</v>
      </c>
      <c r="X1001">
        <f t="shared" si="525"/>
        <v>-3701097.4491077908</v>
      </c>
      <c r="Y1001">
        <f t="shared" si="526"/>
        <v>-2.1942818812595018E-3</v>
      </c>
      <c r="Z1001">
        <f t="shared" si="527"/>
        <v>1.6268986352998379E-6</v>
      </c>
      <c r="AA1001">
        <f t="shared" si="528"/>
        <v>-2.6334224619214766E-2</v>
      </c>
      <c r="AB1001">
        <f t="shared" si="529"/>
        <v>-0.58599458210259481</v>
      </c>
      <c r="AC1001">
        <f t="shared" si="530"/>
        <v>-2.6337268484413867E-2</v>
      </c>
      <c r="AD1001">
        <f t="shared" si="531"/>
        <v>-3.1600680719224374E-2</v>
      </c>
      <c r="AE1001">
        <f t="shared" si="532"/>
        <v>-0.58576450674442126</v>
      </c>
      <c r="AF1001">
        <f t="shared" si="533"/>
        <v>-0.58577370465508449</v>
      </c>
      <c r="AG1001" s="10">
        <f t="shared" si="534"/>
        <v>-33.562361026479124</v>
      </c>
      <c r="AH1001" s="10">
        <f t="shared" si="535"/>
        <v>-70.810585634951991</v>
      </c>
      <c r="AI1001" s="17">
        <f t="shared" si="536"/>
        <v>-70</v>
      </c>
      <c r="AJ1001" s="18">
        <f t="shared" si="537"/>
        <v>-48</v>
      </c>
      <c r="AK1001" s="19">
        <f t="shared" si="538"/>
        <v>-38.107999999999997</v>
      </c>
      <c r="AL1001" s="17">
        <f t="shared" si="539"/>
        <v>-33</v>
      </c>
      <c r="AM1001" s="18">
        <f t="shared" si="540"/>
        <v>-33</v>
      </c>
      <c r="AN1001" s="19">
        <f t="shared" si="541"/>
        <v>-44.5</v>
      </c>
      <c r="AO1001" s="20" t="str">
        <f t="shared" si="542"/>
        <v>33°33 ' 44,5 "S</v>
      </c>
      <c r="AP1001" s="20" t="str">
        <f t="shared" si="543"/>
        <v xml:space="preserve">70°48 ' 38,108 " </v>
      </c>
      <c r="AQ1001" s="22"/>
      <c r="AR1001" s="22"/>
    </row>
    <row r="1002" spans="1:46" x14ac:dyDescent="0.3">
      <c r="A1002" s="15">
        <v>2091</v>
      </c>
      <c r="B1002" s="15" t="s">
        <v>1813</v>
      </c>
      <c r="C1002" s="15" t="s">
        <v>1814</v>
      </c>
      <c r="D1002" s="16" t="s">
        <v>1815</v>
      </c>
      <c r="E1002" s="16">
        <v>657389</v>
      </c>
      <c r="F1002" s="16">
        <v>5431607</v>
      </c>
      <c r="G1002" s="16" t="s">
        <v>339</v>
      </c>
      <c r="H1002" t="str">
        <f t="shared" si="511"/>
        <v>18</v>
      </c>
      <c r="I1002" t="str">
        <f t="shared" si="510"/>
        <v>H</v>
      </c>
      <c r="J1002" t="s">
        <v>324</v>
      </c>
      <c r="K1002">
        <f t="shared" si="512"/>
        <v>-75</v>
      </c>
      <c r="L1002">
        <f t="shared" si="513"/>
        <v>-4568393</v>
      </c>
      <c r="M1002">
        <f t="shared" si="514"/>
        <v>-0.71788864979892886</v>
      </c>
      <c r="N1002">
        <f t="shared" si="515"/>
        <v>6384839.7026519589</v>
      </c>
      <c r="O1002">
        <f t="shared" si="516"/>
        <v>2.4650423084956713E-2</v>
      </c>
      <c r="P1002">
        <f t="shared" si="517"/>
        <v>-0.990898770148811</v>
      </c>
      <c r="Q1002">
        <f t="shared" si="518"/>
        <v>-0.56214141312770083</v>
      </c>
      <c r="R1002">
        <f t="shared" si="519"/>
        <v>-1.2133380348733342</v>
      </c>
      <c r="S1002">
        <f t="shared" si="520"/>
        <v>-1.0505388794369259</v>
      </c>
      <c r="T1002">
        <f t="shared" si="521"/>
        <v>-1.8571999322937545</v>
      </c>
      <c r="U1002">
        <f t="shared" si="522"/>
        <v>5.0546225567071803E-3</v>
      </c>
      <c r="V1002">
        <f t="shared" si="523"/>
        <v>4.2582015317955055E-5</v>
      </c>
      <c r="W1002">
        <f t="shared" si="524"/>
        <v>1.6740578955036711E-7</v>
      </c>
      <c r="X1002">
        <f t="shared" si="525"/>
        <v>-4553409.3359956509</v>
      </c>
      <c r="Y1002">
        <f t="shared" si="526"/>
        <v>-2.3467564891450051E-3</v>
      </c>
      <c r="Z1002">
        <f t="shared" si="527"/>
        <v>1.1616158226748881E-6</v>
      </c>
      <c r="AA1002">
        <f t="shared" si="528"/>
        <v>2.4650413540182884E-2</v>
      </c>
      <c r="AB1002">
        <f t="shared" si="529"/>
        <v>-0.72023540356204441</v>
      </c>
      <c r="AC1002">
        <f t="shared" si="530"/>
        <v>2.4652910057442357E-2</v>
      </c>
      <c r="AD1002">
        <f t="shared" si="531"/>
        <v>3.2786615864810659E-2</v>
      </c>
      <c r="AE1002">
        <f t="shared" si="532"/>
        <v>-0.71996890360170562</v>
      </c>
      <c r="AF1002">
        <f t="shared" si="533"/>
        <v>-0.71997683546006541</v>
      </c>
      <c r="AG1002" s="10">
        <f t="shared" si="534"/>
        <v>-41.251634019046655</v>
      </c>
      <c r="AH1002" s="10">
        <f t="shared" si="535"/>
        <v>-73.121465286429682</v>
      </c>
      <c r="AI1002" s="17">
        <f t="shared" si="536"/>
        <v>-73</v>
      </c>
      <c r="AJ1002" s="18">
        <f t="shared" si="537"/>
        <v>-7</v>
      </c>
      <c r="AK1002" s="19">
        <f t="shared" si="538"/>
        <v>-17.274999999999999</v>
      </c>
      <c r="AL1002" s="17">
        <f t="shared" si="539"/>
        <v>-41</v>
      </c>
      <c r="AM1002" s="18">
        <f t="shared" si="540"/>
        <v>-15</v>
      </c>
      <c r="AN1002" s="19">
        <f t="shared" si="541"/>
        <v>-5.8819999999999997</v>
      </c>
      <c r="AO1002" s="20" t="str">
        <f t="shared" si="542"/>
        <v>41°15 ' 5,882 "S</v>
      </c>
      <c r="AP1002" s="20" t="str">
        <f t="shared" si="543"/>
        <v xml:space="preserve">73°7 ' 17,275 " </v>
      </c>
      <c r="AQ1002" s="22"/>
      <c r="AR1002" s="22"/>
    </row>
    <row r="1003" spans="1:46" x14ac:dyDescent="0.3">
      <c r="A1003" s="15">
        <v>2092</v>
      </c>
      <c r="B1003" s="15" t="s">
        <v>1816</v>
      </c>
      <c r="C1003" s="15" t="s">
        <v>553</v>
      </c>
      <c r="D1003" s="16" t="s">
        <v>611</v>
      </c>
      <c r="E1003" s="16">
        <v>664688.51</v>
      </c>
      <c r="F1003" s="16">
        <v>5892652.3200000003</v>
      </c>
      <c r="G1003" s="16" t="s">
        <v>339</v>
      </c>
      <c r="H1003" t="str">
        <f t="shared" si="511"/>
        <v>18</v>
      </c>
      <c r="I1003" t="str">
        <f t="shared" si="510"/>
        <v>H</v>
      </c>
      <c r="J1003" t="s">
        <v>324</v>
      </c>
      <c r="K1003">
        <f t="shared" si="512"/>
        <v>-75</v>
      </c>
      <c r="L1003">
        <f t="shared" si="513"/>
        <v>-4107347.6799999997</v>
      </c>
      <c r="M1003">
        <f t="shared" si="514"/>
        <v>-0.64543884036464527</v>
      </c>
      <c r="N1003">
        <f t="shared" si="515"/>
        <v>6383322.0304252487</v>
      </c>
      <c r="O1003">
        <f t="shared" si="516"/>
        <v>2.5799812263118532E-2</v>
      </c>
      <c r="P1003">
        <f t="shared" si="517"/>
        <v>-0.96107791774969409</v>
      </c>
      <c r="Q1003">
        <f t="shared" si="518"/>
        <v>-0.61330104282904385</v>
      </c>
      <c r="R1003">
        <f t="shared" si="519"/>
        <v>-1.1259777992394924</v>
      </c>
      <c r="S1003">
        <f t="shared" si="520"/>
        <v>-0.99780861013688027</v>
      </c>
      <c r="T1003">
        <f t="shared" si="521"/>
        <v>-1.7934713999596468</v>
      </c>
      <c r="U1003">
        <f t="shared" si="522"/>
        <v>5.0546225567071803E-3</v>
      </c>
      <c r="V1003">
        <f t="shared" si="523"/>
        <v>4.2582015317955055E-5</v>
      </c>
      <c r="W1003">
        <f t="shared" si="524"/>
        <v>1.6740578955036711E-7</v>
      </c>
      <c r="X1003">
        <f t="shared" si="525"/>
        <v>-4092755.9191974737</v>
      </c>
      <c r="Y1003">
        <f t="shared" si="526"/>
        <v>-2.2859195780780533E-3</v>
      </c>
      <c r="Z1003">
        <f t="shared" si="527"/>
        <v>1.4313494251646837E-6</v>
      </c>
      <c r="AA1003">
        <f t="shared" si="528"/>
        <v>2.5799799953603045E-2</v>
      </c>
      <c r="AB1003">
        <f t="shared" si="529"/>
        <v>-0.64772475667077367</v>
      </c>
      <c r="AC1003">
        <f t="shared" si="530"/>
        <v>2.5802662234283402E-2</v>
      </c>
      <c r="AD1003">
        <f t="shared" si="531"/>
        <v>3.2344827397381162E-2</v>
      </c>
      <c r="AE1003">
        <f t="shared" si="532"/>
        <v>-0.64747303594308847</v>
      </c>
      <c r="AF1003">
        <f t="shared" si="533"/>
        <v>-0.64748176437527138</v>
      </c>
      <c r="AG1003" s="10">
        <f t="shared" si="534"/>
        <v>-37.097972410387072</v>
      </c>
      <c r="AH1003" s="10">
        <f t="shared" si="535"/>
        <v>-73.146777901050939</v>
      </c>
      <c r="AI1003" s="17">
        <f t="shared" si="536"/>
        <v>-73</v>
      </c>
      <c r="AJ1003" s="18">
        <f t="shared" si="537"/>
        <v>-8</v>
      </c>
      <c r="AK1003" s="19">
        <f t="shared" si="538"/>
        <v>-48.4</v>
      </c>
      <c r="AL1003" s="17">
        <f t="shared" si="539"/>
        <v>-37</v>
      </c>
      <c r="AM1003" s="18">
        <f t="shared" si="540"/>
        <v>-5</v>
      </c>
      <c r="AN1003" s="19">
        <f t="shared" si="541"/>
        <v>-52.701000000000001</v>
      </c>
      <c r="AO1003" s="20" t="str">
        <f t="shared" si="542"/>
        <v>37°5 ' 52,701 "S</v>
      </c>
      <c r="AP1003" s="20" t="str">
        <f t="shared" si="543"/>
        <v xml:space="preserve">73°8 ' 48,4 " </v>
      </c>
      <c r="AQ1003" s="22"/>
      <c r="AR1003" s="22"/>
    </row>
    <row r="1004" spans="1:46" x14ac:dyDescent="0.3">
      <c r="A1004" s="15">
        <v>2093</v>
      </c>
      <c r="B1004" s="15" t="s">
        <v>1817</v>
      </c>
      <c r="C1004" s="15" t="s">
        <v>1818</v>
      </c>
      <c r="D1004" s="16" t="s">
        <v>1466</v>
      </c>
      <c r="E1004" s="16">
        <v>512951.46</v>
      </c>
      <c r="F1004" s="16">
        <v>7517499.2999999998</v>
      </c>
      <c r="G1004" s="16" t="s">
        <v>1081</v>
      </c>
      <c r="H1004" t="str">
        <f t="shared" si="511"/>
        <v>19</v>
      </c>
      <c r="I1004" t="str">
        <f t="shared" si="510"/>
        <v>K</v>
      </c>
      <c r="J1004" t="s">
        <v>324</v>
      </c>
      <c r="K1004">
        <f t="shared" si="512"/>
        <v>-69</v>
      </c>
      <c r="L1004">
        <f t="shared" si="513"/>
        <v>-2482500.7000000002</v>
      </c>
      <c r="M1004">
        <f t="shared" si="514"/>
        <v>-0.39010634059895805</v>
      </c>
      <c r="N1004">
        <f t="shared" si="515"/>
        <v>6378674.1794850547</v>
      </c>
      <c r="O1004">
        <f t="shared" si="516"/>
        <v>2.0304313460082677E-3</v>
      </c>
      <c r="P1004">
        <f t="shared" si="517"/>
        <v>-0.70343060123632795</v>
      </c>
      <c r="Q1004">
        <f t="shared" si="518"/>
        <v>-0.6017018561258477</v>
      </c>
      <c r="R1004">
        <f t="shared" si="519"/>
        <v>-0.74182164121712202</v>
      </c>
      <c r="S1004">
        <f t="shared" si="520"/>
        <v>-0.70679169494430349</v>
      </c>
      <c r="T1004">
        <f t="shared" si="521"/>
        <v>-1.3495477986870881</v>
      </c>
      <c r="U1004">
        <f t="shared" si="522"/>
        <v>5.0546225567071803E-3</v>
      </c>
      <c r="V1004">
        <f t="shared" si="523"/>
        <v>4.2582015317955055E-5</v>
      </c>
      <c r="W1004">
        <f t="shared" si="524"/>
        <v>1.6740578955036711E-7</v>
      </c>
      <c r="X1004">
        <f t="shared" si="525"/>
        <v>-2471728.0261018663</v>
      </c>
      <c r="Y1004">
        <f t="shared" si="526"/>
        <v>-1.6888578402045901E-3</v>
      </c>
      <c r="Z1004">
        <f t="shared" si="527"/>
        <v>1.1883221293685825E-8</v>
      </c>
      <c r="AA1004">
        <f t="shared" si="528"/>
        <v>2.0304313379655792E-3</v>
      </c>
      <c r="AB1004">
        <f t="shared" si="529"/>
        <v>-0.39179519841909355</v>
      </c>
      <c r="AC1004">
        <f t="shared" si="530"/>
        <v>2.0304327330926686E-3</v>
      </c>
      <c r="AD1004">
        <f t="shared" si="531"/>
        <v>2.1968993946922437E-3</v>
      </c>
      <c r="AE1004">
        <f t="shared" si="532"/>
        <v>-0.39179434677369684</v>
      </c>
      <c r="AF1004">
        <f t="shared" si="533"/>
        <v>-0.39180406773487519</v>
      </c>
      <c r="AG1004" s="10">
        <f t="shared" si="534"/>
        <v>-22.448719477266181</v>
      </c>
      <c r="AH1004" s="10">
        <f t="shared" si="535"/>
        <v>-68.874126936669285</v>
      </c>
      <c r="AI1004" s="17">
        <f t="shared" si="536"/>
        <v>-68</v>
      </c>
      <c r="AJ1004" s="18">
        <f t="shared" si="537"/>
        <v>-52</v>
      </c>
      <c r="AK1004" s="19">
        <f t="shared" si="538"/>
        <v>-26.856999999999999</v>
      </c>
      <c r="AL1004" s="17">
        <f t="shared" si="539"/>
        <v>-22</v>
      </c>
      <c r="AM1004" s="18">
        <f t="shared" si="540"/>
        <v>-26</v>
      </c>
      <c r="AN1004" s="19">
        <f t="shared" si="541"/>
        <v>-55.39</v>
      </c>
      <c r="AO1004" s="20" t="str">
        <f t="shared" si="542"/>
        <v>22°26 ' 55,39 "S</v>
      </c>
      <c r="AP1004" s="20" t="str">
        <f t="shared" si="543"/>
        <v xml:space="preserve">68°52 ' 26,857 " </v>
      </c>
      <c r="AQ1004" s="22"/>
      <c r="AR1004" s="22"/>
    </row>
    <row r="1005" spans="1:46" x14ac:dyDescent="0.3">
      <c r="A1005" s="15">
        <v>2094</v>
      </c>
      <c r="B1005" s="15" t="s">
        <v>1819</v>
      </c>
      <c r="C1005" s="15" t="s">
        <v>1820</v>
      </c>
      <c r="D1005" s="16" t="s">
        <v>1552</v>
      </c>
      <c r="E1005" s="16">
        <v>450834</v>
      </c>
      <c r="F1005" s="16">
        <v>7480033</v>
      </c>
      <c r="G1005" s="16" t="s">
        <v>1081</v>
      </c>
      <c r="H1005" t="str">
        <f t="shared" si="511"/>
        <v>19</v>
      </c>
      <c r="I1005" t="str">
        <f t="shared" si="510"/>
        <v>K</v>
      </c>
      <c r="J1005" t="s">
        <v>324</v>
      </c>
      <c r="K1005">
        <f t="shared" si="512"/>
        <v>-69</v>
      </c>
      <c r="L1005">
        <f t="shared" si="513"/>
        <v>-2519967</v>
      </c>
      <c r="M1005">
        <f t="shared" si="514"/>
        <v>-0.39599388825958215</v>
      </c>
      <c r="N1005">
        <f t="shared" si="515"/>
        <v>6378763.2147696549</v>
      </c>
      <c r="O1005">
        <f t="shared" si="516"/>
        <v>-7.707763769339954E-3</v>
      </c>
      <c r="P1005">
        <f t="shared" si="517"/>
        <v>-0.71175095529465515</v>
      </c>
      <c r="Q1005">
        <f t="shared" si="518"/>
        <v>-0.60585376646103828</v>
      </c>
      <c r="R1005">
        <f t="shared" si="519"/>
        <v>-0.75186936590690978</v>
      </c>
      <c r="S1005">
        <f t="shared" si="520"/>
        <v>-0.71536546604544193</v>
      </c>
      <c r="T1005">
        <f t="shared" si="521"/>
        <v>-1.3641799067870053</v>
      </c>
      <c r="U1005">
        <f t="shared" si="522"/>
        <v>5.0546225567071803E-3</v>
      </c>
      <c r="V1005">
        <f t="shared" si="523"/>
        <v>4.2582015317955055E-5</v>
      </c>
      <c r="W1005">
        <f t="shared" si="524"/>
        <v>1.6740578955036711E-7</v>
      </c>
      <c r="X1005">
        <f t="shared" si="525"/>
        <v>-2509068.2981596249</v>
      </c>
      <c r="Y1005">
        <f t="shared" si="526"/>
        <v>-1.7085916930008899E-3</v>
      </c>
      <c r="Z1005">
        <f t="shared" si="527"/>
        <v>1.7040958428853833E-7</v>
      </c>
      <c r="AA1005">
        <f t="shared" si="528"/>
        <v>-7.7077633315143466E-3</v>
      </c>
      <c r="AB1005">
        <f t="shared" si="529"/>
        <v>-0.39770247966142264</v>
      </c>
      <c r="AC1005">
        <f t="shared" si="530"/>
        <v>-7.7078396509505098E-3</v>
      </c>
      <c r="AD1005">
        <f t="shared" si="531"/>
        <v>-8.360141909926606E-3</v>
      </c>
      <c r="AE1005">
        <f t="shared" si="532"/>
        <v>-0.39769000138069566</v>
      </c>
      <c r="AF1005">
        <f t="shared" si="533"/>
        <v>-0.39769972123703029</v>
      </c>
      <c r="AG1005" s="10">
        <f t="shared" si="534"/>
        <v>-22.786515540411191</v>
      </c>
      <c r="AH1005" s="10">
        <f t="shared" si="535"/>
        <v>-69.479000847569239</v>
      </c>
      <c r="AI1005" s="17">
        <f t="shared" si="536"/>
        <v>-69</v>
      </c>
      <c r="AJ1005" s="18">
        <f t="shared" si="537"/>
        <v>-28</v>
      </c>
      <c r="AK1005" s="19">
        <f t="shared" si="538"/>
        <v>-44.402999999999999</v>
      </c>
      <c r="AL1005" s="17">
        <f t="shared" si="539"/>
        <v>-22</v>
      </c>
      <c r="AM1005" s="18">
        <f t="shared" si="540"/>
        <v>-47</v>
      </c>
      <c r="AN1005" s="19">
        <f t="shared" si="541"/>
        <v>-11.456</v>
      </c>
      <c r="AO1005" s="20" t="str">
        <f t="shared" si="542"/>
        <v>22°47 ' 11,456 "S</v>
      </c>
      <c r="AP1005" s="20" t="str">
        <f t="shared" si="543"/>
        <v xml:space="preserve">69°28 ' 44,403 " </v>
      </c>
      <c r="AQ1005" s="22"/>
      <c r="AR1005" s="22"/>
    </row>
    <row r="1006" spans="1:46" x14ac:dyDescent="0.3">
      <c r="A1006" s="15">
        <v>2095</v>
      </c>
      <c r="B1006" s="15" t="s">
        <v>1821</v>
      </c>
      <c r="C1006" s="15" t="s">
        <v>1820</v>
      </c>
      <c r="D1006" s="16" t="s">
        <v>1552</v>
      </c>
      <c r="E1006" s="16">
        <v>450825.27</v>
      </c>
      <c r="F1006" s="16">
        <v>7480031.2199999997</v>
      </c>
      <c r="G1006" s="16" t="s">
        <v>1081</v>
      </c>
      <c r="H1006" t="str">
        <f t="shared" si="511"/>
        <v>19</v>
      </c>
      <c r="I1006" t="str">
        <f t="shared" si="510"/>
        <v>K</v>
      </c>
      <c r="J1006" t="s">
        <v>324</v>
      </c>
      <c r="K1006">
        <f t="shared" si="512"/>
        <v>-69</v>
      </c>
      <c r="L1006">
        <f t="shared" si="513"/>
        <v>-2519968.7800000003</v>
      </c>
      <c r="M1006">
        <f t="shared" si="514"/>
        <v>-0.3959941679732138</v>
      </c>
      <c r="N1006">
        <f t="shared" si="515"/>
        <v>6378763.2190245753</v>
      </c>
      <c r="O1006">
        <f t="shared" si="516"/>
        <v>-7.7091323680642376E-3</v>
      </c>
      <c r="P1006">
        <f t="shared" si="517"/>
        <v>-0.71175134825410058</v>
      </c>
      <c r="Q1006">
        <f t="shared" si="518"/>
        <v>-0.60585395925430208</v>
      </c>
      <c r="R1006">
        <f t="shared" si="519"/>
        <v>-0.75186984210026409</v>
      </c>
      <c r="S1006">
        <f t="shared" si="520"/>
        <v>-0.7153658713887735</v>
      </c>
      <c r="T1006">
        <f t="shared" si="521"/>
        <v>-1.3641805968563439</v>
      </c>
      <c r="U1006">
        <f t="shared" si="522"/>
        <v>5.0546225567071803E-3</v>
      </c>
      <c r="V1006">
        <f t="shared" si="523"/>
        <v>4.2582015317955055E-5</v>
      </c>
      <c r="W1006">
        <f t="shared" si="524"/>
        <v>1.6740578955036711E-7</v>
      </c>
      <c r="X1006">
        <f t="shared" si="525"/>
        <v>-2509070.0722093363</v>
      </c>
      <c r="Y1006">
        <f t="shared" si="526"/>
        <v>-1.708592624689169E-3</v>
      </c>
      <c r="Z1006">
        <f t="shared" si="527"/>
        <v>1.7047006600451648E-7</v>
      </c>
      <c r="AA1006">
        <f t="shared" si="528"/>
        <v>-7.7091319300054695E-3</v>
      </c>
      <c r="AB1006">
        <f t="shared" si="529"/>
        <v>-0.39770276030663909</v>
      </c>
      <c r="AC1006">
        <f t="shared" si="530"/>
        <v>-7.7092082901030201E-3</v>
      </c>
      <c r="AD1006">
        <f t="shared" si="531"/>
        <v>-8.361627291410146E-3</v>
      </c>
      <c r="AE1006">
        <f t="shared" si="532"/>
        <v>-0.39769027758451619</v>
      </c>
      <c r="AF1006">
        <f t="shared" si="533"/>
        <v>-0.39769999741847728</v>
      </c>
      <c r="AG1006" s="10">
        <f t="shared" si="534"/>
        <v>-22.786531364442482</v>
      </c>
      <c r="AH1006" s="10">
        <f t="shared" si="535"/>
        <v>-69.479085953659208</v>
      </c>
      <c r="AI1006" s="17">
        <f t="shared" si="536"/>
        <v>-69</v>
      </c>
      <c r="AJ1006" s="18">
        <f t="shared" si="537"/>
        <v>-28</v>
      </c>
      <c r="AK1006" s="19">
        <f t="shared" si="538"/>
        <v>-44.709000000000003</v>
      </c>
      <c r="AL1006" s="17">
        <f t="shared" si="539"/>
        <v>-22</v>
      </c>
      <c r="AM1006" s="18">
        <f t="shared" si="540"/>
        <v>-47</v>
      </c>
      <c r="AN1006" s="19">
        <f t="shared" si="541"/>
        <v>-11.513</v>
      </c>
      <c r="AO1006" s="20" t="str">
        <f t="shared" si="542"/>
        <v>22°47 ' 11,513 "S</v>
      </c>
      <c r="AP1006" s="20" t="str">
        <f t="shared" si="543"/>
        <v xml:space="preserve">69°28 ' 44,709 " </v>
      </c>
      <c r="AQ1006" s="22"/>
      <c r="AR1006" s="22"/>
    </row>
    <row r="1007" spans="1:46" x14ac:dyDescent="0.3">
      <c r="A1007" s="15">
        <v>2096</v>
      </c>
      <c r="B1007" s="15" t="s">
        <v>1822</v>
      </c>
      <c r="C1007" s="15" t="s">
        <v>1823</v>
      </c>
      <c r="D1007" s="16" t="s">
        <v>816</v>
      </c>
      <c r="E1007" s="16">
        <v>263709.89</v>
      </c>
      <c r="F1007" s="16">
        <v>6805412.5099999998</v>
      </c>
      <c r="G1007" s="16" t="s">
        <v>1824</v>
      </c>
      <c r="H1007" t="str">
        <f t="shared" si="511"/>
        <v xml:space="preserve">19 </v>
      </c>
      <c r="I1007" t="str">
        <f t="shared" si="510"/>
        <v xml:space="preserve"> J</v>
      </c>
      <c r="J1007" t="s">
        <v>324</v>
      </c>
      <c r="K1007">
        <f t="shared" si="512"/>
        <v>-69</v>
      </c>
      <c r="L1007">
        <f t="shared" si="513"/>
        <v>-3194587.49</v>
      </c>
      <c r="M1007">
        <f t="shared" si="514"/>
        <v>-0.50200543163879496</v>
      </c>
      <c r="N1007">
        <f t="shared" si="515"/>
        <v>6380532.5975982463</v>
      </c>
      <c r="O1007">
        <f t="shared" si="516"/>
        <v>-3.7032975913161868E-2</v>
      </c>
      <c r="P1007">
        <f t="shared" si="517"/>
        <v>-0.84363128930200926</v>
      </c>
      <c r="Q1007">
        <f t="shared" si="518"/>
        <v>-0.64829814236967775</v>
      </c>
      <c r="R1007">
        <f t="shared" si="519"/>
        <v>-0.92382107628979959</v>
      </c>
      <c r="S1007">
        <f t="shared" si="520"/>
        <v>-0.85494034280976916</v>
      </c>
      <c r="T1007">
        <f t="shared" si="521"/>
        <v>-1.5909646196013536</v>
      </c>
      <c r="U1007">
        <f t="shared" si="522"/>
        <v>5.0546225567071803E-3</v>
      </c>
      <c r="V1007">
        <f t="shared" si="523"/>
        <v>4.2582015317955055E-5</v>
      </c>
      <c r="W1007">
        <f t="shared" si="524"/>
        <v>1.6740578955036711E-7</v>
      </c>
      <c r="X1007">
        <f t="shared" si="525"/>
        <v>-3181705.5119674844</v>
      </c>
      <c r="Y1007">
        <f t="shared" si="526"/>
        <v>-2.0189502734246465E-3</v>
      </c>
      <c r="Z1007">
        <f t="shared" si="527"/>
        <v>3.5513771476603047E-6</v>
      </c>
      <c r="AA1007">
        <f t="shared" si="528"/>
        <v>-3.7032932073807076E-2</v>
      </c>
      <c r="AB1007">
        <f t="shared" si="529"/>
        <v>-0.50402437474216577</v>
      </c>
      <c r="AC1007">
        <f t="shared" si="530"/>
        <v>-3.7041397383009378E-2</v>
      </c>
      <c r="AD1007">
        <f t="shared" si="531"/>
        <v>-4.2276586124924943E-2</v>
      </c>
      <c r="AE1007">
        <f t="shared" si="532"/>
        <v>-0.50364642901334011</v>
      </c>
      <c r="AF1007">
        <f t="shared" si="533"/>
        <v>-0.5036549163272207</v>
      </c>
      <c r="AG1007" s="10">
        <f t="shared" si="534"/>
        <v>-28.857301036564365</v>
      </c>
      <c r="AH1007" s="10">
        <f t="shared" si="535"/>
        <v>-71.422269957179537</v>
      </c>
      <c r="AI1007" s="17">
        <f t="shared" si="536"/>
        <v>-71</v>
      </c>
      <c r="AJ1007" s="18">
        <f t="shared" si="537"/>
        <v>-25</v>
      </c>
      <c r="AK1007" s="19">
        <f t="shared" si="538"/>
        <v>-20.172000000000001</v>
      </c>
      <c r="AL1007" s="17">
        <f t="shared" si="539"/>
        <v>-28</v>
      </c>
      <c r="AM1007" s="18">
        <f t="shared" si="540"/>
        <v>-51</v>
      </c>
      <c r="AN1007" s="19">
        <f t="shared" si="541"/>
        <v>-26.283999999999999</v>
      </c>
      <c r="AO1007" s="20" t="str">
        <f t="shared" si="542"/>
        <v>28°51 ' 26,284 "S</v>
      </c>
      <c r="AP1007" s="20" t="str">
        <f t="shared" si="543"/>
        <v xml:space="preserve">71°25 ' 20,172 " </v>
      </c>
      <c r="AQ1007" s="22"/>
      <c r="AR1007" s="22"/>
    </row>
    <row r="1008" spans="1:46" x14ac:dyDescent="0.3">
      <c r="A1008" s="15">
        <v>2097</v>
      </c>
      <c r="B1008" s="15" t="s">
        <v>1825</v>
      </c>
      <c r="C1008" s="15" t="s">
        <v>1465</v>
      </c>
      <c r="D1008" s="16" t="s">
        <v>1466</v>
      </c>
      <c r="E1008" s="16">
        <v>515070.24</v>
      </c>
      <c r="F1008" s="16">
        <v>7529230.21</v>
      </c>
      <c r="G1008" s="16" t="s">
        <v>1826</v>
      </c>
      <c r="H1008" t="str">
        <f t="shared" si="511"/>
        <v xml:space="preserve">19 </v>
      </c>
      <c r="I1008" t="str">
        <f t="shared" si="510"/>
        <v xml:space="preserve"> K</v>
      </c>
      <c r="J1008" t="s">
        <v>324</v>
      </c>
      <c r="K1008">
        <f t="shared" si="512"/>
        <v>-69</v>
      </c>
      <c r="L1008">
        <f t="shared" si="513"/>
        <v>-2470769.79</v>
      </c>
      <c r="M1008">
        <f t="shared" si="514"/>
        <v>-0.38826291619549436</v>
      </c>
      <c r="N1008">
        <f t="shared" si="515"/>
        <v>6378646.518698168</v>
      </c>
      <c r="O1008">
        <f t="shared" si="516"/>
        <v>2.3626077970966964E-3</v>
      </c>
      <c r="P1008">
        <f t="shared" si="517"/>
        <v>-0.70080534715128606</v>
      </c>
      <c r="Q1008">
        <f t="shared" si="518"/>
        <v>-0.60036331547964872</v>
      </c>
      <c r="R1008">
        <f t="shared" si="519"/>
        <v>-0.73866558977113739</v>
      </c>
      <c r="S1008">
        <f t="shared" si="520"/>
        <v>-0.70409002119826525</v>
      </c>
      <c r="T1008">
        <f t="shared" si="521"/>
        <v>-1.3449223719185586</v>
      </c>
      <c r="U1008">
        <f t="shared" si="522"/>
        <v>5.0546225567071803E-3</v>
      </c>
      <c r="V1008">
        <f t="shared" si="523"/>
        <v>4.2582015317955055E-5</v>
      </c>
      <c r="W1008">
        <f t="shared" si="524"/>
        <v>1.6740578955036711E-7</v>
      </c>
      <c r="X1008">
        <f t="shared" si="525"/>
        <v>-2460036.8965615397</v>
      </c>
      <c r="Y1008">
        <f t="shared" si="526"/>
        <v>-1.6826286590733994E-3</v>
      </c>
      <c r="Z1008">
        <f t="shared" si="527"/>
        <v>1.6113781793629903E-8</v>
      </c>
      <c r="AA1008">
        <f t="shared" si="528"/>
        <v>2.3626077844065142E-3</v>
      </c>
      <c r="AB1008">
        <f t="shared" si="529"/>
        <v>-0.38994554482745425</v>
      </c>
      <c r="AC1008">
        <f t="shared" si="530"/>
        <v>2.3626099823866875E-3</v>
      </c>
      <c r="AD1008">
        <f t="shared" si="531"/>
        <v>2.55436135985386E-3</v>
      </c>
      <c r="AE1008">
        <f t="shared" si="532"/>
        <v>-0.38994439777114048</v>
      </c>
      <c r="AF1008">
        <f t="shared" si="533"/>
        <v>-0.3899540959021886</v>
      </c>
      <c r="AG1008" s="10">
        <f t="shared" si="534"/>
        <v>-22.342723899035157</v>
      </c>
      <c r="AH1008" s="10">
        <f t="shared" si="535"/>
        <v>-68.853645874729082</v>
      </c>
      <c r="AI1008" s="17">
        <f t="shared" si="536"/>
        <v>-68</v>
      </c>
      <c r="AJ1008" s="18">
        <f t="shared" si="537"/>
        <v>-51</v>
      </c>
      <c r="AK1008" s="19">
        <f t="shared" si="538"/>
        <v>-13.125</v>
      </c>
      <c r="AL1008" s="17">
        <f t="shared" si="539"/>
        <v>-22</v>
      </c>
      <c r="AM1008" s="18">
        <f t="shared" si="540"/>
        <v>-20</v>
      </c>
      <c r="AN1008" s="19">
        <f t="shared" si="541"/>
        <v>-33.805999999999997</v>
      </c>
      <c r="AO1008" s="20" t="str">
        <f t="shared" si="542"/>
        <v>22°20 ' 33,806 "S</v>
      </c>
      <c r="AP1008" s="20" t="str">
        <f t="shared" si="543"/>
        <v xml:space="preserve">68°51 ' 13,125 " </v>
      </c>
      <c r="AQ1008" s="22"/>
      <c r="AR1008" s="22"/>
    </row>
    <row r="1009" spans="1:44" x14ac:dyDescent="0.3">
      <c r="A1009" s="15">
        <v>2098</v>
      </c>
      <c r="B1009" s="15" t="s">
        <v>1827</v>
      </c>
      <c r="C1009" s="15" t="s">
        <v>1828</v>
      </c>
      <c r="D1009" s="16" t="s">
        <v>1518</v>
      </c>
      <c r="E1009" s="16">
        <v>441598.56</v>
      </c>
      <c r="F1009" s="16">
        <v>7658865.54</v>
      </c>
      <c r="G1009" s="16" t="s">
        <v>1829</v>
      </c>
      <c r="H1009" t="str">
        <f t="shared" si="511"/>
        <v>19</v>
      </c>
      <c r="I1009" t="str">
        <f t="shared" si="510"/>
        <v>k</v>
      </c>
      <c r="J1009" t="s">
        <v>324</v>
      </c>
      <c r="K1009">
        <f t="shared" si="512"/>
        <v>-69</v>
      </c>
      <c r="L1009">
        <f t="shared" si="513"/>
        <v>-2341134.46</v>
      </c>
      <c r="M1009">
        <f t="shared" si="514"/>
        <v>-0.36789169769044483</v>
      </c>
      <c r="N1009">
        <f t="shared" si="515"/>
        <v>6378347.8511169506</v>
      </c>
      <c r="O1009">
        <f t="shared" si="516"/>
        <v>-9.1562017881751268E-3</v>
      </c>
      <c r="P1009">
        <f t="shared" si="517"/>
        <v>-0.67116809659162979</v>
      </c>
      <c r="Q1009">
        <f t="shared" si="518"/>
        <v>-0.58435424529483637</v>
      </c>
      <c r="R1009">
        <f t="shared" si="519"/>
        <v>-0.70347574598625973</v>
      </c>
      <c r="S1009">
        <f t="shared" si="520"/>
        <v>-0.67369537081340392</v>
      </c>
      <c r="T1009">
        <f t="shared" si="521"/>
        <v>-1.2924154648024897</v>
      </c>
      <c r="U1009">
        <f t="shared" si="522"/>
        <v>5.0546225567071803E-3</v>
      </c>
      <c r="V1009">
        <f t="shared" si="523"/>
        <v>4.2582015317955055E-5</v>
      </c>
      <c r="W1009">
        <f t="shared" si="524"/>
        <v>1.6740578955036711E-7</v>
      </c>
      <c r="X1009">
        <f t="shared" si="525"/>
        <v>-2330851.1494615455</v>
      </c>
      <c r="Y1009">
        <f t="shared" si="526"/>
        <v>-1.612221656530331E-3</v>
      </c>
      <c r="Z1009">
        <f t="shared" si="527"/>
        <v>2.4596486904312721E-7</v>
      </c>
      <c r="AA1009">
        <f t="shared" si="528"/>
        <v>-9.1562010374738028E-3</v>
      </c>
      <c r="AB1009">
        <f t="shared" si="529"/>
        <v>-0.36950391895042528</v>
      </c>
      <c r="AC1009">
        <f t="shared" si="530"/>
        <v>-9.15632897458174E-3</v>
      </c>
      <c r="AD1009">
        <f t="shared" si="531"/>
        <v>-9.8187342757461368E-3</v>
      </c>
      <c r="AE1009">
        <f t="shared" si="532"/>
        <v>-0.36948768503558965</v>
      </c>
      <c r="AF1009">
        <f t="shared" si="533"/>
        <v>-0.36949704126552518</v>
      </c>
      <c r="AG1009" s="10">
        <f t="shared" si="534"/>
        <v>-21.170621007085813</v>
      </c>
      <c r="AH1009" s="10">
        <f t="shared" si="535"/>
        <v>-69.562572034160695</v>
      </c>
      <c r="AI1009" s="17">
        <f t="shared" si="536"/>
        <v>-69</v>
      </c>
      <c r="AJ1009" s="18">
        <f t="shared" si="537"/>
        <v>-33</v>
      </c>
      <c r="AK1009" s="19">
        <f t="shared" si="538"/>
        <v>-45.259</v>
      </c>
      <c r="AL1009" s="17">
        <f t="shared" si="539"/>
        <v>-21</v>
      </c>
      <c r="AM1009" s="18">
        <f t="shared" si="540"/>
        <v>-10</v>
      </c>
      <c r="AN1009" s="19">
        <f t="shared" si="541"/>
        <v>-14.236000000000001</v>
      </c>
      <c r="AO1009" s="20" t="str">
        <f t="shared" si="542"/>
        <v>21°10 ' 14,236 "S</v>
      </c>
      <c r="AP1009" s="20" t="str">
        <f t="shared" si="543"/>
        <v xml:space="preserve">69°33 ' 45,259 " </v>
      </c>
      <c r="AQ1009" s="22"/>
      <c r="AR1009" s="22"/>
    </row>
    <row r="1010" spans="1:44" x14ac:dyDescent="0.3">
      <c r="A1010" s="15">
        <v>2099</v>
      </c>
      <c r="B1010" s="15" t="s">
        <v>1830</v>
      </c>
      <c r="C1010" s="15" t="s">
        <v>1828</v>
      </c>
      <c r="D1010" s="16" t="s">
        <v>1518</v>
      </c>
      <c r="E1010" s="16">
        <v>450915</v>
      </c>
      <c r="F1010" s="16">
        <v>7663213</v>
      </c>
      <c r="G1010" s="16" t="s">
        <v>1829</v>
      </c>
      <c r="H1010" t="str">
        <f t="shared" si="511"/>
        <v>19</v>
      </c>
      <c r="I1010" t="str">
        <f t="shared" si="510"/>
        <v>k</v>
      </c>
      <c r="J1010" t="s">
        <v>324</v>
      </c>
      <c r="K1010">
        <f t="shared" si="512"/>
        <v>-69</v>
      </c>
      <c r="L1010">
        <f t="shared" si="513"/>
        <v>-2336787</v>
      </c>
      <c r="M1010">
        <f t="shared" si="514"/>
        <v>-0.3672085270023156</v>
      </c>
      <c r="N1010">
        <f t="shared" si="515"/>
        <v>6378338.0608090181</v>
      </c>
      <c r="O1010">
        <f t="shared" si="516"/>
        <v>-7.6955783045739249E-3</v>
      </c>
      <c r="P1010">
        <f t="shared" si="517"/>
        <v>-0.67015459445397585</v>
      </c>
      <c r="Q1010">
        <f t="shared" si="518"/>
        <v>-0.58377888594329475</v>
      </c>
      <c r="R1010">
        <f t="shared" si="519"/>
        <v>-0.70228582422930352</v>
      </c>
      <c r="S1010">
        <f t="shared" si="520"/>
        <v>-0.67265908965780141</v>
      </c>
      <c r="T1010">
        <f t="shared" si="521"/>
        <v>-1.2906105080447048</v>
      </c>
      <c r="U1010">
        <f t="shared" si="522"/>
        <v>5.0546225567071803E-3</v>
      </c>
      <c r="V1010">
        <f t="shared" si="523"/>
        <v>4.2582015317955055E-5</v>
      </c>
      <c r="W1010">
        <f t="shared" si="524"/>
        <v>1.6740578955036711E-7</v>
      </c>
      <c r="X1010">
        <f t="shared" si="525"/>
        <v>-2326519.0787714734</v>
      </c>
      <c r="Y1010">
        <f t="shared" si="526"/>
        <v>-1.6098113851344309E-3</v>
      </c>
      <c r="Z1010">
        <f t="shared" si="527"/>
        <v>1.7384146743127371E-7</v>
      </c>
      <c r="AA1010">
        <f t="shared" si="528"/>
        <v>-7.6955778586370498E-3</v>
      </c>
      <c r="AB1010">
        <f t="shared" si="529"/>
        <v>-0.36881833810759806</v>
      </c>
      <c r="AC1010">
        <f t="shared" si="530"/>
        <v>-7.6956538166761956E-3</v>
      </c>
      <c r="AD1010">
        <f t="shared" si="531"/>
        <v>-8.2502773447504577E-3</v>
      </c>
      <c r="AE1010">
        <f t="shared" si="532"/>
        <v>-0.36880689365058261</v>
      </c>
      <c r="AF1010">
        <f t="shared" si="533"/>
        <v>-0.36881626876456236</v>
      </c>
      <c r="AG1010" s="10">
        <f t="shared" si="534"/>
        <v>-21.131615615972077</v>
      </c>
      <c r="AH1010" s="10">
        <f t="shared" si="535"/>
        <v>-69.472706071666607</v>
      </c>
      <c r="AI1010" s="17">
        <f t="shared" si="536"/>
        <v>-69</v>
      </c>
      <c r="AJ1010" s="18">
        <f t="shared" si="537"/>
        <v>-28</v>
      </c>
      <c r="AK1010" s="19">
        <f t="shared" si="538"/>
        <v>-21.742000000000001</v>
      </c>
      <c r="AL1010" s="17">
        <f t="shared" si="539"/>
        <v>-21</v>
      </c>
      <c r="AM1010" s="18">
        <f t="shared" si="540"/>
        <v>-7</v>
      </c>
      <c r="AN1010" s="19">
        <f t="shared" si="541"/>
        <v>-53.816000000000003</v>
      </c>
      <c r="AO1010" s="20" t="str">
        <f t="shared" si="542"/>
        <v>21°7 ' 53,816 "S</v>
      </c>
      <c r="AP1010" s="20" t="str">
        <f t="shared" si="543"/>
        <v xml:space="preserve">69°28 ' 21,742 " </v>
      </c>
      <c r="AQ1010" s="22"/>
      <c r="AR1010" s="22"/>
    </row>
    <row r="1011" spans="1:44" x14ac:dyDescent="0.3">
      <c r="A1011" s="15">
        <v>2100</v>
      </c>
      <c r="B1011" s="15" t="s">
        <v>1831</v>
      </c>
      <c r="C1011" s="15" t="s">
        <v>1484</v>
      </c>
      <c r="D1011" s="16" t="s">
        <v>1470</v>
      </c>
      <c r="E1011" s="16">
        <v>412118.99999920803</v>
      </c>
      <c r="F1011" s="16">
        <v>7330503.0110011399</v>
      </c>
      <c r="G1011" s="16" t="s">
        <v>351</v>
      </c>
      <c r="H1011" t="str">
        <f t="shared" si="511"/>
        <v>19</v>
      </c>
      <c r="I1011" t="str">
        <f t="shared" si="510"/>
        <v>J</v>
      </c>
      <c r="J1011" t="s">
        <v>324</v>
      </c>
      <c r="K1011">
        <f t="shared" si="512"/>
        <v>-69</v>
      </c>
      <c r="L1011">
        <f t="shared" si="513"/>
        <v>-2669496.9889988601</v>
      </c>
      <c r="M1011">
        <f t="shared" si="514"/>
        <v>-0.41949140301079563</v>
      </c>
      <c r="N1011">
        <f t="shared" si="515"/>
        <v>6379128.8391291089</v>
      </c>
      <c r="O1011">
        <f t="shared" si="516"/>
        <v>-1.3776332508247264E-2</v>
      </c>
      <c r="P1011">
        <f t="shared" si="517"/>
        <v>-0.74396379568570803</v>
      </c>
      <c r="Q1011">
        <f t="shared" si="518"/>
        <v>-0.620547614428273</v>
      </c>
      <c r="R1011">
        <f t="shared" si="519"/>
        <v>-0.79147330085364964</v>
      </c>
      <c r="S1011">
        <f t="shared" si="520"/>
        <v>-0.74874187924730551</v>
      </c>
      <c r="T1011">
        <f t="shared" si="521"/>
        <v>-1.4204381147423</v>
      </c>
      <c r="U1011">
        <f t="shared" si="522"/>
        <v>5.0546225567071803E-3</v>
      </c>
      <c r="V1011">
        <f t="shared" si="523"/>
        <v>4.2582015317955055E-5</v>
      </c>
      <c r="W1011">
        <f t="shared" si="524"/>
        <v>1.6740578955036711E-7</v>
      </c>
      <c r="X1011">
        <f t="shared" si="525"/>
        <v>-2658111.1483557085</v>
      </c>
      <c r="Y1011">
        <f t="shared" si="526"/>
        <v>-1.7848582353928565E-3</v>
      </c>
      <c r="Z1011">
        <f t="shared" si="527"/>
        <v>5.3344299174529258E-7</v>
      </c>
      <c r="AA1011">
        <f t="shared" si="528"/>
        <v>-1.3776330058617921E-2</v>
      </c>
      <c r="AB1011">
        <f t="shared" si="529"/>
        <v>-0.42127626029406839</v>
      </c>
      <c r="AC1011">
        <f t="shared" si="530"/>
        <v>-1.3776765824764892E-2</v>
      </c>
      <c r="AD1011">
        <f t="shared" si="531"/>
        <v>-1.5095557306324637E-2</v>
      </c>
      <c r="AE1011">
        <f t="shared" si="532"/>
        <v>-0.42123374182493412</v>
      </c>
      <c r="AF1011">
        <f t="shared" si="533"/>
        <v>-0.42124352493435352</v>
      </c>
      <c r="AG1011" s="10">
        <f t="shared" si="534"/>
        <v>-24.135476125952316</v>
      </c>
      <c r="AH1011" s="10">
        <f t="shared" si="535"/>
        <v>-69.86491172305027</v>
      </c>
      <c r="AI1011" s="17">
        <f t="shared" si="536"/>
        <v>-69</v>
      </c>
      <c r="AJ1011" s="18">
        <f t="shared" si="537"/>
        <v>-51</v>
      </c>
      <c r="AK1011" s="19">
        <f t="shared" si="538"/>
        <v>-53.682000000000002</v>
      </c>
      <c r="AL1011" s="17">
        <f t="shared" si="539"/>
        <v>-24</v>
      </c>
      <c r="AM1011" s="18">
        <f t="shared" si="540"/>
        <v>-8</v>
      </c>
      <c r="AN1011" s="19">
        <f t="shared" si="541"/>
        <v>-7.7140000000000004</v>
      </c>
      <c r="AO1011" s="20" t="str">
        <f t="shared" si="542"/>
        <v>24°8 ' 7,714 "S</v>
      </c>
      <c r="AP1011" s="20" t="str">
        <f t="shared" si="543"/>
        <v xml:space="preserve">69°51 ' 53,682 " </v>
      </c>
      <c r="AQ1011" s="22"/>
      <c r="AR1011" s="22"/>
    </row>
    <row r="1012" spans="1:44" x14ac:dyDescent="0.3">
      <c r="A1012" s="15">
        <v>2101</v>
      </c>
      <c r="B1012" s="15" t="s">
        <v>1832</v>
      </c>
      <c r="C1012" s="15" t="s">
        <v>744</v>
      </c>
      <c r="D1012" s="16" t="s">
        <v>1833</v>
      </c>
      <c r="E1012" s="16">
        <v>749107.87</v>
      </c>
      <c r="F1012" s="16">
        <v>5686831.79</v>
      </c>
      <c r="G1012" s="16" t="s">
        <v>339</v>
      </c>
      <c r="H1012" t="str">
        <f t="shared" si="511"/>
        <v>18</v>
      </c>
      <c r="I1012" t="str">
        <f t="shared" si="510"/>
        <v>H</v>
      </c>
      <c r="J1012" t="s">
        <v>324</v>
      </c>
      <c r="K1012">
        <f t="shared" si="512"/>
        <v>-75</v>
      </c>
      <c r="L1012">
        <f t="shared" si="513"/>
        <v>-4313168.21</v>
      </c>
      <c r="M1012">
        <f t="shared" si="514"/>
        <v>-0.67778199087350033</v>
      </c>
      <c r="N1012">
        <f t="shared" si="515"/>
        <v>6383993.6256648786</v>
      </c>
      <c r="O1012">
        <f t="shared" si="516"/>
        <v>3.9020695289941801E-2</v>
      </c>
      <c r="P1012">
        <f t="shared" si="517"/>
        <v>-0.97692679761820655</v>
      </c>
      <c r="Q1012">
        <f t="shared" si="518"/>
        <v>-0.59278668500570497</v>
      </c>
      <c r="R1012">
        <f t="shared" si="519"/>
        <v>-1.1662453896826035</v>
      </c>
      <c r="S1012">
        <f t="shared" si="520"/>
        <v>-1.0228807135133788</v>
      </c>
      <c r="T1012">
        <f t="shared" si="521"/>
        <v>-1.8246996485811364</v>
      </c>
      <c r="U1012">
        <f t="shared" si="522"/>
        <v>5.0546225567071803E-3</v>
      </c>
      <c r="V1012">
        <f t="shared" si="523"/>
        <v>4.2582015317955055E-5</v>
      </c>
      <c r="W1012">
        <f t="shared" si="524"/>
        <v>1.6740578955036711E-7</v>
      </c>
      <c r="X1012">
        <f t="shared" si="525"/>
        <v>-4298360.905907332</v>
      </c>
      <c r="Y1012">
        <f t="shared" si="526"/>
        <v>-2.3194421800704491E-3</v>
      </c>
      <c r="Z1012">
        <f t="shared" si="527"/>
        <v>3.1133209683484606E-6</v>
      </c>
      <c r="AA1012">
        <f t="shared" si="528"/>
        <v>3.9020654795292188E-2</v>
      </c>
      <c r="AB1012">
        <f t="shared" si="529"/>
        <v>-0.68010142583240285</v>
      </c>
      <c r="AC1012">
        <f t="shared" si="530"/>
        <v>3.9030557765473317E-2</v>
      </c>
      <c r="AD1012">
        <f t="shared" si="531"/>
        <v>5.0157393394375888E-2</v>
      </c>
      <c r="AE1012">
        <f t="shared" si="532"/>
        <v>-0.67948620300208584</v>
      </c>
      <c r="AF1012">
        <f t="shared" si="533"/>
        <v>-0.67949315793443188</v>
      </c>
      <c r="AG1012" s="10">
        <f t="shared" si="534"/>
        <v>-38.932090157659232</v>
      </c>
      <c r="AH1012" s="10">
        <f t="shared" si="535"/>
        <v>-72.1261930471249</v>
      </c>
      <c r="AI1012" s="17">
        <f t="shared" si="536"/>
        <v>-72</v>
      </c>
      <c r="AJ1012" s="18">
        <f t="shared" si="537"/>
        <v>-7</v>
      </c>
      <c r="AK1012" s="19">
        <f t="shared" si="538"/>
        <v>-34.295000000000002</v>
      </c>
      <c r="AL1012" s="17">
        <f t="shared" si="539"/>
        <v>-38</v>
      </c>
      <c r="AM1012" s="18">
        <f t="shared" si="540"/>
        <v>-55</v>
      </c>
      <c r="AN1012" s="19">
        <f t="shared" si="541"/>
        <v>-55.524999999999999</v>
      </c>
      <c r="AO1012" s="20" t="str">
        <f t="shared" si="542"/>
        <v>38°55 ' 55,525 "S</v>
      </c>
      <c r="AP1012" s="20" t="str">
        <f t="shared" si="543"/>
        <v xml:space="preserve">72°7 ' 34,295 " </v>
      </c>
      <c r="AQ1012" s="22"/>
      <c r="AR1012" s="22"/>
    </row>
    <row r="1013" spans="1:44" x14ac:dyDescent="0.3">
      <c r="A1013" s="15">
        <v>2102</v>
      </c>
      <c r="B1013" s="15" t="s">
        <v>1834</v>
      </c>
      <c r="C1013" s="15" t="s">
        <v>1835</v>
      </c>
      <c r="D1013" s="16" t="s">
        <v>516</v>
      </c>
      <c r="E1013" s="16">
        <v>265334.685</v>
      </c>
      <c r="F1013" s="16">
        <v>5887213.0250000004</v>
      </c>
      <c r="G1013" s="16" t="s">
        <v>323</v>
      </c>
      <c r="H1013" t="str">
        <f t="shared" si="511"/>
        <v>19</v>
      </c>
      <c r="I1013" t="str">
        <f t="shared" si="510"/>
        <v>H</v>
      </c>
      <c r="J1013" t="s">
        <v>324</v>
      </c>
      <c r="K1013">
        <f t="shared" si="512"/>
        <v>-69</v>
      </c>
      <c r="L1013">
        <f t="shared" si="513"/>
        <v>-4112786.9749999996</v>
      </c>
      <c r="M1013">
        <f t="shared" si="514"/>
        <v>-0.64629358472298037</v>
      </c>
      <c r="N1013">
        <f t="shared" si="515"/>
        <v>6383339.6292460971</v>
      </c>
      <c r="O1013">
        <f t="shared" si="516"/>
        <v>-3.6762154080733925E-2</v>
      </c>
      <c r="P1013">
        <f t="shared" si="517"/>
        <v>-0.96154880642014551</v>
      </c>
      <c r="Q1013">
        <f t="shared" si="518"/>
        <v>-0.6128114522304402</v>
      </c>
      <c r="R1013">
        <f t="shared" si="519"/>
        <v>-1.1270679879330532</v>
      </c>
      <c r="S1013">
        <f t="shared" si="520"/>
        <v>-0.99850385400740005</v>
      </c>
      <c r="T1013">
        <f t="shared" si="521"/>
        <v>-1.7943581530680204</v>
      </c>
      <c r="U1013">
        <f t="shared" si="522"/>
        <v>5.0546225567071803E-3</v>
      </c>
      <c r="V1013">
        <f t="shared" si="523"/>
        <v>4.2582015317955055E-5</v>
      </c>
      <c r="W1013">
        <f t="shared" si="524"/>
        <v>1.6740578955036711E-7</v>
      </c>
      <c r="X1013">
        <f t="shared" si="525"/>
        <v>-4098188.6853661076</v>
      </c>
      <c r="Y1013">
        <f t="shared" si="526"/>
        <v>-2.2869360682311272E-3</v>
      </c>
      <c r="Z1013">
        <f t="shared" si="527"/>
        <v>2.9023842836670954E-6</v>
      </c>
      <c r="AA1013">
        <f t="shared" si="528"/>
        <v>-3.676211851476785E-2</v>
      </c>
      <c r="AB1013">
        <f t="shared" si="529"/>
        <v>-0.64858051415364415</v>
      </c>
      <c r="AC1013">
        <f t="shared" si="530"/>
        <v>-3.6770399455730463E-2</v>
      </c>
      <c r="AD1013">
        <f t="shared" si="531"/>
        <v>-4.6106664803550489E-2</v>
      </c>
      <c r="AE1013">
        <f t="shared" si="532"/>
        <v>-0.64806872313374042</v>
      </c>
      <c r="AF1013">
        <f t="shared" si="533"/>
        <v>-0.64807633238624407</v>
      </c>
      <c r="AG1013" s="10">
        <f t="shared" si="534"/>
        <v>-37.132038648049296</v>
      </c>
      <c r="AH1013" s="10">
        <f t="shared" si="535"/>
        <v>-71.641717300667821</v>
      </c>
      <c r="AI1013" s="17">
        <f t="shared" si="536"/>
        <v>-71</v>
      </c>
      <c r="AJ1013" s="18">
        <f t="shared" si="537"/>
        <v>-38</v>
      </c>
      <c r="AK1013" s="19">
        <f t="shared" si="538"/>
        <v>-30.181999999999999</v>
      </c>
      <c r="AL1013" s="17">
        <f t="shared" si="539"/>
        <v>-37</v>
      </c>
      <c r="AM1013" s="18">
        <f t="shared" si="540"/>
        <v>-7</v>
      </c>
      <c r="AN1013" s="19">
        <f t="shared" si="541"/>
        <v>-55.338999999999999</v>
      </c>
      <c r="AO1013" s="20" t="str">
        <f t="shared" si="542"/>
        <v>37°7 ' 55,339 "S</v>
      </c>
      <c r="AP1013" s="20" t="str">
        <f t="shared" si="543"/>
        <v xml:space="preserve">71°38 ' 30,182 " </v>
      </c>
      <c r="AQ1013" s="22"/>
      <c r="AR1013" s="22"/>
    </row>
    <row r="1014" spans="1:44" x14ac:dyDescent="0.3">
      <c r="A1014" s="15">
        <v>2103</v>
      </c>
      <c r="B1014" s="15" t="s">
        <v>1836</v>
      </c>
      <c r="C1014" s="15" t="s">
        <v>744</v>
      </c>
      <c r="D1014" s="16" t="s">
        <v>599</v>
      </c>
      <c r="E1014" s="16">
        <v>702559.65</v>
      </c>
      <c r="F1014" s="16">
        <v>5810991.3600000003</v>
      </c>
      <c r="G1014" s="16" t="s">
        <v>339</v>
      </c>
      <c r="H1014" t="str">
        <f t="shared" si="511"/>
        <v>18</v>
      </c>
      <c r="I1014" t="str">
        <f t="shared" si="510"/>
        <v>H</v>
      </c>
      <c r="J1014" t="s">
        <v>324</v>
      </c>
      <c r="K1014">
        <f t="shared" si="512"/>
        <v>-75</v>
      </c>
      <c r="L1014">
        <f t="shared" si="513"/>
        <v>-4189008.6399999997</v>
      </c>
      <c r="M1014">
        <f t="shared" si="514"/>
        <v>-0.65827124692767169</v>
      </c>
      <c r="N1014">
        <f t="shared" si="515"/>
        <v>6383587.1401962498</v>
      </c>
      <c r="O1014">
        <f t="shared" si="516"/>
        <v>3.1731320580637171E-2</v>
      </c>
      <c r="P1014">
        <f t="shared" si="517"/>
        <v>-0.96785124350553065</v>
      </c>
      <c r="Q1014">
        <f t="shared" si="518"/>
        <v>-0.6056441910924083</v>
      </c>
      <c r="R1014">
        <f t="shared" si="519"/>
        <v>-1.1421968686804371</v>
      </c>
      <c r="S1014">
        <f t="shared" si="520"/>
        <v>-1.0080586992834299</v>
      </c>
      <c r="T1014">
        <f t="shared" si="521"/>
        <v>-1.8064274682497328</v>
      </c>
      <c r="U1014">
        <f t="shared" si="522"/>
        <v>5.0546225567071803E-3</v>
      </c>
      <c r="V1014">
        <f t="shared" si="523"/>
        <v>4.2582015317955055E-5</v>
      </c>
      <c r="W1014">
        <f t="shared" si="524"/>
        <v>1.6740578955036711E-7</v>
      </c>
      <c r="X1014">
        <f t="shared" si="525"/>
        <v>-4174323.5988202859</v>
      </c>
      <c r="Y1014">
        <f t="shared" si="526"/>
        <v>-2.300437176966669E-3</v>
      </c>
      <c r="Z1014">
        <f t="shared" si="527"/>
        <v>2.1231599304401056E-6</v>
      </c>
      <c r="AA1014">
        <f t="shared" si="528"/>
        <v>3.1731298123747705E-2</v>
      </c>
      <c r="AB1014">
        <f t="shared" si="529"/>
        <v>-0.66057167922044235</v>
      </c>
      <c r="AC1014">
        <f t="shared" si="530"/>
        <v>3.1736623301780564E-2</v>
      </c>
      <c r="AD1014">
        <f t="shared" si="531"/>
        <v>4.0169554917299899E-2</v>
      </c>
      <c r="AE1014">
        <f t="shared" si="532"/>
        <v>-0.66018072084802326</v>
      </c>
      <c r="AF1014">
        <f t="shared" si="533"/>
        <v>-0.66018875587078396</v>
      </c>
      <c r="AG1014" s="10">
        <f t="shared" si="534"/>
        <v>-37.826029393388573</v>
      </c>
      <c r="AH1014" s="10">
        <f t="shared" si="535"/>
        <v>-72.698454038319738</v>
      </c>
      <c r="AI1014" s="17">
        <f t="shared" si="536"/>
        <v>-72</v>
      </c>
      <c r="AJ1014" s="18">
        <f t="shared" si="537"/>
        <v>-41</v>
      </c>
      <c r="AK1014" s="19">
        <f t="shared" si="538"/>
        <v>-54.435000000000002</v>
      </c>
      <c r="AL1014" s="17">
        <f t="shared" si="539"/>
        <v>-37</v>
      </c>
      <c r="AM1014" s="18">
        <f t="shared" si="540"/>
        <v>-49</v>
      </c>
      <c r="AN1014" s="19">
        <f t="shared" si="541"/>
        <v>-33.706000000000003</v>
      </c>
      <c r="AO1014" s="20" t="str">
        <f t="shared" si="542"/>
        <v>37°49 ' 33,706 "S</v>
      </c>
      <c r="AP1014" s="20" t="str">
        <f t="shared" si="543"/>
        <v xml:space="preserve">72°41 ' 54,435 " </v>
      </c>
      <c r="AQ1014" s="22"/>
      <c r="AR1014" s="22"/>
    </row>
    <row r="1015" spans="1:44" x14ac:dyDescent="0.3">
      <c r="A1015" s="15">
        <v>2104</v>
      </c>
      <c r="B1015" s="15" t="s">
        <v>1837</v>
      </c>
      <c r="C1015" s="15" t="s">
        <v>1835</v>
      </c>
      <c r="D1015" s="16" t="s">
        <v>516</v>
      </c>
      <c r="E1015" s="16">
        <v>264884</v>
      </c>
      <c r="F1015" s="16">
        <v>5882811.6900000004</v>
      </c>
      <c r="G1015" s="16" t="s">
        <v>323</v>
      </c>
      <c r="H1015" t="str">
        <f t="shared" si="511"/>
        <v>19</v>
      </c>
      <c r="I1015" t="str">
        <f t="shared" si="510"/>
        <v>H</v>
      </c>
      <c r="J1015" t="s">
        <v>324</v>
      </c>
      <c r="K1015">
        <f t="shared" si="512"/>
        <v>-69</v>
      </c>
      <c r="L1015">
        <f t="shared" si="513"/>
        <v>-4117188.3099999996</v>
      </c>
      <c r="M1015">
        <f t="shared" si="514"/>
        <v>-0.64698522146274051</v>
      </c>
      <c r="N1015">
        <f t="shared" si="515"/>
        <v>6383353.8761509983</v>
      </c>
      <c r="O1015">
        <f t="shared" si="516"/>
        <v>-3.6832675198914248E-2</v>
      </c>
      <c r="P1015">
        <f t="shared" si="517"/>
        <v>-0.96192778044066174</v>
      </c>
      <c r="Q1015">
        <f t="shared" si="518"/>
        <v>-0.61241312982977658</v>
      </c>
      <c r="R1015">
        <f t="shared" si="519"/>
        <v>-1.1279491116830713</v>
      </c>
      <c r="S1015">
        <f t="shared" si="520"/>
        <v>-0.9990651162197477</v>
      </c>
      <c r="T1015">
        <f t="shared" si="521"/>
        <v>-1.795073183844637</v>
      </c>
      <c r="U1015">
        <f t="shared" si="522"/>
        <v>5.0546225567071803E-3</v>
      </c>
      <c r="V1015">
        <f t="shared" si="523"/>
        <v>4.2582015317955055E-5</v>
      </c>
      <c r="W1015">
        <f t="shared" si="524"/>
        <v>1.6740578955036711E-7</v>
      </c>
      <c r="X1015">
        <f t="shared" si="525"/>
        <v>-4102584.7703045718</v>
      </c>
      <c r="Y1015">
        <f t="shared" si="526"/>
        <v>-2.2877534253565963E-3</v>
      </c>
      <c r="Z1015">
        <f t="shared" si="527"/>
        <v>2.9104894173582335E-6</v>
      </c>
      <c r="AA1015">
        <f t="shared" si="528"/>
        <v>-3.6832639465210454E-2</v>
      </c>
      <c r="AB1015">
        <f t="shared" si="529"/>
        <v>-0.649272968229615</v>
      </c>
      <c r="AC1015">
        <f t="shared" si="530"/>
        <v>-3.6840968155919473E-2</v>
      </c>
      <c r="AD1015">
        <f t="shared" si="531"/>
        <v>-4.6219260760960966E-2</v>
      </c>
      <c r="AE1015">
        <f t="shared" si="532"/>
        <v>-0.64875847417876265</v>
      </c>
      <c r="AF1015">
        <f t="shared" si="533"/>
        <v>-0.64876606740895726</v>
      </c>
      <c r="AG1015" s="10">
        <f t="shared" si="534"/>
        <v>-37.171557553833118</v>
      </c>
      <c r="AH1015" s="10">
        <f t="shared" si="535"/>
        <v>-71.648168573817671</v>
      </c>
      <c r="AI1015" s="17">
        <f t="shared" si="536"/>
        <v>-71</v>
      </c>
      <c r="AJ1015" s="18">
        <f t="shared" si="537"/>
        <v>-38</v>
      </c>
      <c r="AK1015" s="19">
        <f t="shared" si="538"/>
        <v>-53.406999999999996</v>
      </c>
      <c r="AL1015" s="17">
        <f t="shared" si="539"/>
        <v>-37</v>
      </c>
      <c r="AM1015" s="18">
        <f t="shared" si="540"/>
        <v>-10</v>
      </c>
      <c r="AN1015" s="19">
        <f t="shared" si="541"/>
        <v>-17.606999999999999</v>
      </c>
      <c r="AO1015" s="20" t="str">
        <f t="shared" si="542"/>
        <v>37°10 ' 17,607 "S</v>
      </c>
      <c r="AP1015" s="20" t="str">
        <f t="shared" si="543"/>
        <v xml:space="preserve">71°38 ' 53,407 " </v>
      </c>
      <c r="AQ1015" s="22"/>
      <c r="AR1015" s="22"/>
    </row>
    <row r="1016" spans="1:44" x14ac:dyDescent="0.3">
      <c r="A1016" s="15">
        <v>2105</v>
      </c>
      <c r="B1016" s="15" t="s">
        <v>1838</v>
      </c>
      <c r="C1016" s="15" t="s">
        <v>1839</v>
      </c>
      <c r="D1016" s="16" t="s">
        <v>613</v>
      </c>
      <c r="E1016" s="16">
        <v>305139.03999999998</v>
      </c>
      <c r="F1016" s="16">
        <v>6150994.29</v>
      </c>
      <c r="G1016" s="16" t="s">
        <v>323</v>
      </c>
      <c r="H1016" t="str">
        <f t="shared" si="511"/>
        <v>19</v>
      </c>
      <c r="I1016" t="str">
        <f t="shared" si="510"/>
        <v>H</v>
      </c>
      <c r="J1016" t="s">
        <v>324</v>
      </c>
      <c r="K1016">
        <f t="shared" si="512"/>
        <v>-69</v>
      </c>
      <c r="L1016">
        <f t="shared" si="513"/>
        <v>-3849005.71</v>
      </c>
      <c r="M1016">
        <f t="shared" si="514"/>
        <v>-0.60484234001327541</v>
      </c>
      <c r="N1016">
        <f t="shared" si="515"/>
        <v>6382497.1988237156</v>
      </c>
      <c r="O1016">
        <f t="shared" si="516"/>
        <v>-3.0530520254033577E-2</v>
      </c>
      <c r="P1016">
        <f t="shared" si="517"/>
        <v>-0.93550464097441233</v>
      </c>
      <c r="Q1016">
        <f t="shared" si="518"/>
        <v>-0.63301595192047644</v>
      </c>
      <c r="R1016">
        <f t="shared" si="519"/>
        <v>-1.0725946605004815</v>
      </c>
      <c r="S1016">
        <f t="shared" si="520"/>
        <v>-0.96269998335548024</v>
      </c>
      <c r="T1016">
        <f t="shared" si="521"/>
        <v>-1.7472782396722568</v>
      </c>
      <c r="U1016">
        <f t="shared" si="522"/>
        <v>5.0546225567071803E-3</v>
      </c>
      <c r="V1016">
        <f t="shared" si="523"/>
        <v>4.2582015317955055E-5</v>
      </c>
      <c r="W1016">
        <f t="shared" si="524"/>
        <v>1.6740578955036711E-7</v>
      </c>
      <c r="X1016">
        <f t="shared" si="525"/>
        <v>-3834775.3426630115</v>
      </c>
      <c r="Y1016">
        <f t="shared" si="526"/>
        <v>-2.2295924140179934E-3</v>
      </c>
      <c r="Z1016">
        <f t="shared" si="527"/>
        <v>2.1253702142024898E-6</v>
      </c>
      <c r="AA1016">
        <f t="shared" si="528"/>
        <v>-3.0530498624480786E-2</v>
      </c>
      <c r="AB1016">
        <f t="shared" si="529"/>
        <v>-0.60707192768858409</v>
      </c>
      <c r="AC1016">
        <f t="shared" si="530"/>
        <v>-3.0535241816230407E-2</v>
      </c>
      <c r="AD1016">
        <f t="shared" si="531"/>
        <v>-3.7161050664718122E-2</v>
      </c>
      <c r="AE1016">
        <f t="shared" si="532"/>
        <v>-0.60674838172458467</v>
      </c>
      <c r="AF1016">
        <f t="shared" si="533"/>
        <v>-0.60675705672281666</v>
      </c>
      <c r="AG1016" s="10">
        <f t="shared" si="534"/>
        <v>-34.764618539997286</v>
      </c>
      <c r="AH1016" s="10">
        <f t="shared" si="535"/>
        <v>-71.129171365360165</v>
      </c>
      <c r="AI1016" s="17">
        <f t="shared" si="536"/>
        <v>-71</v>
      </c>
      <c r="AJ1016" s="18">
        <f t="shared" si="537"/>
        <v>-7</v>
      </c>
      <c r="AK1016" s="19">
        <f t="shared" si="538"/>
        <v>-45.017000000000003</v>
      </c>
      <c r="AL1016" s="17">
        <f t="shared" si="539"/>
        <v>-34</v>
      </c>
      <c r="AM1016" s="18">
        <f t="shared" si="540"/>
        <v>-45</v>
      </c>
      <c r="AN1016" s="19">
        <f t="shared" si="541"/>
        <v>-52.627000000000002</v>
      </c>
      <c r="AO1016" s="20" t="str">
        <f t="shared" si="542"/>
        <v>34°45 ' 52,627 "S</v>
      </c>
      <c r="AP1016" s="20" t="str">
        <f t="shared" si="543"/>
        <v xml:space="preserve">71°7 ' 45,017 " </v>
      </c>
      <c r="AQ1016" s="22"/>
      <c r="AR1016" s="22"/>
    </row>
    <row r="1017" spans="1:44" x14ac:dyDescent="0.3">
      <c r="A1017" s="15">
        <v>2106</v>
      </c>
      <c r="B1017" s="15" t="s">
        <v>1840</v>
      </c>
      <c r="C1017" s="15" t="s">
        <v>1839</v>
      </c>
      <c r="D1017" s="16" t="s">
        <v>613</v>
      </c>
      <c r="E1017" s="16">
        <v>305157.26</v>
      </c>
      <c r="F1017" s="16">
        <v>6150628.9699999997</v>
      </c>
      <c r="G1017" s="16" t="s">
        <v>323</v>
      </c>
      <c r="H1017" t="str">
        <f t="shared" si="511"/>
        <v>19</v>
      </c>
      <c r="I1017" t="str">
        <f t="shared" si="510"/>
        <v>H</v>
      </c>
      <c r="J1017" t="s">
        <v>324</v>
      </c>
      <c r="K1017">
        <f t="shared" si="512"/>
        <v>-69</v>
      </c>
      <c r="L1017">
        <f t="shared" si="513"/>
        <v>-3849371.0300000003</v>
      </c>
      <c r="M1017">
        <f t="shared" si="514"/>
        <v>-0.60489974730760077</v>
      </c>
      <c r="N1017">
        <f t="shared" si="515"/>
        <v>6382498.3486563703</v>
      </c>
      <c r="O1017">
        <f t="shared" si="516"/>
        <v>-3.0527660072331684E-2</v>
      </c>
      <c r="P1017">
        <f t="shared" si="517"/>
        <v>-0.93554520045596867</v>
      </c>
      <c r="Q1017">
        <f t="shared" si="518"/>
        <v>-0.63299315243774423</v>
      </c>
      <c r="R1017">
        <f t="shared" si="519"/>
        <v>-1.072672347535585</v>
      </c>
      <c r="S1017">
        <f t="shared" si="520"/>
        <v>-0.96275254876112482</v>
      </c>
      <c r="T1017">
        <f t="shared" si="521"/>
        <v>-1.7473493743697863</v>
      </c>
      <c r="U1017">
        <f t="shared" si="522"/>
        <v>5.0546225567071803E-3</v>
      </c>
      <c r="V1017">
        <f t="shared" si="523"/>
        <v>4.2582015317955055E-5</v>
      </c>
      <c r="W1017">
        <f t="shared" si="524"/>
        <v>1.6740578955036711E-7</v>
      </c>
      <c r="X1017">
        <f t="shared" si="525"/>
        <v>-3835140.0813285424</v>
      </c>
      <c r="Y1017">
        <f t="shared" si="526"/>
        <v>-2.2296830949362786E-3</v>
      </c>
      <c r="Z1017">
        <f t="shared" si="527"/>
        <v>2.124803353996905E-6</v>
      </c>
      <c r="AA1017">
        <f t="shared" si="528"/>
        <v>-3.0527638450573515E-2</v>
      </c>
      <c r="AB1017">
        <f t="shared" si="529"/>
        <v>-0.60712942566489891</v>
      </c>
      <c r="AC1017">
        <f t="shared" si="530"/>
        <v>-3.0532380309344131E-2</v>
      </c>
      <c r="AD1017">
        <f t="shared" si="531"/>
        <v>-3.7159054139345005E-2</v>
      </c>
      <c r="AE1017">
        <f t="shared" si="532"/>
        <v>-0.60680590059860928</v>
      </c>
      <c r="AF1017">
        <f t="shared" si="533"/>
        <v>-0.60681457541299078</v>
      </c>
      <c r="AG1017" s="10">
        <f t="shared" si="534"/>
        <v>-34.767914118187385</v>
      </c>
      <c r="AH1017" s="10">
        <f t="shared" si="535"/>
        <v>-71.129056972882594</v>
      </c>
      <c r="AI1017" s="17">
        <f t="shared" si="536"/>
        <v>-71</v>
      </c>
      <c r="AJ1017" s="18">
        <f t="shared" si="537"/>
        <v>-7</v>
      </c>
      <c r="AK1017" s="19">
        <f t="shared" si="538"/>
        <v>-44.604999999999997</v>
      </c>
      <c r="AL1017" s="17">
        <f t="shared" si="539"/>
        <v>-34</v>
      </c>
      <c r="AM1017" s="18">
        <f t="shared" si="540"/>
        <v>-46</v>
      </c>
      <c r="AN1017" s="19">
        <f t="shared" si="541"/>
        <v>-4.4909999999999997</v>
      </c>
      <c r="AO1017" s="20" t="str">
        <f t="shared" si="542"/>
        <v>34°46 ' 4,491 "S</v>
      </c>
      <c r="AP1017" s="20" t="str">
        <f t="shared" si="543"/>
        <v xml:space="preserve">71°7 ' 44,605 " </v>
      </c>
      <c r="AQ1017" s="22"/>
      <c r="AR1017" s="22"/>
    </row>
    <row r="1018" spans="1:44" x14ac:dyDescent="0.3">
      <c r="A1018" s="15">
        <v>2109</v>
      </c>
      <c r="B1018" s="15" t="s">
        <v>1841</v>
      </c>
      <c r="C1018" s="15" t="s">
        <v>553</v>
      </c>
      <c r="D1018" s="16" t="s">
        <v>611</v>
      </c>
      <c r="E1018" s="16">
        <v>644675.82999999996</v>
      </c>
      <c r="F1018" s="16">
        <v>5854135.0099999998</v>
      </c>
      <c r="G1018" s="16" t="s">
        <v>339</v>
      </c>
      <c r="H1018" t="str">
        <f t="shared" si="511"/>
        <v>18</v>
      </c>
      <c r="I1018" t="str">
        <f t="shared" si="510"/>
        <v>H</v>
      </c>
      <c r="J1018" t="s">
        <v>324</v>
      </c>
      <c r="K1018">
        <f t="shared" si="512"/>
        <v>-75</v>
      </c>
      <c r="L1018">
        <f t="shared" si="513"/>
        <v>-4145864.99</v>
      </c>
      <c r="M1018">
        <f t="shared" si="514"/>
        <v>-0.65149154635333473</v>
      </c>
      <c r="N1018">
        <f t="shared" si="515"/>
        <v>6383446.8393830145</v>
      </c>
      <c r="O1018">
        <f t="shared" si="516"/>
        <v>2.2664217881069322E-2</v>
      </c>
      <c r="P1018">
        <f t="shared" si="517"/>
        <v>-0.96435187076550688</v>
      </c>
      <c r="Q1018">
        <f t="shared" si="518"/>
        <v>-0.6097709029492977</v>
      </c>
      <c r="R1018">
        <f t="shared" si="519"/>
        <v>-1.1336674817360881</v>
      </c>
      <c r="S1018">
        <f t="shared" si="520"/>
        <v>-1.0026933370393905</v>
      </c>
      <c r="T1018">
        <f t="shared" si="521"/>
        <v>-1.7996773061824525</v>
      </c>
      <c r="U1018">
        <f t="shared" si="522"/>
        <v>5.0546225567071803E-3</v>
      </c>
      <c r="V1018">
        <f t="shared" si="523"/>
        <v>4.2582015317955055E-5</v>
      </c>
      <c r="W1018">
        <f t="shared" si="524"/>
        <v>1.6740578955036711E-7</v>
      </c>
      <c r="X1018">
        <f t="shared" si="525"/>
        <v>-4131227.9651240129</v>
      </c>
      <c r="Y1018">
        <f t="shared" si="526"/>
        <v>-2.2929657353270992E-3</v>
      </c>
      <c r="Z1018">
        <f t="shared" si="527"/>
        <v>1.0944857582749872E-6</v>
      </c>
      <c r="AA1018">
        <f t="shared" si="528"/>
        <v>2.2664209612514755E-2</v>
      </c>
      <c r="AB1018">
        <f t="shared" si="529"/>
        <v>-0.65378450957904344</v>
      </c>
      <c r="AC1018">
        <f t="shared" si="530"/>
        <v>2.2666149969499061E-2</v>
      </c>
      <c r="AD1018">
        <f t="shared" si="531"/>
        <v>2.8546663904758001E-2</v>
      </c>
      <c r="AE1018">
        <f t="shared" si="532"/>
        <v>-0.65358778264269923</v>
      </c>
      <c r="AF1018">
        <f t="shared" si="533"/>
        <v>-0.6535966942550685</v>
      </c>
      <c r="AG1018" s="10">
        <f t="shared" si="534"/>
        <v>-37.448332084517887</v>
      </c>
      <c r="AH1018" s="10">
        <f t="shared" si="535"/>
        <v>-73.364396639078919</v>
      </c>
      <c r="AI1018" s="17">
        <f t="shared" si="536"/>
        <v>-73</v>
      </c>
      <c r="AJ1018" s="18">
        <f t="shared" si="537"/>
        <v>-21</v>
      </c>
      <c r="AK1018" s="19">
        <f t="shared" si="538"/>
        <v>-51.828000000000003</v>
      </c>
      <c r="AL1018" s="17">
        <f t="shared" si="539"/>
        <v>-37</v>
      </c>
      <c r="AM1018" s="18">
        <f t="shared" si="540"/>
        <v>-26</v>
      </c>
      <c r="AN1018" s="19">
        <f t="shared" si="541"/>
        <v>-53.996000000000002</v>
      </c>
      <c r="AO1018" s="20" t="str">
        <f t="shared" si="542"/>
        <v>37°26 ' 53,996 "S</v>
      </c>
      <c r="AP1018" s="20" t="str">
        <f t="shared" si="543"/>
        <v xml:space="preserve">73°21 ' 51,828 " </v>
      </c>
      <c r="AQ1018" s="22"/>
      <c r="AR1018" s="22"/>
    </row>
    <row r="1019" spans="1:44" x14ac:dyDescent="0.3">
      <c r="A1019" s="15">
        <v>2110</v>
      </c>
      <c r="B1019" s="15" t="s">
        <v>1842</v>
      </c>
      <c r="C1019" s="15" t="s">
        <v>553</v>
      </c>
      <c r="D1019" s="16" t="s">
        <v>347</v>
      </c>
      <c r="E1019" s="16">
        <v>656128.85</v>
      </c>
      <c r="F1019" s="16">
        <v>5874499.4699999997</v>
      </c>
      <c r="G1019" s="16" t="s">
        <v>339</v>
      </c>
      <c r="H1019" t="str">
        <f t="shared" si="511"/>
        <v>18</v>
      </c>
      <c r="I1019" t="str">
        <f t="shared" si="510"/>
        <v>H</v>
      </c>
      <c r="J1019" t="s">
        <v>324</v>
      </c>
      <c r="K1019">
        <f t="shared" si="512"/>
        <v>-75</v>
      </c>
      <c r="L1019">
        <f t="shared" si="513"/>
        <v>-4125500.5300000003</v>
      </c>
      <c r="M1019">
        <f t="shared" si="514"/>
        <v>-0.64829142440820342</v>
      </c>
      <c r="N1019">
        <f t="shared" si="515"/>
        <v>6383380.7979124309</v>
      </c>
      <c r="O1019">
        <f t="shared" si="516"/>
        <v>2.4458645808982458E-2</v>
      </c>
      <c r="P1019">
        <f t="shared" si="517"/>
        <v>-0.96263847756578103</v>
      </c>
      <c r="Q1019">
        <f t="shared" si="518"/>
        <v>-0.61165561982704286</v>
      </c>
      <c r="R1019">
        <f t="shared" si="519"/>
        <v>-1.129610663191094</v>
      </c>
      <c r="S1019">
        <f t="shared" si="520"/>
        <v>-1.0001219023500814</v>
      </c>
      <c r="T1019">
        <f t="shared" si="521"/>
        <v>-1.7964174663220052</v>
      </c>
      <c r="U1019">
        <f t="shared" si="522"/>
        <v>5.0546225567071803E-3</v>
      </c>
      <c r="V1019">
        <f t="shared" si="523"/>
        <v>4.2582015317955055E-5</v>
      </c>
      <c r="W1019">
        <f t="shared" si="524"/>
        <v>1.6740578955036711E-7</v>
      </c>
      <c r="X1019">
        <f t="shared" si="525"/>
        <v>-4110887.1555196387</v>
      </c>
      <c r="Y1019">
        <f t="shared" si="526"/>
        <v>-2.2892844627318215E-3</v>
      </c>
      <c r="Z1019">
        <f t="shared" si="527"/>
        <v>1.2808729127230084E-6</v>
      </c>
      <c r="AA1019">
        <f t="shared" si="528"/>
        <v>2.4458635366176824E-2</v>
      </c>
      <c r="AB1019">
        <f t="shared" si="529"/>
        <v>-0.6505807059386528</v>
      </c>
      <c r="AC1019">
        <f t="shared" si="530"/>
        <v>2.4461074066341237E-2</v>
      </c>
      <c r="AD1019">
        <f t="shared" si="531"/>
        <v>3.0730656070589352E-2</v>
      </c>
      <c r="AE1019">
        <f t="shared" si="532"/>
        <v>-0.65035312160322722</v>
      </c>
      <c r="AF1019">
        <f t="shared" si="533"/>
        <v>-0.65036192960740524</v>
      </c>
      <c r="AG1019" s="10">
        <f t="shared" si="534"/>
        <v>-37.262993722488659</v>
      </c>
      <c r="AH1019" s="10">
        <f t="shared" si="535"/>
        <v>-73.239263105487154</v>
      </c>
      <c r="AI1019" s="17">
        <f t="shared" si="536"/>
        <v>-73</v>
      </c>
      <c r="AJ1019" s="18">
        <f t="shared" si="537"/>
        <v>-14</v>
      </c>
      <c r="AK1019" s="19">
        <f t="shared" si="538"/>
        <v>-21.347000000000001</v>
      </c>
      <c r="AL1019" s="17">
        <f t="shared" si="539"/>
        <v>-37</v>
      </c>
      <c r="AM1019" s="18">
        <f t="shared" si="540"/>
        <v>-15</v>
      </c>
      <c r="AN1019" s="19">
        <f t="shared" si="541"/>
        <v>-46.777000000000001</v>
      </c>
      <c r="AO1019" s="20" t="str">
        <f t="shared" si="542"/>
        <v>37°15 ' 46,777 "S</v>
      </c>
      <c r="AP1019" s="20" t="str">
        <f t="shared" si="543"/>
        <v xml:space="preserve">73°14 ' 21,347 " </v>
      </c>
      <c r="AQ1019" s="22"/>
      <c r="AR1019" s="22"/>
    </row>
    <row r="1020" spans="1:44" x14ac:dyDescent="0.3">
      <c r="A1020" s="15">
        <v>2111</v>
      </c>
      <c r="B1020" s="15" t="s">
        <v>1843</v>
      </c>
      <c r="C1020" s="15" t="s">
        <v>744</v>
      </c>
      <c r="D1020" s="16" t="s">
        <v>1844</v>
      </c>
      <c r="E1020" s="16">
        <v>652083.47</v>
      </c>
      <c r="F1020" s="16">
        <v>5483132.54</v>
      </c>
      <c r="G1020" s="16" t="s">
        <v>374</v>
      </c>
      <c r="H1020" t="str">
        <f t="shared" si="511"/>
        <v>18</v>
      </c>
      <c r="I1020" t="str">
        <f t="shared" si="510"/>
        <v>G</v>
      </c>
      <c r="J1020" t="s">
        <v>324</v>
      </c>
      <c r="K1020">
        <f t="shared" si="512"/>
        <v>-75</v>
      </c>
      <c r="L1020">
        <f t="shared" si="513"/>
        <v>-4516867.46</v>
      </c>
      <c r="M1020">
        <f t="shared" si="514"/>
        <v>-0.70979179816187377</v>
      </c>
      <c r="N1020">
        <f t="shared" si="515"/>
        <v>6384667.9429888502</v>
      </c>
      <c r="O1020">
        <f t="shared" si="516"/>
        <v>2.3820106442184876E-2</v>
      </c>
      <c r="P1020">
        <f t="shared" si="517"/>
        <v>-0.98858912270342691</v>
      </c>
      <c r="Q1020">
        <f t="shared" si="518"/>
        <v>-0.56875367797143406</v>
      </c>
      <c r="R1020">
        <f t="shared" si="519"/>
        <v>-1.2040863595135871</v>
      </c>
      <c r="S1020">
        <f t="shared" si="520"/>
        <v>-1.0452531891280488</v>
      </c>
      <c r="T1020">
        <f t="shared" si="521"/>
        <v>-1.8511601656469407</v>
      </c>
      <c r="U1020">
        <f t="shared" si="522"/>
        <v>5.0546225567071803E-3</v>
      </c>
      <c r="V1020">
        <f t="shared" si="523"/>
        <v>4.2582015317955055E-5</v>
      </c>
      <c r="W1020">
        <f t="shared" si="524"/>
        <v>1.6740578955036711E-7</v>
      </c>
      <c r="X1020">
        <f t="shared" si="525"/>
        <v>-4501911.2182893241</v>
      </c>
      <c r="Y1020">
        <f t="shared" si="526"/>
        <v>-2.3425245986519426E-3</v>
      </c>
      <c r="Z1020">
        <f t="shared" si="527"/>
        <v>1.1000014513850107E-6</v>
      </c>
      <c r="AA1020">
        <f t="shared" si="528"/>
        <v>2.3820097708134324E-2</v>
      </c>
      <c r="AB1020">
        <f t="shared" si="529"/>
        <v>-0.71213432018374523</v>
      </c>
      <c r="AC1020">
        <f t="shared" si="530"/>
        <v>2.3822350347588006E-2</v>
      </c>
      <c r="AD1020">
        <f t="shared" si="531"/>
        <v>3.1460327560285543E-2</v>
      </c>
      <c r="AE1020">
        <f t="shared" si="532"/>
        <v>-0.71188950213990165</v>
      </c>
      <c r="AF1020">
        <f t="shared" si="533"/>
        <v>-0.71189761370002191</v>
      </c>
      <c r="AG1020" s="10">
        <f t="shared" si="534"/>
        <v>-40.788728710445909</v>
      </c>
      <c r="AH1020" s="10">
        <f t="shared" si="535"/>
        <v>-73.197456008696534</v>
      </c>
      <c r="AI1020" s="17">
        <f t="shared" si="536"/>
        <v>-73</v>
      </c>
      <c r="AJ1020" s="18">
        <f t="shared" si="537"/>
        <v>-11</v>
      </c>
      <c r="AK1020" s="19">
        <f t="shared" si="538"/>
        <v>-50.841999999999999</v>
      </c>
      <c r="AL1020" s="17">
        <f t="shared" si="539"/>
        <v>-40</v>
      </c>
      <c r="AM1020" s="18">
        <f t="shared" si="540"/>
        <v>-47</v>
      </c>
      <c r="AN1020" s="19">
        <f t="shared" si="541"/>
        <v>-19.422999999999998</v>
      </c>
      <c r="AO1020" s="20" t="str">
        <f t="shared" si="542"/>
        <v>40°47 ' 19,423 "S</v>
      </c>
      <c r="AP1020" s="20" t="str">
        <f t="shared" si="543"/>
        <v xml:space="preserve">73°11 ' 50,842 " </v>
      </c>
      <c r="AQ1020" s="22"/>
      <c r="AR1020" s="22"/>
    </row>
    <row r="1021" spans="1:44" x14ac:dyDescent="0.3">
      <c r="A1021" s="15">
        <v>2112</v>
      </c>
      <c r="B1021" s="15" t="s">
        <v>1845</v>
      </c>
      <c r="C1021" s="15" t="s">
        <v>1656</v>
      </c>
      <c r="D1021" s="16" t="s">
        <v>1560</v>
      </c>
      <c r="E1021" s="16">
        <v>468601.94</v>
      </c>
      <c r="F1021" s="16">
        <v>7480648.0499999998</v>
      </c>
      <c r="G1021" s="16" t="s">
        <v>323</v>
      </c>
      <c r="H1021" t="str">
        <f t="shared" si="511"/>
        <v>19</v>
      </c>
      <c r="I1021" t="str">
        <f t="shared" si="510"/>
        <v>H</v>
      </c>
      <c r="J1021" t="s">
        <v>324</v>
      </c>
      <c r="K1021">
        <f t="shared" si="512"/>
        <v>-69</v>
      </c>
      <c r="L1021">
        <f t="shared" si="513"/>
        <v>-2519351.9500000002</v>
      </c>
      <c r="M1021">
        <f t="shared" si="514"/>
        <v>-0.3958972377713123</v>
      </c>
      <c r="N1021">
        <f t="shared" si="515"/>
        <v>6378761.7446924038</v>
      </c>
      <c r="O1021">
        <f t="shared" si="516"/>
        <v>-4.9222813543906823E-3</v>
      </c>
      <c r="P1021">
        <f t="shared" si="517"/>
        <v>-0.71161516122541413</v>
      </c>
      <c r="Q1021">
        <f t="shared" si="518"/>
        <v>-0.60578712448715255</v>
      </c>
      <c r="R1021">
        <f t="shared" si="519"/>
        <v>-0.75170481838401937</v>
      </c>
      <c r="S1021">
        <f t="shared" si="520"/>
        <v>-0.71522539490980264</v>
      </c>
      <c r="T1021">
        <f t="shared" si="521"/>
        <v>-1.3639414355817838</v>
      </c>
      <c r="U1021">
        <f t="shared" si="522"/>
        <v>5.0546225567071803E-3</v>
      </c>
      <c r="V1021">
        <f t="shared" si="523"/>
        <v>4.2582015317955055E-5</v>
      </c>
      <c r="W1021">
        <f t="shared" si="524"/>
        <v>1.6740578955036711E-7</v>
      </c>
      <c r="X1021">
        <f t="shared" si="525"/>
        <v>-2508455.3043976044</v>
      </c>
      <c r="Y1021">
        <f t="shared" si="526"/>
        <v>-1.7082697298519676E-3</v>
      </c>
      <c r="Z1021">
        <f t="shared" si="527"/>
        <v>6.9503261769197691E-8</v>
      </c>
      <c r="AA1021">
        <f t="shared" si="528"/>
        <v>-4.9222812403524789E-3</v>
      </c>
      <c r="AB1021">
        <f t="shared" si="529"/>
        <v>-0.39760550738243394</v>
      </c>
      <c r="AC1021">
        <f t="shared" si="530"/>
        <v>-4.9223011172477293E-3</v>
      </c>
      <c r="AD1021">
        <f t="shared" si="531"/>
        <v>-5.338723865999026E-3</v>
      </c>
      <c r="AE1021">
        <f t="shared" si="532"/>
        <v>-0.39760041970061111</v>
      </c>
      <c r="AF1021">
        <f t="shared" si="533"/>
        <v>-0.39761018081414512</v>
      </c>
      <c r="AG1021" s="10">
        <f t="shared" si="534"/>
        <v>-22.781385252084057</v>
      </c>
      <c r="AH1021" s="10">
        <f t="shared" si="535"/>
        <v>-69.305886345507517</v>
      </c>
      <c r="AI1021" s="17">
        <f t="shared" si="536"/>
        <v>-69</v>
      </c>
      <c r="AJ1021" s="18">
        <f t="shared" si="537"/>
        <v>-18</v>
      </c>
      <c r="AK1021" s="19">
        <f t="shared" si="538"/>
        <v>-21.190999999999999</v>
      </c>
      <c r="AL1021" s="17">
        <f t="shared" si="539"/>
        <v>-22</v>
      </c>
      <c r="AM1021" s="18">
        <f t="shared" si="540"/>
        <v>-46</v>
      </c>
      <c r="AN1021" s="19">
        <f t="shared" si="541"/>
        <v>-52.987000000000002</v>
      </c>
      <c r="AO1021" s="20" t="str">
        <f t="shared" si="542"/>
        <v>22°46 ' 52,987 "S</v>
      </c>
      <c r="AP1021" s="20" t="str">
        <f t="shared" si="543"/>
        <v xml:space="preserve">69°18 ' 21,191 " </v>
      </c>
      <c r="AQ1021" s="22"/>
      <c r="AR1021" s="22"/>
    </row>
    <row r="1022" spans="1:44" s="33" customFormat="1" x14ac:dyDescent="0.3">
      <c r="A1022" s="31">
        <v>2113</v>
      </c>
      <c r="B1022" s="31" t="s">
        <v>1846</v>
      </c>
      <c r="C1022" s="31" t="s">
        <v>1847</v>
      </c>
      <c r="D1022" s="32" t="s">
        <v>1848</v>
      </c>
      <c r="E1022" s="32">
        <v>372963.86210000003</v>
      </c>
      <c r="F1022" s="32">
        <v>4114737.3037</v>
      </c>
      <c r="G1022" s="32" t="s">
        <v>791</v>
      </c>
      <c r="H1022" s="33" t="str">
        <f t="shared" si="511"/>
        <v>19</v>
      </c>
      <c r="I1022" s="33" t="str">
        <f t="shared" si="510"/>
        <v>F</v>
      </c>
      <c r="J1022" s="33" t="s">
        <v>324</v>
      </c>
      <c r="K1022" s="33">
        <f t="shared" si="512"/>
        <v>-69</v>
      </c>
      <c r="L1022" s="33">
        <f t="shared" si="513"/>
        <v>-5885262.6963</v>
      </c>
      <c r="M1022" s="33">
        <f t="shared" si="514"/>
        <v>-0.92482483244300795</v>
      </c>
      <c r="N1022" s="33">
        <f t="shared" si="515"/>
        <v>6389236.6061569192</v>
      </c>
      <c r="O1022" s="33">
        <f t="shared" si="516"/>
        <v>-1.9882835107027177E-2</v>
      </c>
      <c r="P1022" s="33">
        <f t="shared" si="517"/>
        <v>-0.96137169292295166</v>
      </c>
      <c r="Q1022" s="33">
        <f t="shared" si="518"/>
        <v>-0.34837540334747291</v>
      </c>
      <c r="R1022" s="33">
        <f t="shared" si="519"/>
        <v>-1.4055106789044838</v>
      </c>
      <c r="S1022" s="33">
        <f t="shared" si="520"/>
        <v>-1.1412268600152309</v>
      </c>
      <c r="T1022" s="33">
        <f t="shared" si="521"/>
        <v>-1.9441254113067323</v>
      </c>
      <c r="U1022" s="33">
        <f t="shared" si="522"/>
        <v>5.0546225567071803E-3</v>
      </c>
      <c r="V1022" s="33">
        <f t="shared" si="523"/>
        <v>4.2582015317955055E-5</v>
      </c>
      <c r="W1022" s="33">
        <f t="shared" si="524"/>
        <v>1.6740578955036711E-7</v>
      </c>
      <c r="X1022" s="33">
        <f t="shared" si="525"/>
        <v>-5870997.8746825056</v>
      </c>
      <c r="Y1022" s="33">
        <f t="shared" si="526"/>
        <v>-2.2326331761995158E-3</v>
      </c>
      <c r="Z1022" s="33">
        <f t="shared" si="527"/>
        <v>4.8273662283408395E-7</v>
      </c>
      <c r="AA1022" s="33">
        <f t="shared" si="528"/>
        <v>-1.9882831907636286E-2</v>
      </c>
      <c r="AB1022" s="33">
        <f t="shared" si="529"/>
        <v>-0.92705746454143367</v>
      </c>
      <c r="AC1022" s="33">
        <f t="shared" si="530"/>
        <v>-1.9884141970261504E-2</v>
      </c>
      <c r="AD1022" s="33">
        <f t="shared" si="531"/>
        <v>-3.3117622412653841E-2</v>
      </c>
      <c r="AE1022" s="33">
        <f t="shared" si="532"/>
        <v>-0.92679413329235261</v>
      </c>
      <c r="AF1022" s="33">
        <f t="shared" si="533"/>
        <v>-0.92679892390005936</v>
      </c>
      <c r="AG1022" s="10">
        <f t="shared" si="534"/>
        <v>-53.101666796739764</v>
      </c>
      <c r="AH1022" s="10">
        <f t="shared" si="535"/>
        <v>-70.897499991752923</v>
      </c>
      <c r="AI1022" s="17">
        <f t="shared" si="536"/>
        <v>-70</v>
      </c>
      <c r="AJ1022" s="18">
        <f t="shared" si="537"/>
        <v>-53</v>
      </c>
      <c r="AK1022" s="19">
        <f t="shared" si="538"/>
        <v>-51</v>
      </c>
      <c r="AL1022" s="17">
        <f t="shared" si="539"/>
        <v>-53</v>
      </c>
      <c r="AM1022" s="18">
        <f t="shared" si="540"/>
        <v>-6</v>
      </c>
      <c r="AN1022" s="19">
        <f t="shared" si="541"/>
        <v>-6</v>
      </c>
      <c r="AO1022" s="20" t="str">
        <f t="shared" si="542"/>
        <v>53°6 ' 6 "S</v>
      </c>
      <c r="AP1022" s="20" t="str">
        <f t="shared" si="543"/>
        <v xml:space="preserve">70°53 ' 51 " </v>
      </c>
      <c r="AQ1022" s="22"/>
      <c r="AR1022" s="22"/>
    </row>
    <row r="1023" spans="1:44" s="33" customFormat="1" x14ac:dyDescent="0.3">
      <c r="A1023" s="31">
        <v>2114</v>
      </c>
      <c r="B1023" s="31" t="s">
        <v>1849</v>
      </c>
      <c r="C1023" s="31" t="s">
        <v>1847</v>
      </c>
      <c r="D1023" s="32" t="s">
        <v>1848</v>
      </c>
      <c r="E1023" s="32" t="s">
        <v>272</v>
      </c>
      <c r="F1023" s="32" t="s">
        <v>272</v>
      </c>
      <c r="G1023" s="32" t="s">
        <v>272</v>
      </c>
      <c r="H1023" s="33" t="e">
        <f t="shared" si="511"/>
        <v>#VALUE!</v>
      </c>
      <c r="I1023" s="33" t="e">
        <f t="shared" si="510"/>
        <v>#VALUE!</v>
      </c>
      <c r="J1023" s="33" t="s">
        <v>324</v>
      </c>
      <c r="K1023" s="33" t="e">
        <f t="shared" si="512"/>
        <v>#VALUE!</v>
      </c>
      <c r="L1023" s="33" t="e">
        <f t="shared" si="513"/>
        <v>#VALUE!</v>
      </c>
      <c r="M1023" s="33" t="e">
        <f t="shared" si="514"/>
        <v>#VALUE!</v>
      </c>
      <c r="N1023" s="33" t="e">
        <f t="shared" si="515"/>
        <v>#VALUE!</v>
      </c>
      <c r="O1023" s="33" t="e">
        <f t="shared" si="516"/>
        <v>#VALUE!</v>
      </c>
      <c r="P1023" s="33" t="e">
        <f t="shared" si="517"/>
        <v>#VALUE!</v>
      </c>
      <c r="Q1023" s="33" t="e">
        <f t="shared" si="518"/>
        <v>#VALUE!</v>
      </c>
      <c r="R1023" s="33" t="e">
        <f t="shared" si="519"/>
        <v>#VALUE!</v>
      </c>
      <c r="S1023" s="33" t="e">
        <f t="shared" si="520"/>
        <v>#VALUE!</v>
      </c>
      <c r="T1023" s="33" t="e">
        <f t="shared" si="521"/>
        <v>#VALUE!</v>
      </c>
      <c r="U1023" s="33">
        <f t="shared" si="522"/>
        <v>5.0546225567071803E-3</v>
      </c>
      <c r="V1023" s="33">
        <f t="shared" si="523"/>
        <v>4.2582015317955055E-5</v>
      </c>
      <c r="W1023" s="33">
        <f t="shared" si="524"/>
        <v>1.6740578955036711E-7</v>
      </c>
      <c r="X1023" s="33" t="e">
        <f t="shared" si="525"/>
        <v>#VALUE!</v>
      </c>
      <c r="Y1023" s="33" t="e">
        <f t="shared" si="526"/>
        <v>#VALUE!</v>
      </c>
      <c r="Z1023" s="33" t="e">
        <f t="shared" si="527"/>
        <v>#VALUE!</v>
      </c>
      <c r="AA1023" s="33" t="e">
        <f t="shared" si="528"/>
        <v>#VALUE!</v>
      </c>
      <c r="AB1023" s="33" t="e">
        <f t="shared" si="529"/>
        <v>#VALUE!</v>
      </c>
      <c r="AC1023" s="33" t="e">
        <f t="shared" si="530"/>
        <v>#VALUE!</v>
      </c>
      <c r="AD1023" s="33" t="e">
        <f t="shared" si="531"/>
        <v>#VALUE!</v>
      </c>
      <c r="AE1023" s="33" t="e">
        <f t="shared" si="532"/>
        <v>#VALUE!</v>
      </c>
      <c r="AF1023" s="33" t="e">
        <f t="shared" si="533"/>
        <v>#VALUE!</v>
      </c>
      <c r="AG1023" s="10" t="e">
        <f t="shared" si="534"/>
        <v>#VALUE!</v>
      </c>
      <c r="AH1023" s="10" t="e">
        <f t="shared" si="535"/>
        <v>#VALUE!</v>
      </c>
      <c r="AI1023" s="17" t="e">
        <f t="shared" si="536"/>
        <v>#VALUE!</v>
      </c>
      <c r="AJ1023" s="18" t="e">
        <f t="shared" si="537"/>
        <v>#VALUE!</v>
      </c>
      <c r="AK1023" s="19" t="e">
        <f t="shared" si="538"/>
        <v>#VALUE!</v>
      </c>
      <c r="AL1023" s="17" t="e">
        <f t="shared" si="539"/>
        <v>#VALUE!</v>
      </c>
      <c r="AM1023" s="18" t="e">
        <f t="shared" si="540"/>
        <v>#VALUE!</v>
      </c>
      <c r="AN1023" s="19" t="e">
        <f t="shared" si="541"/>
        <v>#VALUE!</v>
      </c>
      <c r="AO1023" s="20" t="e">
        <f t="shared" si="542"/>
        <v>#VALUE!</v>
      </c>
      <c r="AP1023" s="20" t="e">
        <f t="shared" si="543"/>
        <v>#VALUE!</v>
      </c>
      <c r="AQ1023" s="22"/>
      <c r="AR1023" s="22"/>
    </row>
    <row r="1024" spans="1:44" x14ac:dyDescent="0.3">
      <c r="A1024" s="15">
        <v>2115</v>
      </c>
      <c r="B1024" s="15" t="s">
        <v>1850</v>
      </c>
      <c r="C1024" s="15" t="s">
        <v>1851</v>
      </c>
      <c r="D1024" s="16" t="s">
        <v>1852</v>
      </c>
      <c r="E1024" s="16">
        <v>710625.223262958</v>
      </c>
      <c r="F1024" s="16">
        <v>5352029.8800670002</v>
      </c>
      <c r="G1024" s="16" t="s">
        <v>374</v>
      </c>
      <c r="H1024" t="str">
        <f t="shared" si="511"/>
        <v>18</v>
      </c>
      <c r="I1024" t="str">
        <f t="shared" si="510"/>
        <v>G</v>
      </c>
      <c r="J1024" t="s">
        <v>324</v>
      </c>
      <c r="K1024">
        <f t="shared" si="512"/>
        <v>-75</v>
      </c>
      <c r="L1024">
        <f t="shared" si="513"/>
        <v>-4647970.1199329998</v>
      </c>
      <c r="M1024">
        <f t="shared" si="514"/>
        <v>-0.73039359654575831</v>
      </c>
      <c r="N1024">
        <f t="shared" si="515"/>
        <v>6385105.7263620906</v>
      </c>
      <c r="O1024">
        <f t="shared" si="516"/>
        <v>3.2986959384768332E-2</v>
      </c>
      <c r="P1024">
        <f t="shared" si="517"/>
        <v>-0.99395509523279935</v>
      </c>
      <c r="Q1024">
        <f t="shared" si="518"/>
        <v>-0.5515394101564296</v>
      </c>
      <c r="R1024">
        <f t="shared" si="519"/>
        <v>-1.227371144162158</v>
      </c>
      <c r="S1024">
        <f t="shared" si="520"/>
        <v>-1.0584132106607258</v>
      </c>
      <c r="T1024">
        <f t="shared" si="521"/>
        <v>-1.8660372638672504</v>
      </c>
      <c r="U1024">
        <f t="shared" si="522"/>
        <v>5.0546225567071803E-3</v>
      </c>
      <c r="V1024">
        <f t="shared" si="523"/>
        <v>4.2582015317955055E-5</v>
      </c>
      <c r="W1024">
        <f t="shared" si="524"/>
        <v>1.6740578955036711E-7</v>
      </c>
      <c r="X1024">
        <f t="shared" si="525"/>
        <v>-4632952.2834956646</v>
      </c>
      <c r="Y1024">
        <f t="shared" si="526"/>
        <v>-2.3520106135958441E-3</v>
      </c>
      <c r="Z1024">
        <f t="shared" si="527"/>
        <v>2.0346599169624103E-6</v>
      </c>
      <c r="AA1024">
        <f t="shared" si="528"/>
        <v>3.2986937012353654E-2</v>
      </c>
      <c r="AB1024">
        <f t="shared" si="529"/>
        <v>-0.73274560237381248</v>
      </c>
      <c r="AC1024">
        <f t="shared" si="530"/>
        <v>3.2992919727863834E-2</v>
      </c>
      <c r="AD1024">
        <f t="shared" si="531"/>
        <v>4.4355546202477503E-2</v>
      </c>
      <c r="AE1024">
        <f t="shared" si="532"/>
        <v>-0.73225633826929593</v>
      </c>
      <c r="AF1024">
        <f t="shared" si="533"/>
        <v>-0.73226328693982423</v>
      </c>
      <c r="AG1024" s="10">
        <f t="shared" si="534"/>
        <v>-41.955595834029104</v>
      </c>
      <c r="AH1024" s="10">
        <f t="shared" si="535"/>
        <v>-72.45861440460051</v>
      </c>
      <c r="AI1024" s="17">
        <f t="shared" si="536"/>
        <v>-72</v>
      </c>
      <c r="AJ1024" s="18">
        <f t="shared" si="537"/>
        <v>-27</v>
      </c>
      <c r="AK1024" s="19">
        <f t="shared" si="538"/>
        <v>-31.012</v>
      </c>
      <c r="AL1024" s="17">
        <f t="shared" si="539"/>
        <v>-41</v>
      </c>
      <c r="AM1024" s="18">
        <f t="shared" si="540"/>
        <v>-57</v>
      </c>
      <c r="AN1024" s="19">
        <f t="shared" si="541"/>
        <v>-20.145</v>
      </c>
      <c r="AO1024" s="20" t="str">
        <f t="shared" si="542"/>
        <v>41°57 ' 20,145 "S</v>
      </c>
      <c r="AP1024" s="20" t="str">
        <f t="shared" si="543"/>
        <v xml:space="preserve">72°27 ' 31,012 " </v>
      </c>
      <c r="AQ1024" s="22"/>
      <c r="AR1024" s="22"/>
    </row>
    <row r="1025" spans="1:46" x14ac:dyDescent="0.3">
      <c r="A1025" s="15">
        <v>2117</v>
      </c>
      <c r="B1025" s="15" t="s">
        <v>1853</v>
      </c>
      <c r="C1025" s="15" t="s">
        <v>1854</v>
      </c>
      <c r="D1025" s="16" t="s">
        <v>407</v>
      </c>
      <c r="E1025" s="16">
        <v>736192.14</v>
      </c>
      <c r="F1025" s="16">
        <v>5496745.25</v>
      </c>
      <c r="G1025" s="16" t="s">
        <v>374</v>
      </c>
      <c r="H1025" t="str">
        <f t="shared" si="511"/>
        <v>18</v>
      </c>
      <c r="I1025" t="str">
        <f t="shared" si="510"/>
        <v>G</v>
      </c>
      <c r="J1025" t="s">
        <v>324</v>
      </c>
      <c r="K1025">
        <f t="shared" si="512"/>
        <v>-75</v>
      </c>
      <c r="L1025">
        <f t="shared" si="513"/>
        <v>-4503254.75</v>
      </c>
      <c r="M1025">
        <f t="shared" si="514"/>
        <v>-0.7076526630213541</v>
      </c>
      <c r="N1025">
        <f t="shared" si="515"/>
        <v>6384622.6363705145</v>
      </c>
      <c r="O1025">
        <f t="shared" si="516"/>
        <v>3.699390762024251E-2</v>
      </c>
      <c r="P1025">
        <f t="shared" si="517"/>
        <v>-0.98793561093664428</v>
      </c>
      <c r="Q1025">
        <f t="shared" si="518"/>
        <v>-0.57046622601915054</v>
      </c>
      <c r="R1025">
        <f t="shared" si="519"/>
        <v>-1.2016204684896763</v>
      </c>
      <c r="S1025">
        <f t="shared" si="520"/>
        <v>-1.0438319078720448</v>
      </c>
      <c r="T1025">
        <f t="shared" si="521"/>
        <v>-1.8495217780185624</v>
      </c>
      <c r="U1025">
        <f t="shared" si="522"/>
        <v>5.0546225567071803E-3</v>
      </c>
      <c r="V1025">
        <f t="shared" si="523"/>
        <v>4.2582015317955055E-5</v>
      </c>
      <c r="W1025">
        <f t="shared" si="524"/>
        <v>1.6740578955036711E-7</v>
      </c>
      <c r="X1025">
        <f t="shared" si="525"/>
        <v>-4488306.4466956062</v>
      </c>
      <c r="Y1025">
        <f t="shared" si="526"/>
        <v>-2.3412978582695817E-3</v>
      </c>
      <c r="Z1025">
        <f t="shared" si="527"/>
        <v>2.6629265319524108E-6</v>
      </c>
      <c r="AA1025">
        <f t="shared" si="528"/>
        <v>3.6993874782889805E-2</v>
      </c>
      <c r="AB1025">
        <f t="shared" si="529"/>
        <v>-0.70999395464491954</v>
      </c>
      <c r="AC1025">
        <f t="shared" si="530"/>
        <v>3.7002313334946357E-2</v>
      </c>
      <c r="AD1025">
        <f t="shared" si="531"/>
        <v>4.8753505097915692E-2</v>
      </c>
      <c r="AE1025">
        <f t="shared" si="532"/>
        <v>-0.7094062928200644</v>
      </c>
      <c r="AF1025">
        <f t="shared" si="533"/>
        <v>-0.70941310189821605</v>
      </c>
      <c r="AG1025" s="10">
        <f t="shared" si="534"/>
        <v>-40.646376670051986</v>
      </c>
      <c r="AH1025" s="10">
        <f t="shared" si="535"/>
        <v>-72.206629921419889</v>
      </c>
      <c r="AI1025" s="17">
        <f t="shared" si="536"/>
        <v>-72</v>
      </c>
      <c r="AJ1025" s="18">
        <f t="shared" si="537"/>
        <v>-12</v>
      </c>
      <c r="AK1025" s="19">
        <f t="shared" si="538"/>
        <v>-23.867999999999999</v>
      </c>
      <c r="AL1025" s="17">
        <f t="shared" si="539"/>
        <v>-40</v>
      </c>
      <c r="AM1025" s="18">
        <f t="shared" si="540"/>
        <v>-38</v>
      </c>
      <c r="AN1025" s="19">
        <f t="shared" si="541"/>
        <v>-46.956000000000003</v>
      </c>
      <c r="AO1025" s="20" t="str">
        <f t="shared" si="542"/>
        <v>40°38 ' 46,956 "S</v>
      </c>
      <c r="AP1025" s="20" t="str">
        <f t="shared" si="543"/>
        <v xml:space="preserve">72°12 ' 23,868 " </v>
      </c>
      <c r="AQ1025" s="22"/>
      <c r="AR1025" s="22"/>
    </row>
    <row r="1026" spans="1:46" x14ac:dyDescent="0.3">
      <c r="A1026" s="15">
        <v>2118</v>
      </c>
      <c r="B1026" s="15" t="s">
        <v>1855</v>
      </c>
      <c r="C1026" s="15" t="s">
        <v>995</v>
      </c>
      <c r="D1026" s="16" t="s">
        <v>725</v>
      </c>
      <c r="E1026" s="16">
        <v>261331</v>
      </c>
      <c r="F1026" s="16">
        <v>6339681</v>
      </c>
      <c r="G1026" s="16" t="s">
        <v>323</v>
      </c>
      <c r="H1026" t="str">
        <f t="shared" si="511"/>
        <v>19</v>
      </c>
      <c r="I1026" t="str">
        <f t="shared" si="510"/>
        <v>H</v>
      </c>
      <c r="J1026" t="s">
        <v>324</v>
      </c>
      <c r="K1026">
        <f t="shared" si="512"/>
        <v>-69</v>
      </c>
      <c r="L1026">
        <f t="shared" si="513"/>
        <v>-3660319</v>
      </c>
      <c r="M1026">
        <f t="shared" si="514"/>
        <v>-0.57519164063673278</v>
      </c>
      <c r="N1026">
        <f t="shared" si="515"/>
        <v>6381910.4039887795</v>
      </c>
      <c r="O1026">
        <f t="shared" si="516"/>
        <v>-3.7397735927290468E-2</v>
      </c>
      <c r="P1026">
        <f t="shared" si="517"/>
        <v>-0.91292043879864437</v>
      </c>
      <c r="Q1026">
        <f t="shared" si="518"/>
        <v>-0.64275878212131343</v>
      </c>
      <c r="R1026">
        <f t="shared" si="519"/>
        <v>-1.0316518600360549</v>
      </c>
      <c r="S1026">
        <f t="shared" si="520"/>
        <v>-0.93442859055736949</v>
      </c>
      <c r="T1026">
        <f t="shared" si="521"/>
        <v>-1.7082297820457066</v>
      </c>
      <c r="U1026">
        <f t="shared" si="522"/>
        <v>5.0546225567071803E-3</v>
      </c>
      <c r="V1026">
        <f t="shared" si="523"/>
        <v>4.2582015317955055E-5</v>
      </c>
      <c r="W1026">
        <f t="shared" si="524"/>
        <v>1.6740578955036711E-7</v>
      </c>
      <c r="X1026">
        <f t="shared" si="525"/>
        <v>-3646415.0263527301</v>
      </c>
      <c r="Y1026">
        <f t="shared" si="526"/>
        <v>-2.1786538461241504E-3</v>
      </c>
      <c r="Z1026">
        <f t="shared" si="527"/>
        <v>3.318204761740993E-6</v>
      </c>
      <c r="AA1026">
        <f t="shared" si="528"/>
        <v>-3.739769456284199E-2</v>
      </c>
      <c r="AB1026">
        <f t="shared" si="529"/>
        <v>-0.57737028725363737</v>
      </c>
      <c r="AC1026">
        <f t="shared" si="530"/>
        <v>-3.7406412497515473E-2</v>
      </c>
      <c r="AD1026">
        <f t="shared" si="531"/>
        <v>-4.4613380655825111E-2</v>
      </c>
      <c r="AE1026">
        <f t="shared" si="532"/>
        <v>-0.57691508859873719</v>
      </c>
      <c r="AF1026">
        <f t="shared" si="533"/>
        <v>-0.5769232527724667</v>
      </c>
      <c r="AG1026" s="10">
        <f t="shared" si="534"/>
        <v>-33.055267486821514</v>
      </c>
      <c r="AH1026" s="10">
        <f t="shared" si="535"/>
        <v>-71.55615842138937</v>
      </c>
      <c r="AI1026" s="17">
        <f t="shared" si="536"/>
        <v>-71</v>
      </c>
      <c r="AJ1026" s="18">
        <f t="shared" si="537"/>
        <v>-33</v>
      </c>
      <c r="AK1026" s="19">
        <f t="shared" si="538"/>
        <v>-22.17</v>
      </c>
      <c r="AL1026" s="17">
        <f t="shared" si="539"/>
        <v>-33</v>
      </c>
      <c r="AM1026" s="18">
        <f t="shared" si="540"/>
        <v>-3</v>
      </c>
      <c r="AN1026" s="19">
        <f t="shared" si="541"/>
        <v>-18.963000000000001</v>
      </c>
      <c r="AO1026" s="20" t="str">
        <f t="shared" si="542"/>
        <v>33°3 ' 18,963 "S</v>
      </c>
      <c r="AP1026" s="20" t="str">
        <f t="shared" si="543"/>
        <v xml:space="preserve">71°33 ' 22,17 " </v>
      </c>
      <c r="AQ1026" s="22"/>
      <c r="AR1026" s="22"/>
    </row>
    <row r="1027" spans="1:46" x14ac:dyDescent="0.3">
      <c r="A1027" s="15">
        <v>2119</v>
      </c>
      <c r="B1027" s="15" t="s">
        <v>1856</v>
      </c>
      <c r="C1027" s="15" t="s">
        <v>553</v>
      </c>
      <c r="D1027" s="16" t="s">
        <v>434</v>
      </c>
      <c r="E1027" s="16">
        <v>724292.6</v>
      </c>
      <c r="F1027" s="16">
        <v>5848710.25</v>
      </c>
      <c r="G1027" s="16" t="s">
        <v>339</v>
      </c>
      <c r="H1027" t="str">
        <f t="shared" si="511"/>
        <v>18</v>
      </c>
      <c r="I1027" t="str">
        <f t="shared" si="510"/>
        <v>H</v>
      </c>
      <c r="J1027" t="s">
        <v>324</v>
      </c>
      <c r="K1027">
        <f t="shared" si="512"/>
        <v>-75</v>
      </c>
      <c r="L1027">
        <f t="shared" si="513"/>
        <v>-4151289.75</v>
      </c>
      <c r="M1027">
        <f t="shared" si="514"/>
        <v>-0.65234400664558256</v>
      </c>
      <c r="N1027">
        <f t="shared" si="515"/>
        <v>6383464.4517924041</v>
      </c>
      <c r="O1027">
        <f t="shared" si="516"/>
        <v>3.5136500202021359E-2</v>
      </c>
      <c r="P1027">
        <f t="shared" si="517"/>
        <v>-0.9648016306222319</v>
      </c>
      <c r="Q1027">
        <f t="shared" si="518"/>
        <v>-0.60926197009642458</v>
      </c>
      <c r="R1027">
        <f t="shared" si="519"/>
        <v>-1.1347448219566985</v>
      </c>
      <c r="S1027">
        <f t="shared" si="520"/>
        <v>-1.0033741089916299</v>
      </c>
      <c r="T1027">
        <f t="shared" si="521"/>
        <v>-1.8005376667398421</v>
      </c>
      <c r="U1027">
        <f t="shared" si="522"/>
        <v>5.0546225567071803E-3</v>
      </c>
      <c r="V1027">
        <f t="shared" si="523"/>
        <v>4.2582015317955055E-5</v>
      </c>
      <c r="W1027">
        <f t="shared" si="524"/>
        <v>1.6740578955036711E-7</v>
      </c>
      <c r="X1027">
        <f t="shared" si="525"/>
        <v>-4136646.5315809674</v>
      </c>
      <c r="Y1027">
        <f t="shared" si="526"/>
        <v>-2.293929656790207E-3</v>
      </c>
      <c r="Z1027">
        <f t="shared" si="527"/>
        <v>2.6271236609851045E-6</v>
      </c>
      <c r="AA1027">
        <f t="shared" si="528"/>
        <v>3.5136469432711009E-2</v>
      </c>
      <c r="AB1027">
        <f t="shared" si="529"/>
        <v>-0.65463793027593586</v>
      </c>
      <c r="AC1027">
        <f t="shared" si="530"/>
        <v>3.5143699626209002E-2</v>
      </c>
      <c r="AD1027">
        <f t="shared" si="531"/>
        <v>4.427345515417249E-2</v>
      </c>
      <c r="AE1027">
        <f t="shared" si="532"/>
        <v>-0.65416446309210741</v>
      </c>
      <c r="AF1027">
        <f t="shared" si="533"/>
        <v>-0.6541721946483523</v>
      </c>
      <c r="AG1027" s="10">
        <f t="shared" si="534"/>
        <v>-37.481305828161169</v>
      </c>
      <c r="AH1027" s="10">
        <f t="shared" si="535"/>
        <v>-72.463317875204197</v>
      </c>
      <c r="AI1027" s="17">
        <f t="shared" si="536"/>
        <v>-72</v>
      </c>
      <c r="AJ1027" s="18">
        <f t="shared" si="537"/>
        <v>-27</v>
      </c>
      <c r="AK1027" s="19">
        <f t="shared" si="538"/>
        <v>-47.944000000000003</v>
      </c>
      <c r="AL1027" s="17">
        <f t="shared" si="539"/>
        <v>-37</v>
      </c>
      <c r="AM1027" s="18">
        <f t="shared" si="540"/>
        <v>-28</v>
      </c>
      <c r="AN1027" s="19">
        <f t="shared" si="541"/>
        <v>-52.701000000000001</v>
      </c>
      <c r="AO1027" s="20" t="str">
        <f t="shared" si="542"/>
        <v>37°28 ' 52,701 "S</v>
      </c>
      <c r="AP1027" s="20" t="str">
        <f t="shared" si="543"/>
        <v xml:space="preserve">72°27 ' 47,944 " </v>
      </c>
      <c r="AQ1027" s="22"/>
      <c r="AR1027" s="22"/>
    </row>
    <row r="1028" spans="1:46" x14ac:dyDescent="0.3">
      <c r="A1028" s="15">
        <v>2121</v>
      </c>
      <c r="B1028" s="15" t="s">
        <v>1857</v>
      </c>
      <c r="C1028" s="15" t="s">
        <v>744</v>
      </c>
      <c r="D1028" s="16" t="s">
        <v>407</v>
      </c>
      <c r="E1028" s="16">
        <v>700896</v>
      </c>
      <c r="F1028" s="16">
        <v>5499391</v>
      </c>
      <c r="G1028" s="16" t="s">
        <v>374</v>
      </c>
      <c r="H1028" t="str">
        <f t="shared" si="511"/>
        <v>18</v>
      </c>
      <c r="I1028" t="str">
        <f t="shared" si="510"/>
        <v>G</v>
      </c>
      <c r="J1028" t="s">
        <v>324</v>
      </c>
      <c r="K1028">
        <f t="shared" si="512"/>
        <v>-75</v>
      </c>
      <c r="L1028">
        <f t="shared" si="513"/>
        <v>-4500609</v>
      </c>
      <c r="M1028">
        <f t="shared" si="514"/>
        <v>-0.70723690327931665</v>
      </c>
      <c r="N1028">
        <f t="shared" si="515"/>
        <v>6384613.8342420207</v>
      </c>
      <c r="O1028">
        <f t="shared" si="516"/>
        <v>3.1465646195005983E-2</v>
      </c>
      <c r="P1028">
        <f t="shared" si="517"/>
        <v>-0.98780649598288173</v>
      </c>
      <c r="Q1028">
        <f t="shared" si="518"/>
        <v>-0.57079737979418366</v>
      </c>
      <c r="R1028">
        <f t="shared" si="519"/>
        <v>-1.2011401512707576</v>
      </c>
      <c r="S1028">
        <f t="shared" si="520"/>
        <v>-1.0435544584016141</v>
      </c>
      <c r="T1028">
        <f t="shared" si="521"/>
        <v>-1.8492012472990569</v>
      </c>
      <c r="U1028">
        <f t="shared" si="522"/>
        <v>5.0546225567071803E-3</v>
      </c>
      <c r="V1028">
        <f t="shared" si="523"/>
        <v>4.2582015317955055E-5</v>
      </c>
      <c r="W1028">
        <f t="shared" si="524"/>
        <v>1.6740578955036711E-7</v>
      </c>
      <c r="X1028">
        <f t="shared" si="525"/>
        <v>-4485662.2732053464</v>
      </c>
      <c r="Y1028">
        <f t="shared" si="526"/>
        <v>-2.3410541628204901E-3</v>
      </c>
      <c r="Z1028">
        <f t="shared" si="527"/>
        <v>1.9278838943251578E-6</v>
      </c>
      <c r="AA1028">
        <f t="shared" si="528"/>
        <v>3.146562597430181E-2</v>
      </c>
      <c r="AB1028">
        <f t="shared" si="529"/>
        <v>-0.7095779529288565</v>
      </c>
      <c r="AC1028">
        <f t="shared" si="530"/>
        <v>3.1470818508637366E-2</v>
      </c>
      <c r="AD1028">
        <f t="shared" si="531"/>
        <v>4.1459602332132812E-2</v>
      </c>
      <c r="AE1028">
        <f t="shared" si="532"/>
        <v>-0.70915306542104395</v>
      </c>
      <c r="AF1028">
        <f t="shared" si="533"/>
        <v>-0.70916050933876851</v>
      </c>
      <c r="AG1028" s="10">
        <f t="shared" si="534"/>
        <v>-40.631904182459238</v>
      </c>
      <c r="AH1028" s="10">
        <f t="shared" si="535"/>
        <v>-72.624539766078044</v>
      </c>
      <c r="AI1028" s="17">
        <f t="shared" si="536"/>
        <v>-72</v>
      </c>
      <c r="AJ1028" s="18">
        <f t="shared" si="537"/>
        <v>-37</v>
      </c>
      <c r="AK1028" s="19">
        <f t="shared" si="538"/>
        <v>-28.343</v>
      </c>
      <c r="AL1028" s="17">
        <f t="shared" si="539"/>
        <v>-40</v>
      </c>
      <c r="AM1028" s="18">
        <f t="shared" si="540"/>
        <v>-37</v>
      </c>
      <c r="AN1028" s="19">
        <f t="shared" si="541"/>
        <v>-54.854999999999997</v>
      </c>
      <c r="AO1028" s="20" t="str">
        <f t="shared" si="542"/>
        <v>40°37 ' 54,855 "S</v>
      </c>
      <c r="AP1028" s="20" t="str">
        <f t="shared" si="543"/>
        <v xml:space="preserve">72°37 ' 28,343 " </v>
      </c>
      <c r="AQ1028" s="22"/>
      <c r="AR1028" s="22"/>
    </row>
    <row r="1029" spans="1:46" x14ac:dyDescent="0.3">
      <c r="A1029" s="15">
        <v>2122</v>
      </c>
      <c r="B1029" s="15" t="s">
        <v>1858</v>
      </c>
      <c r="C1029" s="15" t="s">
        <v>1859</v>
      </c>
      <c r="D1029" s="16" t="s">
        <v>1173</v>
      </c>
      <c r="E1029" s="16">
        <v>717985.34</v>
      </c>
      <c r="F1029" s="16">
        <v>5827627.4500000002</v>
      </c>
      <c r="G1029" s="16" t="s">
        <v>339</v>
      </c>
      <c r="H1029" t="str">
        <f t="shared" si="511"/>
        <v>18</v>
      </c>
      <c r="I1029" t="str">
        <f t="shared" si="510"/>
        <v>H</v>
      </c>
      <c r="J1029" t="s">
        <v>324</v>
      </c>
      <c r="K1029">
        <f t="shared" si="512"/>
        <v>-75</v>
      </c>
      <c r="L1029">
        <f t="shared" si="513"/>
        <v>-4172372.55</v>
      </c>
      <c r="M1029">
        <f t="shared" si="514"/>
        <v>-0.65565701032674151</v>
      </c>
      <c r="N1029">
        <f t="shared" si="515"/>
        <v>6383532.979355108</v>
      </c>
      <c r="O1029">
        <f t="shared" si="516"/>
        <v>3.4148071405753398E-2</v>
      </c>
      <c r="P1029">
        <f t="shared" si="517"/>
        <v>-0.96652293765184172</v>
      </c>
      <c r="Q1029">
        <f t="shared" si="518"/>
        <v>-0.6072568044134945</v>
      </c>
      <c r="R1029">
        <f t="shared" si="519"/>
        <v>-1.1389184791526623</v>
      </c>
      <c r="S1029">
        <f t="shared" si="520"/>
        <v>-1.0060030604678705</v>
      </c>
      <c r="T1029">
        <f t="shared" si="521"/>
        <v>-1.8038495825956666</v>
      </c>
      <c r="U1029">
        <f t="shared" si="522"/>
        <v>5.0546225567071803E-3</v>
      </c>
      <c r="V1029">
        <f t="shared" si="523"/>
        <v>4.2582015317955055E-5</v>
      </c>
      <c r="W1029">
        <f t="shared" si="524"/>
        <v>1.6740578955036711E-7</v>
      </c>
      <c r="X1029">
        <f t="shared" si="525"/>
        <v>-4157705.6871464914</v>
      </c>
      <c r="Y1029">
        <f t="shared" si="526"/>
        <v>-2.2976090044403833E-3</v>
      </c>
      <c r="Z1029">
        <f t="shared" si="527"/>
        <v>2.4688235897993318E-6</v>
      </c>
      <c r="AA1029">
        <f t="shared" si="528"/>
        <v>3.4148043303898652E-2</v>
      </c>
      <c r="AB1029">
        <f t="shared" si="529"/>
        <v>-0.6579546136587906</v>
      </c>
      <c r="AC1029">
        <f t="shared" si="530"/>
        <v>3.4154680299676221E-2</v>
      </c>
      <c r="AD1029">
        <f t="shared" si="531"/>
        <v>4.313898511542022E-2</v>
      </c>
      <c r="AE1029">
        <f t="shared" si="532"/>
        <v>-0.65750431502209061</v>
      </c>
      <c r="AF1029">
        <f t="shared" si="533"/>
        <v>-0.65751212050202379</v>
      </c>
      <c r="AG1029" s="10">
        <f t="shared" si="534"/>
        <v>-37.672669483463174</v>
      </c>
      <c r="AH1029" s="10">
        <f t="shared" si="535"/>
        <v>-72.52831822040875</v>
      </c>
      <c r="AI1029" s="17">
        <f t="shared" si="536"/>
        <v>-72</v>
      </c>
      <c r="AJ1029" s="18">
        <f t="shared" si="537"/>
        <v>-31</v>
      </c>
      <c r="AK1029" s="19">
        <f t="shared" si="538"/>
        <v>-41.945999999999998</v>
      </c>
      <c r="AL1029" s="17">
        <f t="shared" si="539"/>
        <v>-37</v>
      </c>
      <c r="AM1029" s="18">
        <f t="shared" si="540"/>
        <v>-40</v>
      </c>
      <c r="AN1029" s="19">
        <f t="shared" si="541"/>
        <v>-21.61</v>
      </c>
      <c r="AO1029" s="20" t="str">
        <f t="shared" si="542"/>
        <v>37°40 ' 21,61 "S</v>
      </c>
      <c r="AP1029" s="20" t="str">
        <f t="shared" si="543"/>
        <v xml:space="preserve">72°31 ' 41,946 " </v>
      </c>
      <c r="AQ1029" s="22"/>
      <c r="AR1029" s="22"/>
    </row>
    <row r="1030" spans="1:46" x14ac:dyDescent="0.3">
      <c r="A1030" s="15">
        <v>2123</v>
      </c>
      <c r="B1030" s="15" t="s">
        <v>1860</v>
      </c>
      <c r="C1030" s="15" t="s">
        <v>744</v>
      </c>
      <c r="D1030" s="16" t="s">
        <v>753</v>
      </c>
      <c r="E1030" s="16">
        <v>624490.6</v>
      </c>
      <c r="F1030" s="16">
        <v>5373782.7999999998</v>
      </c>
      <c r="G1030" s="16" t="s">
        <v>807</v>
      </c>
      <c r="H1030" t="str">
        <f t="shared" si="511"/>
        <v>18</v>
      </c>
      <c r="I1030" t="str">
        <f t="shared" si="510"/>
        <v>F</v>
      </c>
      <c r="J1030" t="s">
        <v>324</v>
      </c>
      <c r="K1030">
        <f t="shared" si="512"/>
        <v>-75</v>
      </c>
      <c r="L1030">
        <f t="shared" si="513"/>
        <v>-4626217.2</v>
      </c>
      <c r="M1030">
        <f t="shared" si="514"/>
        <v>-0.72697528854995208</v>
      </c>
      <c r="N1030">
        <f t="shared" si="515"/>
        <v>6385032.9236433739</v>
      </c>
      <c r="O1030">
        <f t="shared" si="516"/>
        <v>1.9497252635772504E-2</v>
      </c>
      <c r="P1030">
        <f t="shared" si="517"/>
        <v>-0.9931812986251779</v>
      </c>
      <c r="Q1030">
        <f t="shared" si="518"/>
        <v>-0.55448321204580442</v>
      </c>
      <c r="R1030">
        <f t="shared" si="519"/>
        <v>-1.223565937862541</v>
      </c>
      <c r="S1030">
        <f t="shared" si="520"/>
        <v>-1.0562952564083568</v>
      </c>
      <c r="T1030">
        <f t="shared" si="521"/>
        <v>-1.8636795761202414</v>
      </c>
      <c r="U1030">
        <f t="shared" si="522"/>
        <v>5.0546225567071803E-3</v>
      </c>
      <c r="V1030">
        <f t="shared" si="523"/>
        <v>4.2582015317955055E-5</v>
      </c>
      <c r="W1030">
        <f t="shared" si="524"/>
        <v>1.6740578955036711E-7</v>
      </c>
      <c r="X1030">
        <f t="shared" si="525"/>
        <v>-4611207.7171351872</v>
      </c>
      <c r="Y1030">
        <f t="shared" si="526"/>
        <v>-2.3507291261151966E-3</v>
      </c>
      <c r="Z1030">
        <f t="shared" si="527"/>
        <v>7.1516158562905022E-7</v>
      </c>
      <c r="AA1030">
        <f t="shared" si="528"/>
        <v>1.9497247987877133E-2</v>
      </c>
      <c r="AB1030">
        <f t="shared" si="529"/>
        <v>-0.72932601599491609</v>
      </c>
      <c r="AC1030">
        <f t="shared" si="530"/>
        <v>1.9498483300704139E-2</v>
      </c>
      <c r="AD1030">
        <f t="shared" si="531"/>
        <v>2.6144609707464905E-2</v>
      </c>
      <c r="AE1030">
        <f t="shared" si="532"/>
        <v>-0.72915618817250116</v>
      </c>
      <c r="AF1030">
        <f t="shared" si="533"/>
        <v>-0.7291643701344227</v>
      </c>
      <c r="AG1030" s="10">
        <f t="shared" si="534"/>
        <v>-41.778040980017437</v>
      </c>
      <c r="AH1030" s="10">
        <f t="shared" si="535"/>
        <v>-73.502024206745503</v>
      </c>
      <c r="AI1030" s="17">
        <f t="shared" si="536"/>
        <v>-73</v>
      </c>
      <c r="AJ1030" s="18">
        <f t="shared" si="537"/>
        <v>-30</v>
      </c>
      <c r="AK1030" s="19">
        <f t="shared" si="538"/>
        <v>-7.2869999999999999</v>
      </c>
      <c r="AL1030" s="17">
        <f t="shared" si="539"/>
        <v>-41</v>
      </c>
      <c r="AM1030" s="18">
        <f t="shared" si="540"/>
        <v>-46</v>
      </c>
      <c r="AN1030" s="19">
        <f t="shared" si="541"/>
        <v>-40.948</v>
      </c>
      <c r="AO1030" s="20" t="str">
        <f t="shared" si="542"/>
        <v>41°46 ' 40,948 "S</v>
      </c>
      <c r="AP1030" s="20" t="str">
        <f t="shared" si="543"/>
        <v xml:space="preserve">73°30 ' 7,287 " </v>
      </c>
      <c r="AQ1030" s="22"/>
      <c r="AR1030" s="22"/>
    </row>
    <row r="1031" spans="1:46" x14ac:dyDescent="0.3">
      <c r="A1031" s="15">
        <v>2124</v>
      </c>
      <c r="B1031" s="15" t="s">
        <v>1861</v>
      </c>
      <c r="C1031" s="15" t="s">
        <v>744</v>
      </c>
      <c r="D1031" s="16" t="s">
        <v>772</v>
      </c>
      <c r="E1031" s="16">
        <v>679826.96</v>
      </c>
      <c r="F1031" s="16">
        <v>5552237.0899999999</v>
      </c>
      <c r="G1031" s="16" t="s">
        <v>339</v>
      </c>
      <c r="H1031" t="str">
        <f t="shared" si="511"/>
        <v>18</v>
      </c>
      <c r="I1031" t="str">
        <f t="shared" si="510"/>
        <v>H</v>
      </c>
      <c r="J1031" t="s">
        <v>324</v>
      </c>
      <c r="K1031">
        <f t="shared" si="512"/>
        <v>-75</v>
      </c>
      <c r="L1031">
        <f t="shared" si="513"/>
        <v>-4447762.91</v>
      </c>
      <c r="M1031">
        <f t="shared" si="514"/>
        <v>-0.69893253712753145</v>
      </c>
      <c r="N1031">
        <f t="shared" si="515"/>
        <v>6384438.2782052867</v>
      </c>
      <c r="O1031">
        <f t="shared" si="516"/>
        <v>2.8166449758607527E-2</v>
      </c>
      <c r="P1031">
        <f t="shared" si="517"/>
        <v>-0.98508461724122198</v>
      </c>
      <c r="Q1031">
        <f t="shared" si="518"/>
        <v>-0.57729436704825909</v>
      </c>
      <c r="R1031">
        <f t="shared" si="519"/>
        <v>-1.1914748457481426</v>
      </c>
      <c r="S1031">
        <f t="shared" si="520"/>
        <v>-1.0379297260731717</v>
      </c>
      <c r="T1031">
        <f t="shared" si="521"/>
        <v>-1.8426545041841036</v>
      </c>
      <c r="U1031">
        <f t="shared" si="522"/>
        <v>5.0546225567071803E-3</v>
      </c>
      <c r="V1031">
        <f t="shared" si="523"/>
        <v>4.2582015317955055E-5</v>
      </c>
      <c r="W1031">
        <f t="shared" si="524"/>
        <v>1.6740578955036711E-7</v>
      </c>
      <c r="X1031">
        <f t="shared" si="525"/>
        <v>-4432849.960887338</v>
      </c>
      <c r="Y1031">
        <f t="shared" si="526"/>
        <v>-2.3358279088656576E-3</v>
      </c>
      <c r="Z1031">
        <f t="shared" si="527"/>
        <v>1.5666986678890366E-6</v>
      </c>
      <c r="AA1031">
        <f t="shared" si="528"/>
        <v>2.8166435049161088E-2</v>
      </c>
      <c r="AB1031">
        <f t="shared" si="529"/>
        <v>-0.70126836137685866</v>
      </c>
      <c r="AC1031">
        <f t="shared" si="530"/>
        <v>2.8170159494680214E-2</v>
      </c>
      <c r="AD1031">
        <f t="shared" si="531"/>
        <v>3.6854061115331412E-2</v>
      </c>
      <c r="AE1031">
        <f t="shared" si="532"/>
        <v>-0.70093354448104472</v>
      </c>
      <c r="AF1031">
        <f t="shared" si="533"/>
        <v>-0.70094142768877687</v>
      </c>
      <c r="AG1031" s="10">
        <f t="shared" si="534"/>
        <v>-40.160985492441299</v>
      </c>
      <c r="AH1031" s="10">
        <f t="shared" si="535"/>
        <v>-72.888417840174313</v>
      </c>
      <c r="AI1031" s="17">
        <f t="shared" si="536"/>
        <v>-72</v>
      </c>
      <c r="AJ1031" s="18">
        <f t="shared" si="537"/>
        <v>-53</v>
      </c>
      <c r="AK1031" s="19">
        <f t="shared" si="538"/>
        <v>-18.303999999999998</v>
      </c>
      <c r="AL1031" s="17">
        <f t="shared" si="539"/>
        <v>-40</v>
      </c>
      <c r="AM1031" s="18">
        <f t="shared" si="540"/>
        <v>-9</v>
      </c>
      <c r="AN1031" s="19">
        <f t="shared" si="541"/>
        <v>-39.548000000000002</v>
      </c>
      <c r="AO1031" s="20" t="str">
        <f t="shared" si="542"/>
        <v>40°9 ' 39,548 "S</v>
      </c>
      <c r="AP1031" s="20" t="str">
        <f t="shared" si="543"/>
        <v xml:space="preserve">72°53 ' 18,304 " </v>
      </c>
      <c r="AQ1031" s="22"/>
      <c r="AR1031" s="22"/>
    </row>
    <row r="1032" spans="1:46" s="33" customFormat="1" x14ac:dyDescent="0.3">
      <c r="A1032" s="31">
        <v>2125</v>
      </c>
      <c r="B1032" s="31" t="s">
        <v>1862</v>
      </c>
      <c r="C1032" s="31" t="s">
        <v>1863</v>
      </c>
      <c r="D1032" s="32" t="s">
        <v>1848</v>
      </c>
      <c r="E1032" s="32" t="s">
        <v>272</v>
      </c>
      <c r="F1032" s="32" t="s">
        <v>272</v>
      </c>
      <c r="G1032" s="32" t="s">
        <v>272</v>
      </c>
      <c r="H1032" s="33" t="e">
        <f t="shared" si="511"/>
        <v>#VALUE!</v>
      </c>
      <c r="I1032" s="33" t="e">
        <f t="shared" ref="I1032:I1095" si="544">RIGHT(G1032,LEN(G1032)-2)</f>
        <v>#VALUE!</v>
      </c>
      <c r="J1032" s="33" t="s">
        <v>324</v>
      </c>
      <c r="K1032" s="33" t="e">
        <f t="shared" si="512"/>
        <v>#VALUE!</v>
      </c>
      <c r="L1032" s="33" t="e">
        <f t="shared" si="513"/>
        <v>#VALUE!</v>
      </c>
      <c r="M1032" s="33" t="e">
        <f t="shared" si="514"/>
        <v>#VALUE!</v>
      </c>
      <c r="N1032" s="33" t="e">
        <f t="shared" si="515"/>
        <v>#VALUE!</v>
      </c>
      <c r="O1032" s="33" t="e">
        <f t="shared" si="516"/>
        <v>#VALUE!</v>
      </c>
      <c r="P1032" s="33" t="e">
        <f t="shared" si="517"/>
        <v>#VALUE!</v>
      </c>
      <c r="Q1032" s="33" t="e">
        <f t="shared" si="518"/>
        <v>#VALUE!</v>
      </c>
      <c r="R1032" s="33" t="e">
        <f t="shared" si="519"/>
        <v>#VALUE!</v>
      </c>
      <c r="S1032" s="33" t="e">
        <f t="shared" si="520"/>
        <v>#VALUE!</v>
      </c>
      <c r="T1032" s="33" t="e">
        <f t="shared" si="521"/>
        <v>#VALUE!</v>
      </c>
      <c r="U1032" s="33">
        <f t="shared" si="522"/>
        <v>5.0546225567071803E-3</v>
      </c>
      <c r="V1032" s="33">
        <f t="shared" si="523"/>
        <v>4.2582015317955055E-5</v>
      </c>
      <c r="W1032" s="33">
        <f t="shared" si="524"/>
        <v>1.6740578955036711E-7</v>
      </c>
      <c r="X1032" s="33" t="e">
        <f t="shared" si="525"/>
        <v>#VALUE!</v>
      </c>
      <c r="Y1032" s="33" t="e">
        <f t="shared" si="526"/>
        <v>#VALUE!</v>
      </c>
      <c r="Z1032" s="33" t="e">
        <f t="shared" si="527"/>
        <v>#VALUE!</v>
      </c>
      <c r="AA1032" s="33" t="e">
        <f t="shared" si="528"/>
        <v>#VALUE!</v>
      </c>
      <c r="AB1032" s="33" t="e">
        <f t="shared" si="529"/>
        <v>#VALUE!</v>
      </c>
      <c r="AC1032" s="33" t="e">
        <f t="shared" si="530"/>
        <v>#VALUE!</v>
      </c>
      <c r="AD1032" s="33" t="e">
        <f t="shared" si="531"/>
        <v>#VALUE!</v>
      </c>
      <c r="AE1032" s="33" t="e">
        <f t="shared" si="532"/>
        <v>#VALUE!</v>
      </c>
      <c r="AF1032" s="33" t="e">
        <f t="shared" si="533"/>
        <v>#VALUE!</v>
      </c>
      <c r="AG1032" s="10" t="e">
        <f t="shared" si="534"/>
        <v>#VALUE!</v>
      </c>
      <c r="AH1032" s="10" t="e">
        <f t="shared" si="535"/>
        <v>#VALUE!</v>
      </c>
      <c r="AI1032" s="17" t="e">
        <f t="shared" si="536"/>
        <v>#VALUE!</v>
      </c>
      <c r="AJ1032" s="18" t="e">
        <f t="shared" si="537"/>
        <v>#VALUE!</v>
      </c>
      <c r="AK1032" s="19" t="e">
        <f t="shared" si="538"/>
        <v>#VALUE!</v>
      </c>
      <c r="AL1032" s="17" t="e">
        <f t="shared" si="539"/>
        <v>#VALUE!</v>
      </c>
      <c r="AM1032" s="18" t="e">
        <f t="shared" si="540"/>
        <v>#VALUE!</v>
      </c>
      <c r="AN1032" s="19" t="e">
        <f t="shared" si="541"/>
        <v>#VALUE!</v>
      </c>
      <c r="AO1032" s="20" t="e">
        <f t="shared" si="542"/>
        <v>#VALUE!</v>
      </c>
      <c r="AP1032" s="20" t="e">
        <f t="shared" si="543"/>
        <v>#VALUE!</v>
      </c>
      <c r="AQ1032" s="22"/>
      <c r="AR1032" s="22"/>
    </row>
    <row r="1033" spans="1:46" x14ac:dyDescent="0.3">
      <c r="A1033" s="15">
        <v>2126</v>
      </c>
      <c r="B1033" s="15" t="s">
        <v>1864</v>
      </c>
      <c r="C1033" s="15" t="s">
        <v>511</v>
      </c>
      <c r="D1033" s="16" t="s">
        <v>399</v>
      </c>
      <c r="E1033" s="16">
        <v>356096.33</v>
      </c>
      <c r="F1033" s="16">
        <v>6215019.0499999998</v>
      </c>
      <c r="G1033" s="16" t="s">
        <v>323</v>
      </c>
      <c r="H1033" t="str">
        <f t="shared" ref="H1033:H1096" si="545">LEFT(G1033,LEN(G1033)-1)</f>
        <v>19</v>
      </c>
      <c r="I1033" t="str">
        <f t="shared" si="544"/>
        <v>H</v>
      </c>
      <c r="J1033" t="s">
        <v>324</v>
      </c>
      <c r="K1033">
        <f t="shared" ref="K1033:K1096" si="546">6*H1033-183</f>
        <v>-69</v>
      </c>
      <c r="L1033">
        <f t="shared" ref="L1033:L1096" si="547">IF(J1033="S",F1033-10000000,F1033)</f>
        <v>-3784980.95</v>
      </c>
      <c r="M1033">
        <f t="shared" ref="M1033:M1096" si="548">L1033/(6366197.724*0.9996)</f>
        <v>-0.59478132982652043</v>
      </c>
      <c r="N1033">
        <f t="shared" ref="N1033:N1096" si="549">($F$4/(1+$F$3*(COS(M1033))^2)^(1/2))*0.9996</f>
        <v>6382296.4761634246</v>
      </c>
      <c r="O1033">
        <f t="shared" ref="O1033:O1096" si="550">(E1033-500000)/N1033</f>
        <v>-2.254731827915717E-2</v>
      </c>
      <c r="P1033">
        <f t="shared" ref="P1033:P1096" si="551">SIN(2*M1033)</f>
        <v>-0.92820633661388607</v>
      </c>
      <c r="Q1033">
        <f t="shared" ref="Q1033:Q1096" si="552">P1033*(COS(M1033))^2</f>
        <v>-0.63678010806935037</v>
      </c>
      <c r="R1033">
        <f t="shared" ref="R1033:R1096" si="553">M1033+(P1033/2)</f>
        <v>-1.0588844981334635</v>
      </c>
      <c r="S1033">
        <f t="shared" ref="S1033:S1096" si="554">(3*R1033+Q1033)/4</f>
        <v>-0.95335840061743526</v>
      </c>
      <c r="T1033">
        <f t="shared" ref="T1033:T1096" si="555">(5*S1033+Q1033*(COS(M1033))^2)/3</f>
        <v>-1.7345480410598004</v>
      </c>
      <c r="U1033">
        <f t="shared" ref="U1033:U1096" si="556">(3/4)*$F$3</f>
        <v>5.0546225567071803E-3</v>
      </c>
      <c r="V1033">
        <f t="shared" ref="V1033:V1096" si="557">(5/3)*(U1033)^2</f>
        <v>4.2582015317955055E-5</v>
      </c>
      <c r="W1033">
        <f t="shared" ref="W1033:W1096" si="558">(35/27)*U1033^3</f>
        <v>1.6740578955036711E-7</v>
      </c>
      <c r="X1033">
        <f t="shared" ref="X1033:X1096" si="559">0.9996*$F$4*(M1033-(U1033*R1033)+(V1033*S1033)-(W1033*T1033))</f>
        <v>-3770855.5020491825</v>
      </c>
      <c r="Y1033">
        <f t="shared" ref="Y1033:Y1096" si="560">(L1033-X1033)/N1033</f>
        <v>-2.2132234068995872E-3</v>
      </c>
      <c r="Z1033">
        <f t="shared" ref="Z1033:Z1096" si="561">(($F$3*O1033^2)/2)*(COS(M1033))^2</f>
        <v>1.1752553105243414E-6</v>
      </c>
      <c r="AA1033">
        <f t="shared" ref="AA1033:AA1096" si="562">O1033*(1-(Z1033/3))</f>
        <v>-2.2547309446205321E-2</v>
      </c>
      <c r="AB1033">
        <f t="shared" ref="AB1033:AB1096" si="563">Y1033*(1-Z1033)+M1033</f>
        <v>-0.59699455063231743</v>
      </c>
      <c r="AC1033">
        <f t="shared" ref="AC1033:AC1096" si="564">(EXP(AA1033)-EXP(-AA1033))/2</f>
        <v>-2.254921993266823E-2</v>
      </c>
      <c r="AD1033">
        <f t="shared" ref="AD1033:AD1096" si="565">ATAN(AC1033/COS(AB1033))</f>
        <v>-2.7258581933949082E-2</v>
      </c>
      <c r="AE1033">
        <f t="shared" ref="AE1033:AE1096" si="566">ATAN(COS(AD1033)*TAN(AB1033))</f>
        <v>-0.59682181545487001</v>
      </c>
      <c r="AF1033">
        <f t="shared" ref="AF1033:AF1096" si="567">M1033+(1+$F$3*(COS(M1033))^2-(3/2)*$F$3*SIN(M1033)*COS(M1033)*(AE1033-M1033))*(AE1033-M1033)</f>
        <v>-0.59683123013976103</v>
      </c>
      <c r="AG1033" s="10">
        <f t="shared" ref="AG1033:AG1096" si="568">+(AF1033/PI())*180</f>
        <v>-34.195910568609442</v>
      </c>
      <c r="AH1033" s="10">
        <f t="shared" ref="AH1033:AH1096" si="569">+(AD1033/PI())*180+K1033</f>
        <v>-70.561801700326839</v>
      </c>
      <c r="AI1033" s="17">
        <f t="shared" ref="AI1033:AI1096" si="570">TRUNC(AH1033,0)</f>
        <v>-70</v>
      </c>
      <c r="AJ1033" s="18">
        <f t="shared" ref="AJ1033:AJ1096" si="571">TRUNC((AH1033-AI1033)*60,0)</f>
        <v>-33</v>
      </c>
      <c r="AK1033" s="19">
        <f t="shared" ref="AK1033:AK1096" si="572">ROUND((((AH1033-AI1033)*60)-AJ1033)*60,3)</f>
        <v>-42.485999999999997</v>
      </c>
      <c r="AL1033" s="17">
        <f t="shared" ref="AL1033:AL1096" si="573">TRUNC(AG1033,0)</f>
        <v>-34</v>
      </c>
      <c r="AM1033" s="18">
        <f t="shared" ref="AM1033:AM1096" si="574">TRUNC((AG1033-AL1033)*60,0)</f>
        <v>-11</v>
      </c>
      <c r="AN1033" s="19">
        <f t="shared" ref="AN1033:AN1096" si="575">ROUND((((AG1033-AL1033)*60)-AM1033)*60,3)</f>
        <v>-45.277999999999999</v>
      </c>
      <c r="AO1033" s="20" t="str">
        <f t="shared" ref="AO1033:AO1096" si="576">CONCATENATE(-AL1033,"°",-AM1033," ' ",-AN1033," ""S")</f>
        <v>34°11 ' 45,278 "S</v>
      </c>
      <c r="AP1033" s="20" t="str">
        <f t="shared" ref="AP1033:AP1096" si="577">CONCATENATE(-AI1033,"°",-AJ1033," ' ",-AK1033," "" ")</f>
        <v xml:space="preserve">70°33 ' 42,486 " </v>
      </c>
      <c r="AQ1033" s="22"/>
      <c r="AR1033" s="22"/>
    </row>
    <row r="1034" spans="1:46" x14ac:dyDescent="0.3">
      <c r="A1034" s="15">
        <v>2127</v>
      </c>
      <c r="B1034" s="15" t="s">
        <v>1865</v>
      </c>
      <c r="C1034" s="15" t="s">
        <v>511</v>
      </c>
      <c r="D1034" s="16" t="s">
        <v>399</v>
      </c>
      <c r="E1034" s="16">
        <v>367164.54</v>
      </c>
      <c r="F1034" s="16">
        <v>6210358.2999999998</v>
      </c>
      <c r="G1034" s="16" t="s">
        <v>323</v>
      </c>
      <c r="H1034" t="str">
        <f t="shared" si="545"/>
        <v>19</v>
      </c>
      <c r="I1034" t="str">
        <f t="shared" si="544"/>
        <v>H</v>
      </c>
      <c r="J1034" t="s">
        <v>324</v>
      </c>
      <c r="K1034">
        <f t="shared" si="546"/>
        <v>-69</v>
      </c>
      <c r="L1034">
        <f t="shared" si="547"/>
        <v>-3789641.7</v>
      </c>
      <c r="M1034">
        <f t="shared" si="548"/>
        <v>-0.59551373168523758</v>
      </c>
      <c r="N1034">
        <f t="shared" si="549"/>
        <v>6382311.0339009482</v>
      </c>
      <c r="O1034">
        <f t="shared" si="550"/>
        <v>-2.0813065877613508E-2</v>
      </c>
      <c r="P1034">
        <f t="shared" si="551"/>
        <v>-0.92875034405631518</v>
      </c>
      <c r="Q1034">
        <f t="shared" si="552"/>
        <v>-0.63652174684958018</v>
      </c>
      <c r="R1034">
        <f t="shared" si="553"/>
        <v>-1.0598889037133952</v>
      </c>
      <c r="S1034">
        <f t="shared" si="554"/>
        <v>-0.9540471144974414</v>
      </c>
      <c r="T1034">
        <f t="shared" si="555"/>
        <v>-1.7354925337166838</v>
      </c>
      <c r="U1034">
        <f t="shared" si="556"/>
        <v>5.0546225567071803E-3</v>
      </c>
      <c r="V1034">
        <f t="shared" si="557"/>
        <v>4.2582015317955055E-5</v>
      </c>
      <c r="W1034">
        <f t="shared" si="558"/>
        <v>1.6740578955036711E-7</v>
      </c>
      <c r="X1034">
        <f t="shared" si="559"/>
        <v>-3775508.4110353403</v>
      </c>
      <c r="Y1034">
        <f t="shared" si="560"/>
        <v>-2.2144469126603289E-3</v>
      </c>
      <c r="Z1034">
        <f t="shared" si="561"/>
        <v>1.0004234154933559E-6</v>
      </c>
      <c r="AA1034">
        <f t="shared" si="562"/>
        <v>-2.0813058936987358E-2</v>
      </c>
      <c r="AB1034">
        <f t="shared" si="563"/>
        <v>-0.59772817638251341</v>
      </c>
      <c r="AC1034">
        <f t="shared" si="564"/>
        <v>-2.0814561614883598E-2</v>
      </c>
      <c r="AD1034">
        <f t="shared" si="565"/>
        <v>-2.5175120917783875E-2</v>
      </c>
      <c r="AE1034">
        <f t="shared" si="566"/>
        <v>-0.5975807532713685</v>
      </c>
      <c r="AF1034">
        <f t="shared" si="567"/>
        <v>-0.59759028064943487</v>
      </c>
      <c r="AG1034" s="10">
        <f t="shared" si="568"/>
        <v>-34.239400959251007</v>
      </c>
      <c r="AH1034" s="10">
        <f t="shared" si="569"/>
        <v>-70.442428177320537</v>
      </c>
      <c r="AI1034" s="17">
        <f t="shared" si="570"/>
        <v>-70</v>
      </c>
      <c r="AJ1034" s="18">
        <f t="shared" si="571"/>
        <v>-26</v>
      </c>
      <c r="AK1034" s="19">
        <f t="shared" si="572"/>
        <v>-32.741</v>
      </c>
      <c r="AL1034" s="17">
        <f t="shared" si="573"/>
        <v>-34</v>
      </c>
      <c r="AM1034" s="18">
        <f t="shared" si="574"/>
        <v>-14</v>
      </c>
      <c r="AN1034" s="19">
        <f t="shared" si="575"/>
        <v>-21.843</v>
      </c>
      <c r="AO1034" s="20" t="str">
        <f t="shared" si="576"/>
        <v>34°14 ' 21,843 "S</v>
      </c>
      <c r="AP1034" s="20" t="str">
        <f t="shared" si="577"/>
        <v xml:space="preserve">70°26 ' 32,741 " </v>
      </c>
      <c r="AQ1034" s="22"/>
      <c r="AR1034" s="22"/>
    </row>
    <row r="1035" spans="1:46" x14ac:dyDescent="0.3">
      <c r="A1035" s="15">
        <v>2128</v>
      </c>
      <c r="B1035" s="15" t="s">
        <v>1866</v>
      </c>
      <c r="C1035" s="15" t="s">
        <v>511</v>
      </c>
      <c r="D1035" s="16" t="s">
        <v>399</v>
      </c>
      <c r="E1035" s="16">
        <v>364303</v>
      </c>
      <c r="F1035" s="16">
        <v>6210913</v>
      </c>
      <c r="G1035" s="16" t="s">
        <v>323</v>
      </c>
      <c r="H1035" t="str">
        <f t="shared" si="545"/>
        <v>19</v>
      </c>
      <c r="I1035" t="str">
        <f t="shared" si="544"/>
        <v>H</v>
      </c>
      <c r="J1035" t="s">
        <v>324</v>
      </c>
      <c r="K1035">
        <f t="shared" si="546"/>
        <v>-69</v>
      </c>
      <c r="L1035">
        <f t="shared" si="547"/>
        <v>-3789087</v>
      </c>
      <c r="M1035">
        <f t="shared" si="548"/>
        <v>-0.59542656474621902</v>
      </c>
      <c r="N1035">
        <f t="shared" si="549"/>
        <v>6382309.3008570168</v>
      </c>
      <c r="O1035">
        <f t="shared" si="550"/>
        <v>-2.1261426484263088E-2</v>
      </c>
      <c r="P1035">
        <f t="shared" si="551"/>
        <v>-0.9286857033615451</v>
      </c>
      <c r="Q1035">
        <f t="shared" si="552"/>
        <v>-0.63655262552669345</v>
      </c>
      <c r="R1035">
        <f t="shared" si="553"/>
        <v>-1.0597694164269915</v>
      </c>
      <c r="S1035">
        <f t="shared" si="554"/>
        <v>-0.95396521870191697</v>
      </c>
      <c r="T1035">
        <f t="shared" si="555"/>
        <v>-1.7353802720437601</v>
      </c>
      <c r="U1035">
        <f t="shared" si="556"/>
        <v>5.0546225567071803E-3</v>
      </c>
      <c r="V1035">
        <f t="shared" si="557"/>
        <v>4.2582015317955055E-5</v>
      </c>
      <c r="W1035">
        <f t="shared" si="558"/>
        <v>1.6740578955036711E-7</v>
      </c>
      <c r="X1035">
        <f t="shared" si="559"/>
        <v>-3774954.6425657063</v>
      </c>
      <c r="Y1035">
        <f t="shared" si="560"/>
        <v>-2.2143015589037697E-3</v>
      </c>
      <c r="Z1035">
        <f t="shared" si="561"/>
        <v>1.0441137719621093E-6</v>
      </c>
      <c r="AA1035">
        <f t="shared" si="562"/>
        <v>-2.1261419084480353E-2</v>
      </c>
      <c r="AB1035">
        <f t="shared" si="563"/>
        <v>-0.59764086399314009</v>
      </c>
      <c r="AC1035">
        <f t="shared" si="564"/>
        <v>-2.1263020984141734E-2</v>
      </c>
      <c r="AD1035">
        <f t="shared" si="565"/>
        <v>-2.5715766102121708E-2</v>
      </c>
      <c r="AE1035">
        <f t="shared" si="566"/>
        <v>-0.59748705123119839</v>
      </c>
      <c r="AF1035">
        <f t="shared" si="567"/>
        <v>-0.5974965496762531</v>
      </c>
      <c r="AG1035" s="10">
        <f t="shared" si="568"/>
        <v>-34.234030570078041</v>
      </c>
      <c r="AH1035" s="10">
        <f t="shared" si="569"/>
        <v>-70.473404864597157</v>
      </c>
      <c r="AI1035" s="17">
        <f t="shared" si="570"/>
        <v>-70</v>
      </c>
      <c r="AJ1035" s="18">
        <f t="shared" si="571"/>
        <v>-28</v>
      </c>
      <c r="AK1035" s="19">
        <f t="shared" si="572"/>
        <v>-24.257999999999999</v>
      </c>
      <c r="AL1035" s="17">
        <f t="shared" si="573"/>
        <v>-34</v>
      </c>
      <c r="AM1035" s="18">
        <f t="shared" si="574"/>
        <v>-14</v>
      </c>
      <c r="AN1035" s="19">
        <f t="shared" si="575"/>
        <v>-2.5099999999999998</v>
      </c>
      <c r="AO1035" s="20" t="str">
        <f t="shared" si="576"/>
        <v>34°14 ' 2,51 "S</v>
      </c>
      <c r="AP1035" s="20" t="str">
        <f t="shared" si="577"/>
        <v xml:space="preserve">70°28 ' 24,258 " </v>
      </c>
      <c r="AQ1035" s="22"/>
      <c r="AR1035" s="22"/>
    </row>
    <row r="1036" spans="1:46" x14ac:dyDescent="0.3">
      <c r="A1036" s="15">
        <v>2129</v>
      </c>
      <c r="B1036" s="15" t="s">
        <v>1867</v>
      </c>
      <c r="C1036" s="15" t="s">
        <v>511</v>
      </c>
      <c r="D1036" s="16" t="s">
        <v>399</v>
      </c>
      <c r="E1036" s="16">
        <v>358695</v>
      </c>
      <c r="F1036" s="16">
        <v>6213273</v>
      </c>
      <c r="G1036" s="16" t="s">
        <v>323</v>
      </c>
      <c r="H1036" t="str">
        <f t="shared" si="545"/>
        <v>19</v>
      </c>
      <c r="I1036" t="str">
        <f t="shared" si="544"/>
        <v>H</v>
      </c>
      <c r="J1036" t="s">
        <v>324</v>
      </c>
      <c r="K1036">
        <f t="shared" si="546"/>
        <v>-69</v>
      </c>
      <c r="L1036">
        <f t="shared" si="547"/>
        <v>-3786727</v>
      </c>
      <c r="M1036">
        <f t="shared" si="548"/>
        <v>-0.59505570847060407</v>
      </c>
      <c r="N1036">
        <f t="shared" si="549"/>
        <v>6382301.9288964961</v>
      </c>
      <c r="O1036">
        <f t="shared" si="550"/>
        <v>-2.2140130876639946E-2</v>
      </c>
      <c r="P1036">
        <f t="shared" si="551"/>
        <v>-0.92841037069295507</v>
      </c>
      <c r="Q1036">
        <f t="shared" si="552"/>
        <v>-0.63668360862250062</v>
      </c>
      <c r="R1036">
        <f t="shared" si="553"/>
        <v>-1.0592608938170816</v>
      </c>
      <c r="S1036">
        <f t="shared" si="554"/>
        <v>-0.95361657251843623</v>
      </c>
      <c r="T1036">
        <f t="shared" si="555"/>
        <v>-1.7349022041606721</v>
      </c>
      <c r="U1036">
        <f t="shared" si="556"/>
        <v>5.0546225567071803E-3</v>
      </c>
      <c r="V1036">
        <f t="shared" si="557"/>
        <v>4.2582015317955055E-5</v>
      </c>
      <c r="W1036">
        <f t="shared" si="558"/>
        <v>1.6740578955036711E-7</v>
      </c>
      <c r="X1036">
        <f t="shared" si="559"/>
        <v>-3772598.6108519752</v>
      </c>
      <c r="Y1036">
        <f t="shared" si="560"/>
        <v>-2.2136823524529885E-3</v>
      </c>
      <c r="Z1036">
        <f t="shared" si="561"/>
        <v>1.132769444341999E-6</v>
      </c>
      <c r="AA1036">
        <f t="shared" si="562"/>
        <v>-2.2140122516752028E-2</v>
      </c>
      <c r="AB1036">
        <f t="shared" si="563"/>
        <v>-0.59726938831546528</v>
      </c>
      <c r="AC1036">
        <f t="shared" si="564"/>
        <v>-2.2141931353836464E-2</v>
      </c>
      <c r="AD1036">
        <f t="shared" si="565"/>
        <v>-2.6771469164921246E-2</v>
      </c>
      <c r="AE1036">
        <f t="shared" si="566"/>
        <v>-0.59710273565201011</v>
      </c>
      <c r="AF1036">
        <f t="shared" si="567"/>
        <v>-0.59711217693817398</v>
      </c>
      <c r="AG1036" s="10">
        <f t="shared" si="568"/>
        <v>-34.212007634426215</v>
      </c>
      <c r="AH1036" s="10">
        <f t="shared" si="569"/>
        <v>-70.533892194514607</v>
      </c>
      <c r="AI1036" s="17">
        <f t="shared" si="570"/>
        <v>-70</v>
      </c>
      <c r="AJ1036" s="18">
        <f t="shared" si="571"/>
        <v>-32</v>
      </c>
      <c r="AK1036" s="19">
        <f t="shared" si="572"/>
        <v>-2.012</v>
      </c>
      <c r="AL1036" s="17">
        <f t="shared" si="573"/>
        <v>-34</v>
      </c>
      <c r="AM1036" s="18">
        <f t="shared" si="574"/>
        <v>-12</v>
      </c>
      <c r="AN1036" s="19">
        <f t="shared" si="575"/>
        <v>-43.226999999999997</v>
      </c>
      <c r="AO1036" s="20" t="str">
        <f t="shared" si="576"/>
        <v>34°12 ' 43,227 "S</v>
      </c>
      <c r="AP1036" s="20" t="str">
        <f t="shared" si="577"/>
        <v xml:space="preserve">70°32 ' 2,012 " </v>
      </c>
      <c r="AQ1036" s="22"/>
      <c r="AR1036" s="22"/>
    </row>
    <row r="1037" spans="1:46" x14ac:dyDescent="0.3">
      <c r="A1037" s="15">
        <v>2130</v>
      </c>
      <c r="B1037" s="15" t="s">
        <v>1868</v>
      </c>
      <c r="C1037" s="15" t="s">
        <v>511</v>
      </c>
      <c r="D1037" s="16" t="s">
        <v>399</v>
      </c>
      <c r="E1037" s="16">
        <v>349731</v>
      </c>
      <c r="F1037" s="16">
        <v>6208737</v>
      </c>
      <c r="G1037" s="16" t="s">
        <v>323</v>
      </c>
      <c r="H1037" t="str">
        <f t="shared" si="545"/>
        <v>19</v>
      </c>
      <c r="I1037" t="str">
        <f t="shared" si="544"/>
        <v>H</v>
      </c>
      <c r="J1037" t="s">
        <v>324</v>
      </c>
      <c r="K1037">
        <f t="shared" si="546"/>
        <v>-69</v>
      </c>
      <c r="L1037">
        <f t="shared" si="547"/>
        <v>-3791263</v>
      </c>
      <c r="M1037">
        <f t="shared" si="548"/>
        <v>-0.59576850680373528</v>
      </c>
      <c r="N1037">
        <f t="shared" si="549"/>
        <v>6382316.1000123871</v>
      </c>
      <c r="O1037">
        <f t="shared" si="550"/>
        <v>-2.3544587520462727E-2</v>
      </c>
      <c r="P1037">
        <f t="shared" si="551"/>
        <v>-0.92893911671102702</v>
      </c>
      <c r="Q1037">
        <f t="shared" si="552"/>
        <v>-0.63643129251715602</v>
      </c>
      <c r="R1037">
        <f t="shared" si="553"/>
        <v>-1.0602380651592487</v>
      </c>
      <c r="S1037">
        <f t="shared" si="554"/>
        <v>-0.95428637199872557</v>
      </c>
      <c r="T1037">
        <f t="shared" si="555"/>
        <v>-1.7358204287530314</v>
      </c>
      <c r="U1037">
        <f t="shared" si="556"/>
        <v>5.0546225567071803E-3</v>
      </c>
      <c r="V1037">
        <f t="shared" si="557"/>
        <v>4.2582015317955055E-5</v>
      </c>
      <c r="W1037">
        <f t="shared" si="558"/>
        <v>1.6740578955036711E-7</v>
      </c>
      <c r="X1037">
        <f t="shared" si="559"/>
        <v>-3777126.9909064099</v>
      </c>
      <c r="Y1037">
        <f t="shared" si="560"/>
        <v>-2.2148713526681397E-3</v>
      </c>
      <c r="Z1037">
        <f t="shared" si="561"/>
        <v>1.2798053434251498E-6</v>
      </c>
      <c r="AA1037">
        <f t="shared" si="562"/>
        <v>-2.3544577476299754E-2</v>
      </c>
      <c r="AB1037">
        <f t="shared" si="563"/>
        <v>-0.59798337532179924</v>
      </c>
      <c r="AC1037">
        <f t="shared" si="564"/>
        <v>-2.3546752848080554E-2</v>
      </c>
      <c r="AD1037">
        <f t="shared" si="565"/>
        <v>-2.8482958320079133E-2</v>
      </c>
      <c r="AE1037">
        <f t="shared" si="566"/>
        <v>-0.59779462585778054</v>
      </c>
      <c r="AF1037">
        <f t="shared" si="567"/>
        <v>-0.59780396186038265</v>
      </c>
      <c r="AG1037" s="10">
        <f t="shared" si="568"/>
        <v>-34.251643990799558</v>
      </c>
      <c r="AH1037" s="10">
        <f t="shared" si="569"/>
        <v>-70.631953299787568</v>
      </c>
      <c r="AI1037" s="17">
        <f t="shared" si="570"/>
        <v>-70</v>
      </c>
      <c r="AJ1037" s="18">
        <f t="shared" si="571"/>
        <v>-37</v>
      </c>
      <c r="AK1037" s="19">
        <f t="shared" si="572"/>
        <v>-55.031999999999996</v>
      </c>
      <c r="AL1037" s="17">
        <f t="shared" si="573"/>
        <v>-34</v>
      </c>
      <c r="AM1037" s="18">
        <f t="shared" si="574"/>
        <v>-15</v>
      </c>
      <c r="AN1037" s="19">
        <f t="shared" si="575"/>
        <v>-5.9180000000000001</v>
      </c>
      <c r="AO1037" s="20" t="str">
        <f t="shared" si="576"/>
        <v>34°15 ' 5,918 "S</v>
      </c>
      <c r="AP1037" s="20" t="str">
        <f t="shared" si="577"/>
        <v xml:space="preserve">70°37 ' 55,032 " </v>
      </c>
      <c r="AQ1037" s="22"/>
      <c r="AR1037" s="22"/>
    </row>
    <row r="1038" spans="1:46" x14ac:dyDescent="0.3">
      <c r="A1038" s="15">
        <v>2132</v>
      </c>
      <c r="B1038" s="15" t="s">
        <v>1869</v>
      </c>
      <c r="C1038" s="15" t="s">
        <v>406</v>
      </c>
      <c r="D1038" s="16" t="s">
        <v>468</v>
      </c>
      <c r="E1038" s="16">
        <v>251601.99960282</v>
      </c>
      <c r="F1038" s="16">
        <v>6582631.0177951204</v>
      </c>
      <c r="G1038" s="16" t="s">
        <v>351</v>
      </c>
      <c r="H1038" t="str">
        <f t="shared" si="545"/>
        <v>19</v>
      </c>
      <c r="I1038" t="str">
        <f t="shared" si="544"/>
        <v>J</v>
      </c>
      <c r="J1038" t="s">
        <v>324</v>
      </c>
      <c r="K1038">
        <f t="shared" si="546"/>
        <v>-69</v>
      </c>
      <c r="L1038">
        <f t="shared" si="547"/>
        <v>-3417368.9822048796</v>
      </c>
      <c r="M1038">
        <f t="shared" si="548"/>
        <v>-0.53701386997567868</v>
      </c>
      <c r="N1038">
        <f t="shared" si="549"/>
        <v>6381177.9864831436</v>
      </c>
      <c r="O1038">
        <f t="shared" si="550"/>
        <v>-3.8926668543542618E-2</v>
      </c>
      <c r="P1038">
        <f t="shared" si="551"/>
        <v>-0.87912719931902661</v>
      </c>
      <c r="Q1038">
        <f t="shared" si="552"/>
        <v>-0.6490539886309461</v>
      </c>
      <c r="R1038">
        <f t="shared" si="553"/>
        <v>-0.97657746963519199</v>
      </c>
      <c r="S1038">
        <f t="shared" si="554"/>
        <v>-0.89469659938413049</v>
      </c>
      <c r="T1038">
        <f t="shared" si="555"/>
        <v>-1.6508918018592833</v>
      </c>
      <c r="U1038">
        <f t="shared" si="556"/>
        <v>5.0546225567071803E-3</v>
      </c>
      <c r="V1038">
        <f t="shared" si="557"/>
        <v>4.2582015317955055E-5</v>
      </c>
      <c r="W1038">
        <f t="shared" si="558"/>
        <v>1.6740578955036711E-7</v>
      </c>
      <c r="X1038">
        <f t="shared" si="559"/>
        <v>-3403960.5838402919</v>
      </c>
      <c r="Y1038">
        <f t="shared" si="560"/>
        <v>-2.101241869916475E-3</v>
      </c>
      <c r="Z1038">
        <f t="shared" si="561"/>
        <v>3.7698238054038418E-6</v>
      </c>
      <c r="AA1038">
        <f t="shared" si="562"/>
        <v>-3.8926619627982037E-2</v>
      </c>
      <c r="AB1038">
        <f t="shared" si="563"/>
        <v>-0.53911510392428352</v>
      </c>
      <c r="AC1038">
        <f t="shared" si="564"/>
        <v>-3.8936451171992847E-2</v>
      </c>
      <c r="AD1038">
        <f t="shared" si="565"/>
        <v>-4.5340747813579725E-2</v>
      </c>
      <c r="AE1038">
        <f t="shared" si="566"/>
        <v>-0.53866220972062784</v>
      </c>
      <c r="AF1038">
        <f t="shared" si="567"/>
        <v>-0.53867039933624405</v>
      </c>
      <c r="AG1038" s="10">
        <f t="shared" si="568"/>
        <v>-30.863540430593449</v>
      </c>
      <c r="AH1038" s="10">
        <f t="shared" si="569"/>
        <v>-71.597833489685129</v>
      </c>
      <c r="AI1038" s="17">
        <f t="shared" si="570"/>
        <v>-71</v>
      </c>
      <c r="AJ1038" s="18">
        <f t="shared" si="571"/>
        <v>-35</v>
      </c>
      <c r="AK1038" s="19">
        <f t="shared" si="572"/>
        <v>-52.201000000000001</v>
      </c>
      <c r="AL1038" s="17">
        <f t="shared" si="573"/>
        <v>-30</v>
      </c>
      <c r="AM1038" s="18">
        <f t="shared" si="574"/>
        <v>-51</v>
      </c>
      <c r="AN1038" s="19">
        <f t="shared" si="575"/>
        <v>-48.746000000000002</v>
      </c>
      <c r="AO1038" s="20" t="str">
        <f t="shared" si="576"/>
        <v>30°51 ' 48,746 "S</v>
      </c>
      <c r="AP1038" s="20" t="str">
        <f t="shared" si="577"/>
        <v xml:space="preserve">71°35 ' 52,201 " </v>
      </c>
      <c r="AQ1038" s="21">
        <v>-30.86354043</v>
      </c>
      <c r="AR1038" s="21">
        <v>-71.597833530000003</v>
      </c>
      <c r="AS1038" t="s">
        <v>325</v>
      </c>
      <c r="AT1038" s="24" t="s">
        <v>116</v>
      </c>
    </row>
    <row r="1039" spans="1:46" x14ac:dyDescent="0.3">
      <c r="A1039" s="15">
        <v>2133</v>
      </c>
      <c r="B1039" s="15" t="s">
        <v>1870</v>
      </c>
      <c r="C1039" s="15" t="s">
        <v>1854</v>
      </c>
      <c r="D1039" s="16" t="s">
        <v>407</v>
      </c>
      <c r="E1039" s="16">
        <v>732417.57</v>
      </c>
      <c r="F1039" s="16">
        <v>5497438.5</v>
      </c>
      <c r="G1039" s="16" t="s">
        <v>1871</v>
      </c>
      <c r="H1039" t="str">
        <f t="shared" si="545"/>
        <v xml:space="preserve">18 </v>
      </c>
      <c r="I1039" t="str">
        <f t="shared" si="544"/>
        <v xml:space="preserve"> G</v>
      </c>
      <c r="J1039" t="s">
        <v>324</v>
      </c>
      <c r="K1039">
        <f t="shared" si="546"/>
        <v>-75</v>
      </c>
      <c r="L1039">
        <f t="shared" si="547"/>
        <v>-4502561.5</v>
      </c>
      <c r="M1039">
        <f t="shared" si="548"/>
        <v>-0.70754372399039223</v>
      </c>
      <c r="N1039">
        <f t="shared" si="549"/>
        <v>6384620.3298868891</v>
      </c>
      <c r="O1039">
        <f t="shared" si="550"/>
        <v>3.6402723731595407E-2</v>
      </c>
      <c r="P1039">
        <f t="shared" si="551"/>
        <v>-0.98790184575927908</v>
      </c>
      <c r="Q1039">
        <f t="shared" si="552"/>
        <v>-0.57055304977588217</v>
      </c>
      <c r="R1039">
        <f t="shared" si="553"/>
        <v>-1.2014946468700318</v>
      </c>
      <c r="S1039">
        <f t="shared" si="554"/>
        <v>-1.0437592475964945</v>
      </c>
      <c r="T1039">
        <f t="shared" si="555"/>
        <v>-1.8494378573748245</v>
      </c>
      <c r="U1039">
        <f t="shared" si="556"/>
        <v>5.0546225567071803E-3</v>
      </c>
      <c r="V1039">
        <f t="shared" si="557"/>
        <v>4.2582015317955055E-5</v>
      </c>
      <c r="W1039">
        <f t="shared" si="558"/>
        <v>1.6740578955036711E-7</v>
      </c>
      <c r="X1039">
        <f t="shared" si="559"/>
        <v>-4487613.6087216381</v>
      </c>
      <c r="Y1039">
        <f t="shared" si="560"/>
        <v>-2.3412341699301517E-3</v>
      </c>
      <c r="Z1039">
        <f t="shared" si="561"/>
        <v>2.5789769810401409E-6</v>
      </c>
      <c r="AA1039">
        <f t="shared" si="562"/>
        <v>3.6402692437666556E-2</v>
      </c>
      <c r="AB1039">
        <f t="shared" si="563"/>
        <v>-0.70988495212233338</v>
      </c>
      <c r="AC1039">
        <f t="shared" si="564"/>
        <v>3.6410732844872451E-2</v>
      </c>
      <c r="AD1039">
        <f t="shared" si="565"/>
        <v>4.7970768480271389E-2</v>
      </c>
      <c r="AE1039">
        <f t="shared" si="566"/>
        <v>-0.70931603310977021</v>
      </c>
      <c r="AF1039">
        <f t="shared" si="567"/>
        <v>-0.70932291583760454</v>
      </c>
      <c r="AG1039" s="10">
        <f t="shared" si="568"/>
        <v>-40.64120938940804</v>
      </c>
      <c r="AH1039" s="10">
        <f t="shared" si="569"/>
        <v>-72.251477426081252</v>
      </c>
      <c r="AI1039" s="17">
        <f t="shared" si="570"/>
        <v>-72</v>
      </c>
      <c r="AJ1039" s="18">
        <f t="shared" si="571"/>
        <v>-15</v>
      </c>
      <c r="AK1039" s="19">
        <f t="shared" si="572"/>
        <v>-5.319</v>
      </c>
      <c r="AL1039" s="17">
        <f t="shared" si="573"/>
        <v>-40</v>
      </c>
      <c r="AM1039" s="18">
        <f t="shared" si="574"/>
        <v>-38</v>
      </c>
      <c r="AN1039" s="19">
        <f t="shared" si="575"/>
        <v>-28.353999999999999</v>
      </c>
      <c r="AO1039" s="20" t="str">
        <f t="shared" si="576"/>
        <v>40°38 ' 28,354 "S</v>
      </c>
      <c r="AP1039" s="20" t="str">
        <f t="shared" si="577"/>
        <v xml:space="preserve">72°15 ' 5,319 " </v>
      </c>
      <c r="AQ1039" s="22"/>
      <c r="AR1039" s="22"/>
    </row>
    <row r="1040" spans="1:46" s="33" customFormat="1" x14ac:dyDescent="0.3">
      <c r="A1040" s="31">
        <v>2134</v>
      </c>
      <c r="B1040" s="31" t="s">
        <v>1872</v>
      </c>
      <c r="C1040" s="31" t="s">
        <v>500</v>
      </c>
      <c r="D1040" s="32" t="s">
        <v>1173</v>
      </c>
      <c r="E1040" s="32">
        <v>712792.48100000003</v>
      </c>
      <c r="F1040" s="32">
        <v>5827874.1487999996</v>
      </c>
      <c r="G1040" s="32" t="s">
        <v>339</v>
      </c>
      <c r="H1040" s="33" t="str">
        <f t="shared" si="545"/>
        <v>18</v>
      </c>
      <c r="I1040" s="33" t="str">
        <f t="shared" si="544"/>
        <v>H</v>
      </c>
      <c r="J1040" s="33" t="s">
        <v>324</v>
      </c>
      <c r="K1040" s="33">
        <f t="shared" si="546"/>
        <v>-75</v>
      </c>
      <c r="L1040" s="33">
        <f t="shared" si="547"/>
        <v>-4172125.8512000004</v>
      </c>
      <c r="M1040" s="33">
        <f t="shared" si="548"/>
        <v>-0.65561824346311159</v>
      </c>
      <c r="N1040" s="33">
        <f t="shared" si="549"/>
        <v>6383532.1767687341</v>
      </c>
      <c r="O1040" s="33">
        <f t="shared" si="550"/>
        <v>3.333459832385665E-2</v>
      </c>
      <c r="P1040" s="33">
        <f t="shared" si="551"/>
        <v>-0.9665030411256913</v>
      </c>
      <c r="Q1040" s="33">
        <f t="shared" si="552"/>
        <v>-0.60728051721339116</v>
      </c>
      <c r="R1040" s="33">
        <f t="shared" si="553"/>
        <v>-1.1388697640259573</v>
      </c>
      <c r="S1040" s="33">
        <f t="shared" si="554"/>
        <v>-1.0059724523228157</v>
      </c>
      <c r="T1040" s="33">
        <f t="shared" si="555"/>
        <v>-1.8038111198590452</v>
      </c>
      <c r="U1040" s="33">
        <f t="shared" si="556"/>
        <v>5.0546225567071803E-3</v>
      </c>
      <c r="V1040" s="33">
        <f t="shared" si="557"/>
        <v>4.2582015317955055E-5</v>
      </c>
      <c r="W1040" s="33">
        <f t="shared" si="558"/>
        <v>1.6740578955036711E-7</v>
      </c>
      <c r="X1040" s="33">
        <f t="shared" si="559"/>
        <v>-4157459.2610972701</v>
      </c>
      <c r="Y1040" s="33">
        <f t="shared" si="560"/>
        <v>-2.2975665660628607E-3</v>
      </c>
      <c r="Z1040" s="33">
        <f t="shared" si="561"/>
        <v>2.3527406063570973E-6</v>
      </c>
      <c r="AA1040" s="33">
        <f t="shared" si="562"/>
        <v>3.3334572181302292E-2</v>
      </c>
      <c r="AB1040" s="33">
        <f t="shared" si="563"/>
        <v>-0.65791580462359633</v>
      </c>
      <c r="AC1040" s="33">
        <f t="shared" si="564"/>
        <v>3.3340746052091197E-2</v>
      </c>
      <c r="AD1040" s="33">
        <f t="shared" si="565"/>
        <v>4.2110915768139225E-2</v>
      </c>
      <c r="AE1040" s="33">
        <f t="shared" si="566"/>
        <v>-0.65748672546960052</v>
      </c>
      <c r="AF1040" s="33">
        <f t="shared" si="567"/>
        <v>-0.65749462070962073</v>
      </c>
      <c r="AG1040" s="10">
        <f t="shared" si="568"/>
        <v>-37.671666819216121</v>
      </c>
      <c r="AH1040" s="10">
        <f t="shared" si="569"/>
        <v>-72.587222255054712</v>
      </c>
      <c r="AI1040" s="17">
        <f t="shared" si="570"/>
        <v>-72</v>
      </c>
      <c r="AJ1040" s="18">
        <f t="shared" si="571"/>
        <v>-35</v>
      </c>
      <c r="AK1040" s="19">
        <f t="shared" si="572"/>
        <v>-14</v>
      </c>
      <c r="AL1040" s="17">
        <f t="shared" si="573"/>
        <v>-37</v>
      </c>
      <c r="AM1040" s="18">
        <f t="shared" si="574"/>
        <v>-40</v>
      </c>
      <c r="AN1040" s="19">
        <f t="shared" si="575"/>
        <v>-18.001000000000001</v>
      </c>
      <c r="AO1040" s="20" t="str">
        <f t="shared" si="576"/>
        <v>37°40 ' 18,001 "S</v>
      </c>
      <c r="AP1040" s="20" t="str">
        <f t="shared" si="577"/>
        <v xml:space="preserve">72°35 ' 14 " </v>
      </c>
      <c r="AQ1040" s="22"/>
      <c r="AR1040" s="22"/>
    </row>
    <row r="1041" spans="1:46" x14ac:dyDescent="0.3">
      <c r="A1041" s="15">
        <v>2135</v>
      </c>
      <c r="B1041" s="15" t="s">
        <v>1873</v>
      </c>
      <c r="C1041" s="15" t="s">
        <v>419</v>
      </c>
      <c r="D1041" s="16" t="s">
        <v>1552</v>
      </c>
      <c r="E1041" s="16">
        <v>446846.13199999998</v>
      </c>
      <c r="F1041" s="16">
        <v>7604765.9970000004</v>
      </c>
      <c r="G1041" s="16" t="s">
        <v>1081</v>
      </c>
      <c r="H1041" t="str">
        <f t="shared" si="545"/>
        <v>19</v>
      </c>
      <c r="I1041" t="str">
        <f t="shared" si="544"/>
        <v>K</v>
      </c>
      <c r="J1041" t="s">
        <v>324</v>
      </c>
      <c r="K1041">
        <f t="shared" si="546"/>
        <v>-69</v>
      </c>
      <c r="L1041">
        <f t="shared" si="547"/>
        <v>-2395234.0029999996</v>
      </c>
      <c r="M1041">
        <f t="shared" si="548"/>
        <v>-0.37639303456733103</v>
      </c>
      <c r="N1041">
        <f t="shared" si="549"/>
        <v>6378470.9159411592</v>
      </c>
      <c r="O1041">
        <f t="shared" si="550"/>
        <v>-8.3333245068433516E-3</v>
      </c>
      <c r="P1041">
        <f t="shared" si="551"/>
        <v>-0.68367464765975228</v>
      </c>
      <c r="Q1041">
        <f t="shared" si="552"/>
        <v>-0.59130573797967889</v>
      </c>
      <c r="R1041">
        <f t="shared" si="553"/>
        <v>-0.71823035839720717</v>
      </c>
      <c r="S1041">
        <f t="shared" si="554"/>
        <v>-0.6864992032928251</v>
      </c>
      <c r="T1041">
        <f t="shared" si="555"/>
        <v>-1.314637495894204</v>
      </c>
      <c r="U1041">
        <f t="shared" si="556"/>
        <v>5.0546225567071803E-3</v>
      </c>
      <c r="V1041">
        <f t="shared" si="557"/>
        <v>4.2582015317955055E-5</v>
      </c>
      <c r="W1041">
        <f t="shared" si="558"/>
        <v>1.6740578955036711E-7</v>
      </c>
      <c r="X1041">
        <f t="shared" si="559"/>
        <v>-2384760.8682952789</v>
      </c>
      <c r="Y1041">
        <f t="shared" si="560"/>
        <v>-1.6419506873577014E-3</v>
      </c>
      <c r="Z1041">
        <f t="shared" si="561"/>
        <v>2.0239355457954632E-7</v>
      </c>
      <c r="AA1041">
        <f t="shared" si="562"/>
        <v>-8.3333239446396288E-3</v>
      </c>
      <c r="AB1041">
        <f t="shared" si="563"/>
        <v>-0.37803498492236848</v>
      </c>
      <c r="AC1041">
        <f t="shared" si="564"/>
        <v>-8.3334203952658559E-3</v>
      </c>
      <c r="AD1041">
        <f t="shared" si="565"/>
        <v>-8.9662916245991323E-3</v>
      </c>
      <c r="AE1041">
        <f t="shared" si="566"/>
        <v>-0.37802119594537442</v>
      </c>
      <c r="AF1041">
        <f t="shared" si="567"/>
        <v>-0.37803067725050438</v>
      </c>
      <c r="AG1041" s="10">
        <f t="shared" si="568"/>
        <v>-21.659562332926086</v>
      </c>
      <c r="AH1041" s="10">
        <f t="shared" si="569"/>
        <v>-69.513730667973022</v>
      </c>
      <c r="AI1041" s="17">
        <f t="shared" si="570"/>
        <v>-69</v>
      </c>
      <c r="AJ1041" s="18">
        <f t="shared" si="571"/>
        <v>-30</v>
      </c>
      <c r="AK1041" s="19">
        <f t="shared" si="572"/>
        <v>-49.43</v>
      </c>
      <c r="AL1041" s="17">
        <f t="shared" si="573"/>
        <v>-21</v>
      </c>
      <c r="AM1041" s="18">
        <f t="shared" si="574"/>
        <v>-39</v>
      </c>
      <c r="AN1041" s="19">
        <f t="shared" si="575"/>
        <v>-34.423999999999999</v>
      </c>
      <c r="AO1041" s="20" t="str">
        <f t="shared" si="576"/>
        <v>21°39 ' 34,424 "S</v>
      </c>
      <c r="AP1041" s="20" t="str">
        <f t="shared" si="577"/>
        <v xml:space="preserve">69°30 ' 49,43 " </v>
      </c>
      <c r="AQ1041" s="21">
        <v>-21.65956224</v>
      </c>
      <c r="AR1041" s="21">
        <v>-69.513730670000001</v>
      </c>
      <c r="AS1041" t="s">
        <v>325</v>
      </c>
      <c r="AT1041" t="s">
        <v>64</v>
      </c>
    </row>
    <row r="1042" spans="1:46" x14ac:dyDescent="0.3">
      <c r="A1042" s="15">
        <v>2136</v>
      </c>
      <c r="B1042" s="15" t="s">
        <v>1874</v>
      </c>
      <c r="C1042" s="15" t="s">
        <v>1875</v>
      </c>
      <c r="D1042" s="16" t="s">
        <v>931</v>
      </c>
      <c r="E1042" s="16">
        <v>342526</v>
      </c>
      <c r="F1042" s="16">
        <v>6307778</v>
      </c>
      <c r="G1042" s="16" t="s">
        <v>323</v>
      </c>
      <c r="H1042" t="str">
        <f t="shared" si="545"/>
        <v>19</v>
      </c>
      <c r="I1042" t="str">
        <f t="shared" si="544"/>
        <v>H</v>
      </c>
      <c r="J1042" t="s">
        <v>324</v>
      </c>
      <c r="K1042">
        <f t="shared" si="546"/>
        <v>-69</v>
      </c>
      <c r="L1042">
        <f t="shared" si="547"/>
        <v>-3692222</v>
      </c>
      <c r="M1042">
        <f t="shared" si="548"/>
        <v>-0.58020495748459044</v>
      </c>
      <c r="N1042">
        <f t="shared" si="549"/>
        <v>6382008.5845296932</v>
      </c>
      <c r="O1042">
        <f t="shared" si="550"/>
        <v>-2.4674676931918396E-2</v>
      </c>
      <c r="P1042">
        <f t="shared" si="551"/>
        <v>-0.91696672699273052</v>
      </c>
      <c r="Q1042">
        <f t="shared" si="552"/>
        <v>-0.64140157550090582</v>
      </c>
      <c r="R1042">
        <f t="shared" si="553"/>
        <v>-1.0386883209809556</v>
      </c>
      <c r="S1042">
        <f t="shared" si="554"/>
        <v>-0.93936663461094316</v>
      </c>
      <c r="T1042">
        <f t="shared" si="555"/>
        <v>-1.7151606429078619</v>
      </c>
      <c r="U1042">
        <f t="shared" si="556"/>
        <v>5.0546225567071803E-3</v>
      </c>
      <c r="V1042">
        <f t="shared" si="557"/>
        <v>4.2582015317955055E-5</v>
      </c>
      <c r="W1042">
        <f t="shared" si="558"/>
        <v>1.6740578955036711E-7</v>
      </c>
      <c r="X1042">
        <f t="shared" si="559"/>
        <v>-3678259.200225221</v>
      </c>
      <c r="Y1042">
        <f t="shared" si="560"/>
        <v>-2.1878378240708621E-3</v>
      </c>
      <c r="Z1042">
        <f t="shared" si="561"/>
        <v>1.4350824966555491E-6</v>
      </c>
      <c r="AA1042">
        <f t="shared" si="562"/>
        <v>-2.4674665128519405E-2</v>
      </c>
      <c r="AB1042">
        <f t="shared" si="563"/>
        <v>-0.58239279216893358</v>
      </c>
      <c r="AC1042">
        <f t="shared" si="564"/>
        <v>-2.4677169021556533E-2</v>
      </c>
      <c r="AD1042">
        <f t="shared" si="565"/>
        <v>-2.9539629961294885E-2</v>
      </c>
      <c r="AE1042">
        <f t="shared" si="566"/>
        <v>-0.58219236744201042</v>
      </c>
      <c r="AF1042">
        <f t="shared" si="567"/>
        <v>-0.58220171809478316</v>
      </c>
      <c r="AG1042" s="10">
        <f t="shared" si="568"/>
        <v>-33.357701272096406</v>
      </c>
      <c r="AH1042" s="10">
        <f t="shared" si="569"/>
        <v>-70.692496125160389</v>
      </c>
      <c r="AI1042" s="17">
        <f t="shared" si="570"/>
        <v>-70</v>
      </c>
      <c r="AJ1042" s="18">
        <f t="shared" si="571"/>
        <v>-41</v>
      </c>
      <c r="AK1042" s="19">
        <f t="shared" si="572"/>
        <v>-32.985999999999997</v>
      </c>
      <c r="AL1042" s="17">
        <f t="shared" si="573"/>
        <v>-33</v>
      </c>
      <c r="AM1042" s="18">
        <f t="shared" si="574"/>
        <v>-21</v>
      </c>
      <c r="AN1042" s="19">
        <f t="shared" si="575"/>
        <v>-27.725000000000001</v>
      </c>
      <c r="AO1042" s="20" t="str">
        <f t="shared" si="576"/>
        <v>33°21 ' 27,725 "S</v>
      </c>
      <c r="AP1042" s="20" t="str">
        <f t="shared" si="577"/>
        <v xml:space="preserve">70°41 ' 32,986 " </v>
      </c>
      <c r="AQ1042" s="22"/>
      <c r="AR1042" s="22"/>
    </row>
    <row r="1043" spans="1:46" x14ac:dyDescent="0.3">
      <c r="A1043" s="15">
        <v>2141</v>
      </c>
      <c r="B1043" s="15" t="s">
        <v>1876</v>
      </c>
      <c r="C1043" s="15" t="s">
        <v>1877</v>
      </c>
      <c r="D1043" s="16" t="s">
        <v>457</v>
      </c>
      <c r="E1043" s="16">
        <v>304237.68</v>
      </c>
      <c r="F1043" s="16">
        <v>6139442.1900000004</v>
      </c>
      <c r="G1043" s="16" t="s">
        <v>323</v>
      </c>
      <c r="H1043" t="str">
        <f t="shared" si="545"/>
        <v>19</v>
      </c>
      <c r="I1043" t="str">
        <f t="shared" si="544"/>
        <v>H</v>
      </c>
      <c r="J1043" t="s">
        <v>324</v>
      </c>
      <c r="K1043">
        <f t="shared" si="546"/>
        <v>-69</v>
      </c>
      <c r="L1043">
        <f t="shared" si="547"/>
        <v>-3860557.8099999996</v>
      </c>
      <c r="M1043">
        <f t="shared" si="548"/>
        <v>-0.60665766576816171</v>
      </c>
      <c r="N1043">
        <f t="shared" si="549"/>
        <v>6382533.58303848</v>
      </c>
      <c r="O1043">
        <f t="shared" si="550"/>
        <v>-3.0671569127381709E-2</v>
      </c>
      <c r="P1043">
        <f t="shared" si="551"/>
        <v>-0.93678123389216539</v>
      </c>
      <c r="Q1043">
        <f t="shared" si="552"/>
        <v>-0.63228779582607031</v>
      </c>
      <c r="R1043">
        <f t="shared" si="553"/>
        <v>-1.0750482827142445</v>
      </c>
      <c r="S1043">
        <f t="shared" si="554"/>
        <v>-0.96435816099220084</v>
      </c>
      <c r="T1043">
        <f t="shared" si="555"/>
        <v>-1.7495194604342503</v>
      </c>
      <c r="U1043">
        <f t="shared" si="556"/>
        <v>5.0546225567071803E-3</v>
      </c>
      <c r="V1043">
        <f t="shared" si="557"/>
        <v>4.2582015317955055E-5</v>
      </c>
      <c r="W1043">
        <f t="shared" si="558"/>
        <v>1.6740578955036711E-7</v>
      </c>
      <c r="X1043">
        <f t="shared" si="559"/>
        <v>-3846309.1552674887</v>
      </c>
      <c r="Y1043">
        <f t="shared" si="560"/>
        <v>-2.2324449291385748E-3</v>
      </c>
      <c r="Z1043">
        <f t="shared" si="561"/>
        <v>2.1396664574430162E-6</v>
      </c>
      <c r="AA1043">
        <f t="shared" si="562"/>
        <v>-3.0671547251739158E-2</v>
      </c>
      <c r="AB1043">
        <f t="shared" si="563"/>
        <v>-0.60889010592061277</v>
      </c>
      <c r="AC1043">
        <f t="shared" si="564"/>
        <v>-3.0676356489320822E-2</v>
      </c>
      <c r="AD1043">
        <f t="shared" si="565"/>
        <v>-3.7379849500939366E-2</v>
      </c>
      <c r="AE1043">
        <f t="shared" si="566"/>
        <v>-0.60856229657336181</v>
      </c>
      <c r="AF1043">
        <f t="shared" si="567"/>
        <v>-0.60857094332540451</v>
      </c>
      <c r="AG1043" s="10">
        <f t="shared" si="568"/>
        <v>-34.868546586840893</v>
      </c>
      <c r="AH1043" s="10">
        <f t="shared" si="569"/>
        <v>-71.141707615238019</v>
      </c>
      <c r="AI1043" s="17">
        <f t="shared" si="570"/>
        <v>-71</v>
      </c>
      <c r="AJ1043" s="18">
        <f t="shared" si="571"/>
        <v>-8</v>
      </c>
      <c r="AK1043" s="19">
        <f t="shared" si="572"/>
        <v>-30.146999999999998</v>
      </c>
      <c r="AL1043" s="17">
        <f t="shared" si="573"/>
        <v>-34</v>
      </c>
      <c r="AM1043" s="18">
        <f t="shared" si="574"/>
        <v>-52</v>
      </c>
      <c r="AN1043" s="19">
        <f t="shared" si="575"/>
        <v>-6.7679999999999998</v>
      </c>
      <c r="AO1043" s="20" t="str">
        <f t="shared" si="576"/>
        <v>34°52 ' 6,768 "S</v>
      </c>
      <c r="AP1043" s="20" t="str">
        <f t="shared" si="577"/>
        <v xml:space="preserve">71°8 ' 30,147 " </v>
      </c>
      <c r="AQ1043" s="22"/>
      <c r="AR1043" s="22"/>
    </row>
    <row r="1044" spans="1:46" x14ac:dyDescent="0.3">
      <c r="A1044" s="15">
        <v>2143</v>
      </c>
      <c r="B1044" s="15" t="s">
        <v>1878</v>
      </c>
      <c r="C1044" s="15" t="s">
        <v>1879</v>
      </c>
      <c r="D1044" s="16" t="s">
        <v>581</v>
      </c>
      <c r="E1044" s="16">
        <v>313651</v>
      </c>
      <c r="F1044" s="16">
        <v>6777839</v>
      </c>
      <c r="G1044" s="16" t="s">
        <v>351</v>
      </c>
      <c r="H1044" t="str">
        <f t="shared" si="545"/>
        <v>19</v>
      </c>
      <c r="I1044" t="str">
        <f t="shared" si="544"/>
        <v>J</v>
      </c>
      <c r="J1044" t="s">
        <v>324</v>
      </c>
      <c r="K1044">
        <f t="shared" si="546"/>
        <v>-69</v>
      </c>
      <c r="L1044">
        <f t="shared" si="547"/>
        <v>-3222161</v>
      </c>
      <c r="M1044">
        <f t="shared" si="548"/>
        <v>-0.50633840164906263</v>
      </c>
      <c r="N1044">
        <f t="shared" si="549"/>
        <v>6380611.0033488441</v>
      </c>
      <c r="O1044">
        <f t="shared" si="550"/>
        <v>-2.9205510240664301E-2</v>
      </c>
      <c r="P1044">
        <f t="shared" si="551"/>
        <v>-0.84825249556085858</v>
      </c>
      <c r="Q1044">
        <f t="shared" si="552"/>
        <v>-0.64874012252667035</v>
      </c>
      <c r="R1044">
        <f t="shared" si="553"/>
        <v>-0.93046464942949192</v>
      </c>
      <c r="S1044">
        <f t="shared" si="554"/>
        <v>-0.86003351770378644</v>
      </c>
      <c r="T1044">
        <f t="shared" si="555"/>
        <v>-1.5987738148560606</v>
      </c>
      <c r="U1044">
        <f t="shared" si="556"/>
        <v>5.0546225567071803E-3</v>
      </c>
      <c r="V1044">
        <f t="shared" si="557"/>
        <v>4.2582015317955055E-5</v>
      </c>
      <c r="W1044">
        <f t="shared" si="558"/>
        <v>1.6740578955036711E-7</v>
      </c>
      <c r="X1044">
        <f t="shared" si="559"/>
        <v>-3209210.2293155589</v>
      </c>
      <c r="Y1044">
        <f t="shared" si="560"/>
        <v>-2.0297069791033982E-3</v>
      </c>
      <c r="Z1044">
        <f t="shared" si="561"/>
        <v>2.1982277230185355E-6</v>
      </c>
      <c r="AA1044">
        <f t="shared" si="562"/>
        <v>-2.9205488840543543E-2</v>
      </c>
      <c r="AB1044">
        <f t="shared" si="563"/>
        <v>-0.50836810416640787</v>
      </c>
      <c r="AC1044">
        <f t="shared" si="564"/>
        <v>-2.9209640872724596E-2</v>
      </c>
      <c r="AD1044">
        <f t="shared" si="565"/>
        <v>-3.3425786563768864E-2</v>
      </c>
      <c r="AE1044">
        <f t="shared" si="566"/>
        <v>-0.50813056174316285</v>
      </c>
      <c r="AF1044">
        <f t="shared" si="567"/>
        <v>-0.5081397853749271</v>
      </c>
      <c r="AG1044" s="10">
        <f t="shared" si="568"/>
        <v>-29.114265104666799</v>
      </c>
      <c r="AH1044" s="10">
        <f t="shared" si="569"/>
        <v>-70.91515649700905</v>
      </c>
      <c r="AI1044" s="17">
        <f t="shared" si="570"/>
        <v>-70</v>
      </c>
      <c r="AJ1044" s="18">
        <f t="shared" si="571"/>
        <v>-54</v>
      </c>
      <c r="AK1044" s="19">
        <f t="shared" si="572"/>
        <v>-54.563000000000002</v>
      </c>
      <c r="AL1044" s="17">
        <f t="shared" si="573"/>
        <v>-29</v>
      </c>
      <c r="AM1044" s="18">
        <f t="shared" si="574"/>
        <v>-6</v>
      </c>
      <c r="AN1044" s="19">
        <f t="shared" si="575"/>
        <v>-51.353999999999999</v>
      </c>
      <c r="AO1044" s="20" t="str">
        <f t="shared" si="576"/>
        <v>29°6 ' 51,354 "S</v>
      </c>
      <c r="AP1044" s="20" t="str">
        <f t="shared" si="577"/>
        <v xml:space="preserve">70°54 ' 54,563 " </v>
      </c>
      <c r="AQ1044" s="22"/>
      <c r="AR1044" s="22"/>
    </row>
    <row r="1045" spans="1:46" x14ac:dyDescent="0.3">
      <c r="A1045" s="15">
        <v>2145</v>
      </c>
      <c r="B1045" s="15" t="s">
        <v>1880</v>
      </c>
      <c r="C1045" s="15" t="s">
        <v>1879</v>
      </c>
      <c r="D1045" s="16" t="s">
        <v>562</v>
      </c>
      <c r="E1045" s="16">
        <v>301025</v>
      </c>
      <c r="F1045" s="16">
        <v>6552727</v>
      </c>
      <c r="G1045" s="16" t="s">
        <v>351</v>
      </c>
      <c r="H1045" t="str">
        <f t="shared" si="545"/>
        <v>19</v>
      </c>
      <c r="I1045" t="str">
        <f t="shared" si="544"/>
        <v>J</v>
      </c>
      <c r="J1045" t="s">
        <v>324</v>
      </c>
      <c r="K1045">
        <f t="shared" si="546"/>
        <v>-69</v>
      </c>
      <c r="L1045">
        <f t="shared" si="547"/>
        <v>-3447273</v>
      </c>
      <c r="M1045">
        <f t="shared" si="548"/>
        <v>-0.54171306178306089</v>
      </c>
      <c r="N1045">
        <f t="shared" si="549"/>
        <v>6381266.605160852</v>
      </c>
      <c r="O1045">
        <f t="shared" si="550"/>
        <v>-3.1181113768084676E-2</v>
      </c>
      <c r="P1045">
        <f t="shared" si="551"/>
        <v>-0.88356745659399072</v>
      </c>
      <c r="Q1045">
        <f t="shared" si="552"/>
        <v>-0.64867277446625571</v>
      </c>
      <c r="R1045">
        <f t="shared" si="553"/>
        <v>-0.98349679008005619</v>
      </c>
      <c r="S1045">
        <f t="shared" si="554"/>
        <v>-0.89979078617660613</v>
      </c>
      <c r="T1045">
        <f t="shared" si="555"/>
        <v>-1.6583927718520812</v>
      </c>
      <c r="U1045">
        <f t="shared" si="556"/>
        <v>5.0546225567071803E-3</v>
      </c>
      <c r="V1045">
        <f t="shared" si="557"/>
        <v>4.2582015317955055E-5</v>
      </c>
      <c r="W1045">
        <f t="shared" si="558"/>
        <v>1.6740578955036711E-7</v>
      </c>
      <c r="X1045">
        <f t="shared" si="559"/>
        <v>-3433799.118827831</v>
      </c>
      <c r="Y1045">
        <f t="shared" si="560"/>
        <v>-2.1114744150122159E-3</v>
      </c>
      <c r="Z1045">
        <f t="shared" si="561"/>
        <v>2.4052857513111044E-6</v>
      </c>
      <c r="AA1045">
        <f t="shared" si="562"/>
        <v>-3.1181088768255125E-2</v>
      </c>
      <c r="AB1045">
        <f t="shared" si="563"/>
        <v>-0.54382453111937379</v>
      </c>
      <c r="AC1045">
        <f t="shared" si="564"/>
        <v>-3.11861417029905E-2</v>
      </c>
      <c r="AD1045">
        <f t="shared" si="565"/>
        <v>-3.6427523342401236E-2</v>
      </c>
      <c r="AE1045">
        <f t="shared" si="566"/>
        <v>-0.54353074233870902</v>
      </c>
      <c r="AF1045">
        <f t="shared" si="567"/>
        <v>-0.54353972112945503</v>
      </c>
      <c r="AG1045" s="10">
        <f t="shared" si="568"/>
        <v>-31.142532018435507</v>
      </c>
      <c r="AH1045" s="10">
        <f t="shared" si="569"/>
        <v>-71.087143345633876</v>
      </c>
      <c r="AI1045" s="17">
        <f t="shared" si="570"/>
        <v>-71</v>
      </c>
      <c r="AJ1045" s="18">
        <f t="shared" si="571"/>
        <v>-5</v>
      </c>
      <c r="AK1045" s="19">
        <f t="shared" si="572"/>
        <v>-13.715999999999999</v>
      </c>
      <c r="AL1045" s="17">
        <f t="shared" si="573"/>
        <v>-31</v>
      </c>
      <c r="AM1045" s="18">
        <f t="shared" si="574"/>
        <v>-8</v>
      </c>
      <c r="AN1045" s="19">
        <f t="shared" si="575"/>
        <v>-33.115000000000002</v>
      </c>
      <c r="AO1045" s="20" t="str">
        <f t="shared" si="576"/>
        <v>31°8 ' 33,115 "S</v>
      </c>
      <c r="AP1045" s="20" t="str">
        <f t="shared" si="577"/>
        <v xml:space="preserve">71°5 ' 13,716 " </v>
      </c>
      <c r="AQ1045" s="22"/>
      <c r="AR1045" s="22"/>
    </row>
    <row r="1046" spans="1:46" x14ac:dyDescent="0.3">
      <c r="A1046" s="15">
        <v>2146</v>
      </c>
      <c r="B1046" s="15" t="s">
        <v>1881</v>
      </c>
      <c r="C1046" s="15" t="s">
        <v>1879</v>
      </c>
      <c r="D1046" s="16" t="s">
        <v>501</v>
      </c>
      <c r="E1046" s="16">
        <v>265810.90000000002</v>
      </c>
      <c r="F1046" s="16">
        <v>6463355.5599999996</v>
      </c>
      <c r="G1046" s="16" t="s">
        <v>351</v>
      </c>
      <c r="H1046" t="str">
        <f t="shared" si="545"/>
        <v>19</v>
      </c>
      <c r="I1046" t="str">
        <f t="shared" si="544"/>
        <v>J</v>
      </c>
      <c r="J1046" t="s">
        <v>324</v>
      </c>
      <c r="K1046">
        <f t="shared" si="546"/>
        <v>-69</v>
      </c>
      <c r="L1046">
        <f t="shared" si="547"/>
        <v>-3536644.4400000004</v>
      </c>
      <c r="M1046">
        <f t="shared" si="548"/>
        <v>-0.55575711236981784</v>
      </c>
      <c r="N1046">
        <f t="shared" si="549"/>
        <v>6381534.0807054648</v>
      </c>
      <c r="O1046">
        <f t="shared" si="550"/>
        <v>-3.6697931412459195E-2</v>
      </c>
      <c r="P1046">
        <f t="shared" si="551"/>
        <v>-0.89637097602909088</v>
      </c>
      <c r="Q1046">
        <f t="shared" si="552"/>
        <v>-0.64686822955814904</v>
      </c>
      <c r="R1046">
        <f t="shared" si="553"/>
        <v>-1.0039426003843632</v>
      </c>
      <c r="S1046">
        <f t="shared" si="554"/>
        <v>-0.91467400767780971</v>
      </c>
      <c r="T1046">
        <f t="shared" si="555"/>
        <v>-1.6800613407776022</v>
      </c>
      <c r="U1046">
        <f t="shared" si="556"/>
        <v>5.0546225567071803E-3</v>
      </c>
      <c r="V1046">
        <f t="shared" si="557"/>
        <v>4.2582015317955055E-5</v>
      </c>
      <c r="W1046">
        <f t="shared" si="558"/>
        <v>1.6740578955036711E-7</v>
      </c>
      <c r="X1046">
        <f t="shared" si="559"/>
        <v>-3522982.30900008</v>
      </c>
      <c r="Y1046">
        <f t="shared" si="560"/>
        <v>-2.1408850641772494E-3</v>
      </c>
      <c r="Z1046">
        <f t="shared" si="561"/>
        <v>3.2749801881101351E-6</v>
      </c>
      <c r="AA1046">
        <f t="shared" si="562"/>
        <v>-3.6697891350793092E-2</v>
      </c>
      <c r="AB1046">
        <f t="shared" si="563"/>
        <v>-0.55789799042263888</v>
      </c>
      <c r="AC1046">
        <f t="shared" si="564"/>
        <v>-3.6706128962656681E-2</v>
      </c>
      <c r="AD1046">
        <f t="shared" si="565"/>
        <v>-4.3239693487096137E-2</v>
      </c>
      <c r="AE1046">
        <f t="shared" si="566"/>
        <v>-0.55747808276107746</v>
      </c>
      <c r="AF1046">
        <f t="shared" si="567"/>
        <v>-0.55748643940835418</v>
      </c>
      <c r="AG1046" s="10">
        <f t="shared" si="568"/>
        <v>-31.941620113874389</v>
      </c>
      <c r="AH1046" s="10">
        <f t="shared" si="569"/>
        <v>-71.477451944249921</v>
      </c>
      <c r="AI1046" s="17">
        <f t="shared" si="570"/>
        <v>-71</v>
      </c>
      <c r="AJ1046" s="18">
        <f t="shared" si="571"/>
        <v>-28</v>
      </c>
      <c r="AK1046" s="19">
        <f t="shared" si="572"/>
        <v>-38.826999999999998</v>
      </c>
      <c r="AL1046" s="17">
        <f t="shared" si="573"/>
        <v>-31</v>
      </c>
      <c r="AM1046" s="18">
        <f t="shared" si="574"/>
        <v>-56</v>
      </c>
      <c r="AN1046" s="19">
        <f t="shared" si="575"/>
        <v>-29.832000000000001</v>
      </c>
      <c r="AO1046" s="20" t="str">
        <f t="shared" si="576"/>
        <v>31°56 ' 29,832 "S</v>
      </c>
      <c r="AP1046" s="20" t="str">
        <f t="shared" si="577"/>
        <v xml:space="preserve">71°28 ' 38,827 " </v>
      </c>
      <c r="AQ1046" s="22"/>
      <c r="AR1046" s="22"/>
    </row>
    <row r="1047" spans="1:46" x14ac:dyDescent="0.3">
      <c r="A1047" s="15">
        <v>2148</v>
      </c>
      <c r="B1047" s="15" t="s">
        <v>1882</v>
      </c>
      <c r="C1047" s="15" t="s">
        <v>744</v>
      </c>
      <c r="D1047" s="16" t="s">
        <v>461</v>
      </c>
      <c r="E1047" s="16">
        <v>670429.02</v>
      </c>
      <c r="F1047" s="16">
        <v>5415406.1500000004</v>
      </c>
      <c r="G1047" s="16" t="s">
        <v>339</v>
      </c>
      <c r="H1047" t="str">
        <f t="shared" si="545"/>
        <v>18</v>
      </c>
      <c r="I1047" t="str">
        <f t="shared" si="544"/>
        <v>H</v>
      </c>
      <c r="J1047" t="s">
        <v>324</v>
      </c>
      <c r="K1047">
        <f t="shared" si="546"/>
        <v>-75</v>
      </c>
      <c r="L1047">
        <f t="shared" si="547"/>
        <v>-4584593.8499999996</v>
      </c>
      <c r="M1047">
        <f t="shared" si="548"/>
        <v>-0.72043449170265617</v>
      </c>
      <c r="N1047">
        <f t="shared" si="549"/>
        <v>6384893.7911237646</v>
      </c>
      <c r="O1047">
        <f t="shared" si="550"/>
        <v>2.6692537977206336E-2</v>
      </c>
      <c r="P1047">
        <f t="shared" si="551"/>
        <v>-0.99157130987495745</v>
      </c>
      <c r="Q1047">
        <f t="shared" si="552"/>
        <v>-0.56002068492200374</v>
      </c>
      <c r="R1047">
        <f t="shared" si="553"/>
        <v>-1.216220146640135</v>
      </c>
      <c r="S1047">
        <f t="shared" si="554"/>
        <v>-1.0521702812106022</v>
      </c>
      <c r="T1047">
        <f t="shared" si="555"/>
        <v>-1.8590468253851171</v>
      </c>
      <c r="U1047">
        <f t="shared" si="556"/>
        <v>5.0546225567071803E-3</v>
      </c>
      <c r="V1047">
        <f t="shared" si="557"/>
        <v>4.2582015317955055E-5</v>
      </c>
      <c r="W1047">
        <f t="shared" si="558"/>
        <v>1.6740578955036711E-7</v>
      </c>
      <c r="X1047">
        <f t="shared" si="559"/>
        <v>-4569602.4231811818</v>
      </c>
      <c r="Y1047">
        <f t="shared" si="560"/>
        <v>-2.3479524185130271E-3</v>
      </c>
      <c r="Z1047">
        <f t="shared" si="561"/>
        <v>1.3559926223759572E-6</v>
      </c>
      <c r="AA1047">
        <f t="shared" si="562"/>
        <v>2.6692525912244813E-2</v>
      </c>
      <c r="AB1047">
        <f t="shared" si="563"/>
        <v>-0.72278244093736299</v>
      </c>
      <c r="AC1047">
        <f t="shared" si="564"/>
        <v>2.6695695722310231E-2</v>
      </c>
      <c r="AD1047">
        <f t="shared" si="565"/>
        <v>3.5580751343823089E-2</v>
      </c>
      <c r="AE1047">
        <f t="shared" si="566"/>
        <v>-0.72246836818992199</v>
      </c>
      <c r="AF1047">
        <f t="shared" si="567"/>
        <v>-0.72247608908245164</v>
      </c>
      <c r="AG1047" s="10">
        <f t="shared" si="568"/>
        <v>-41.394830703542169</v>
      </c>
      <c r="AH1047" s="10">
        <f t="shared" si="569"/>
        <v>-72.961373116094506</v>
      </c>
      <c r="AI1047" s="17">
        <f t="shared" si="570"/>
        <v>-72</v>
      </c>
      <c r="AJ1047" s="18">
        <f t="shared" si="571"/>
        <v>-57</v>
      </c>
      <c r="AK1047" s="19">
        <f t="shared" si="572"/>
        <v>-40.942999999999998</v>
      </c>
      <c r="AL1047" s="17">
        <f t="shared" si="573"/>
        <v>-41</v>
      </c>
      <c r="AM1047" s="18">
        <f t="shared" si="574"/>
        <v>-23</v>
      </c>
      <c r="AN1047" s="19">
        <f t="shared" si="575"/>
        <v>-41.390999999999998</v>
      </c>
      <c r="AO1047" s="20" t="str">
        <f t="shared" si="576"/>
        <v>41°23 ' 41,391 "S</v>
      </c>
      <c r="AP1047" s="20" t="str">
        <f t="shared" si="577"/>
        <v xml:space="preserve">72°57 ' 40,943 " </v>
      </c>
      <c r="AQ1047" s="22"/>
      <c r="AR1047" s="22"/>
    </row>
    <row r="1048" spans="1:46" x14ac:dyDescent="0.3">
      <c r="A1048" s="15">
        <v>2149</v>
      </c>
      <c r="B1048" s="15" t="s">
        <v>1883</v>
      </c>
      <c r="C1048" s="15" t="s">
        <v>1184</v>
      </c>
      <c r="D1048" s="16" t="s">
        <v>447</v>
      </c>
      <c r="E1048" s="16">
        <v>267005.12</v>
      </c>
      <c r="F1048" s="16">
        <v>6370699.0499999998</v>
      </c>
      <c r="G1048" s="16" t="s">
        <v>323</v>
      </c>
      <c r="H1048" t="str">
        <f t="shared" si="545"/>
        <v>19</v>
      </c>
      <c r="I1048" t="str">
        <f t="shared" si="544"/>
        <v>H</v>
      </c>
      <c r="J1048" t="s">
        <v>324</v>
      </c>
      <c r="K1048">
        <f t="shared" si="546"/>
        <v>-69</v>
      </c>
      <c r="L1048">
        <f t="shared" si="547"/>
        <v>-3629300.95</v>
      </c>
      <c r="M1048">
        <f t="shared" si="548"/>
        <v>-0.57031738703510615</v>
      </c>
      <c r="N1048">
        <f t="shared" si="549"/>
        <v>6381815.3721041167</v>
      </c>
      <c r="O1048">
        <f t="shared" si="550"/>
        <v>-3.6509185304616609E-2</v>
      </c>
      <c r="P1048">
        <f t="shared" si="551"/>
        <v>-0.9088983911995272</v>
      </c>
      <c r="Q1048">
        <f t="shared" si="552"/>
        <v>-0.64396252795842635</v>
      </c>
      <c r="R1048">
        <f t="shared" si="553"/>
        <v>-1.0247665826348697</v>
      </c>
      <c r="S1048">
        <f t="shared" si="554"/>
        <v>-0.92956556896575893</v>
      </c>
      <c r="T1048">
        <f t="shared" si="555"/>
        <v>-1.7013603255216021</v>
      </c>
      <c r="U1048">
        <f t="shared" si="556"/>
        <v>5.0546225567071803E-3</v>
      </c>
      <c r="V1048">
        <f t="shared" si="557"/>
        <v>4.2582015317955055E-5</v>
      </c>
      <c r="W1048">
        <f t="shared" si="558"/>
        <v>1.6740578955036711E-7</v>
      </c>
      <c r="X1048">
        <f t="shared" si="559"/>
        <v>-3615455.5766772502</v>
      </c>
      <c r="Y1048">
        <f t="shared" si="560"/>
        <v>-2.1695038974756625E-3</v>
      </c>
      <c r="Z1048">
        <f t="shared" si="561"/>
        <v>3.1823432243282584E-6</v>
      </c>
      <c r="AA1048">
        <f t="shared" si="562"/>
        <v>-3.6509146576363782E-2</v>
      </c>
      <c r="AB1048">
        <f t="shared" si="563"/>
        <v>-0.57248688402847581</v>
      </c>
      <c r="AC1048">
        <f t="shared" si="564"/>
        <v>-3.6517257732043451E-2</v>
      </c>
      <c r="AD1048">
        <f t="shared" si="565"/>
        <v>-4.341684963304019E-2</v>
      </c>
      <c r="AE1048">
        <f t="shared" si="566"/>
        <v>-0.57205766053744611</v>
      </c>
      <c r="AF1048">
        <f t="shared" si="567"/>
        <v>-0.57206595641746727</v>
      </c>
      <c r="AG1048" s="10">
        <f t="shared" si="568"/>
        <v>-32.776964905835769</v>
      </c>
      <c r="AH1048" s="10">
        <f t="shared" si="569"/>
        <v>-71.487602243727324</v>
      </c>
      <c r="AI1048" s="17">
        <f t="shared" si="570"/>
        <v>-71</v>
      </c>
      <c r="AJ1048" s="18">
        <f t="shared" si="571"/>
        <v>-29</v>
      </c>
      <c r="AK1048" s="19">
        <f t="shared" si="572"/>
        <v>-15.368</v>
      </c>
      <c r="AL1048" s="17">
        <f t="shared" si="573"/>
        <v>-32</v>
      </c>
      <c r="AM1048" s="18">
        <f t="shared" si="574"/>
        <v>-46</v>
      </c>
      <c r="AN1048" s="19">
        <f t="shared" si="575"/>
        <v>-37.073999999999998</v>
      </c>
      <c r="AO1048" s="20" t="str">
        <f t="shared" si="576"/>
        <v>32°46 ' 37,074 "S</v>
      </c>
      <c r="AP1048" s="20" t="str">
        <f t="shared" si="577"/>
        <v xml:space="preserve">71°29 ' 15,368 " </v>
      </c>
      <c r="AQ1048" s="22"/>
      <c r="AR1048" s="22"/>
    </row>
    <row r="1049" spans="1:46" x14ac:dyDescent="0.3">
      <c r="A1049" s="15">
        <v>2150</v>
      </c>
      <c r="B1049" s="15" t="s">
        <v>1884</v>
      </c>
      <c r="C1049" s="15" t="s">
        <v>1037</v>
      </c>
      <c r="D1049" s="16" t="s">
        <v>1038</v>
      </c>
      <c r="E1049" s="16">
        <v>748054.48</v>
      </c>
      <c r="F1049" s="16">
        <v>5915037.5</v>
      </c>
      <c r="G1049" s="16" t="s">
        <v>339</v>
      </c>
      <c r="H1049" t="str">
        <f t="shared" si="545"/>
        <v>18</v>
      </c>
      <c r="I1049" t="str">
        <f t="shared" si="544"/>
        <v>H</v>
      </c>
      <c r="J1049" t="s">
        <v>324</v>
      </c>
      <c r="K1049">
        <f t="shared" si="546"/>
        <v>-75</v>
      </c>
      <c r="L1049">
        <f t="shared" si="547"/>
        <v>-4084962.5</v>
      </c>
      <c r="M1049">
        <f t="shared" si="548"/>
        <v>-0.64192117744779331</v>
      </c>
      <c r="N1049">
        <f t="shared" si="549"/>
        <v>6383249.6963531785</v>
      </c>
      <c r="O1049">
        <f t="shared" si="550"/>
        <v>3.8860218822665868E-2</v>
      </c>
      <c r="P1049">
        <f t="shared" si="551"/>
        <v>-0.95911044725139483</v>
      </c>
      <c r="Q1049">
        <f t="shared" si="552"/>
        <v>-0.61528472898138264</v>
      </c>
      <c r="R1049">
        <f t="shared" si="553"/>
        <v>-1.1214764010734908</v>
      </c>
      <c r="S1049">
        <f t="shared" si="554"/>
        <v>-0.99492848305046377</v>
      </c>
      <c r="T1049">
        <f t="shared" si="555"/>
        <v>-1.7897858111768559</v>
      </c>
      <c r="U1049">
        <f t="shared" si="556"/>
        <v>5.0546225567071803E-3</v>
      </c>
      <c r="V1049">
        <f t="shared" si="557"/>
        <v>4.2582015317955055E-5</v>
      </c>
      <c r="W1049">
        <f t="shared" si="558"/>
        <v>1.6740578955036711E-7</v>
      </c>
      <c r="X1049">
        <f t="shared" si="559"/>
        <v>-4070398.080936729</v>
      </c>
      <c r="Y1049">
        <f t="shared" si="560"/>
        <v>-2.2816621244805507E-3</v>
      </c>
      <c r="Z1049">
        <f t="shared" si="561"/>
        <v>3.2644909599017188E-6</v>
      </c>
      <c r="AA1049">
        <f t="shared" si="562"/>
        <v>3.8860176536388187E-2</v>
      </c>
      <c r="AB1049">
        <f t="shared" si="563"/>
        <v>-0.64420283212380847</v>
      </c>
      <c r="AC1049">
        <f t="shared" si="564"/>
        <v>3.886995781993835E-2</v>
      </c>
      <c r="AD1049">
        <f t="shared" si="565"/>
        <v>4.8574803560348281E-2</v>
      </c>
      <c r="AE1049">
        <f t="shared" si="566"/>
        <v>-0.64363618849015625</v>
      </c>
      <c r="AF1049">
        <f t="shared" si="567"/>
        <v>-0.64364358907311681</v>
      </c>
      <c r="AG1049" s="10">
        <f t="shared" si="568"/>
        <v>-36.878061164542267</v>
      </c>
      <c r="AH1049" s="10">
        <f t="shared" si="569"/>
        <v>-72.216868765314999</v>
      </c>
      <c r="AI1049" s="17">
        <f t="shared" si="570"/>
        <v>-72</v>
      </c>
      <c r="AJ1049" s="18">
        <f t="shared" si="571"/>
        <v>-13</v>
      </c>
      <c r="AK1049" s="19">
        <f t="shared" si="572"/>
        <v>-0.72799999999999998</v>
      </c>
      <c r="AL1049" s="17">
        <f t="shared" si="573"/>
        <v>-36</v>
      </c>
      <c r="AM1049" s="18">
        <f t="shared" si="574"/>
        <v>-52</v>
      </c>
      <c r="AN1049" s="19">
        <f t="shared" si="575"/>
        <v>-41.02</v>
      </c>
      <c r="AO1049" s="20" t="str">
        <f t="shared" si="576"/>
        <v>36°52 ' 41,02 "S</v>
      </c>
      <c r="AP1049" s="20" t="str">
        <f t="shared" si="577"/>
        <v xml:space="preserve">72°13 ' 0,728 " </v>
      </c>
      <c r="AQ1049" s="22"/>
      <c r="AR1049" s="22"/>
    </row>
    <row r="1050" spans="1:46" x14ac:dyDescent="0.3">
      <c r="A1050" s="15">
        <v>2152</v>
      </c>
      <c r="B1050" s="15" t="s">
        <v>1885</v>
      </c>
      <c r="C1050" s="15" t="s">
        <v>1786</v>
      </c>
      <c r="D1050" s="16" t="s">
        <v>765</v>
      </c>
      <c r="E1050" s="16">
        <v>679484</v>
      </c>
      <c r="F1050" s="16">
        <v>5576765</v>
      </c>
      <c r="G1050" s="16" t="s">
        <v>339</v>
      </c>
      <c r="H1050" t="str">
        <f t="shared" si="545"/>
        <v>18</v>
      </c>
      <c r="I1050" t="str">
        <f t="shared" si="544"/>
        <v>H</v>
      </c>
      <c r="J1050" t="s">
        <v>324</v>
      </c>
      <c r="K1050">
        <f t="shared" si="546"/>
        <v>-75</v>
      </c>
      <c r="L1050">
        <f t="shared" si="547"/>
        <v>-4423235</v>
      </c>
      <c r="M1050">
        <f t="shared" si="548"/>
        <v>-0.69507816028379454</v>
      </c>
      <c r="N1050">
        <f t="shared" si="549"/>
        <v>6384356.9706546627</v>
      </c>
      <c r="O1050">
        <f t="shared" si="550"/>
        <v>2.8113089669795737E-2</v>
      </c>
      <c r="P1050">
        <f t="shared" si="551"/>
        <v>-0.98372891125897632</v>
      </c>
      <c r="Q1050">
        <f t="shared" si="552"/>
        <v>-0.58023243161695681</v>
      </c>
      <c r="R1050">
        <f t="shared" si="553"/>
        <v>-1.1869426159132828</v>
      </c>
      <c r="S1050">
        <f t="shared" si="554"/>
        <v>-1.0352650698392012</v>
      </c>
      <c r="T1050">
        <f t="shared" si="555"/>
        <v>-1.8395212043526683</v>
      </c>
      <c r="U1050">
        <f t="shared" si="556"/>
        <v>5.0546225567071803E-3</v>
      </c>
      <c r="V1050">
        <f t="shared" si="557"/>
        <v>4.2582015317955055E-5</v>
      </c>
      <c r="W1050">
        <f t="shared" si="558"/>
        <v>1.6740578955036711E-7</v>
      </c>
      <c r="X1050">
        <f t="shared" si="559"/>
        <v>-4408339.2072912371</v>
      </c>
      <c r="Y1050">
        <f t="shared" si="560"/>
        <v>-2.3331704002815938E-3</v>
      </c>
      <c r="Z1050">
        <f t="shared" si="561"/>
        <v>1.5708734231506331E-6</v>
      </c>
      <c r="AA1050">
        <f t="shared" si="562"/>
        <v>2.8113074949093937E-2</v>
      </c>
      <c r="AB1050">
        <f t="shared" si="563"/>
        <v>-0.6974113270189608</v>
      </c>
      <c r="AC1050">
        <f t="shared" si="564"/>
        <v>2.8116778266726761E-2</v>
      </c>
      <c r="AD1050">
        <f t="shared" si="565"/>
        <v>3.6665244986448714E-2</v>
      </c>
      <c r="AE1050">
        <f t="shared" si="566"/>
        <v>-0.69708037762017683</v>
      </c>
      <c r="AF1050">
        <f t="shared" si="567"/>
        <v>-0.69708831681014671</v>
      </c>
      <c r="AG1050" s="10">
        <f t="shared" si="568"/>
        <v>-39.940218501099842</v>
      </c>
      <c r="AH1050" s="10">
        <f t="shared" si="569"/>
        <v>-72.899236207463289</v>
      </c>
      <c r="AI1050" s="17">
        <f t="shared" si="570"/>
        <v>-72</v>
      </c>
      <c r="AJ1050" s="18">
        <f t="shared" si="571"/>
        <v>-53</v>
      </c>
      <c r="AK1050" s="19">
        <f t="shared" si="572"/>
        <v>-57.25</v>
      </c>
      <c r="AL1050" s="17">
        <f t="shared" si="573"/>
        <v>-39</v>
      </c>
      <c r="AM1050" s="18">
        <f t="shared" si="574"/>
        <v>-56</v>
      </c>
      <c r="AN1050" s="19">
        <f t="shared" si="575"/>
        <v>-24.786999999999999</v>
      </c>
      <c r="AO1050" s="20" t="str">
        <f t="shared" si="576"/>
        <v>39°56 ' 24,787 "S</v>
      </c>
      <c r="AP1050" s="20" t="str">
        <f t="shared" si="577"/>
        <v xml:space="preserve">72°53 ' 57,25 " </v>
      </c>
      <c r="AQ1050" s="22"/>
      <c r="AR1050" s="22"/>
    </row>
    <row r="1051" spans="1:46" x14ac:dyDescent="0.3">
      <c r="A1051" s="15">
        <v>2153</v>
      </c>
      <c r="B1051" s="15" t="s">
        <v>1886</v>
      </c>
      <c r="C1051" s="15" t="s">
        <v>1887</v>
      </c>
      <c r="D1051" s="16" t="s">
        <v>404</v>
      </c>
      <c r="E1051" s="16">
        <v>726534.46</v>
      </c>
      <c r="F1051" s="16">
        <v>5481066.2400000002</v>
      </c>
      <c r="G1051" s="16" t="s">
        <v>374</v>
      </c>
      <c r="H1051" t="str">
        <f t="shared" si="545"/>
        <v>18</v>
      </c>
      <c r="I1051" t="str">
        <f t="shared" si="544"/>
        <v>G</v>
      </c>
      <c r="J1051" t="s">
        <v>324</v>
      </c>
      <c r="K1051">
        <f t="shared" si="546"/>
        <v>-75</v>
      </c>
      <c r="L1051">
        <f t="shared" si="547"/>
        <v>-4518933.76</v>
      </c>
      <c r="M1051">
        <f t="shared" si="548"/>
        <v>-0.71011650168827345</v>
      </c>
      <c r="N1051">
        <f t="shared" si="549"/>
        <v>6384674.8228570735</v>
      </c>
      <c r="O1051">
        <f t="shared" si="550"/>
        <v>3.5480970650064871E-2</v>
      </c>
      <c r="P1051">
        <f t="shared" si="551"/>
        <v>-0.98868673905590032</v>
      </c>
      <c r="Q1051">
        <f t="shared" si="552"/>
        <v>-0.56849245595553133</v>
      </c>
      <c r="R1051">
        <f t="shared" si="553"/>
        <v>-1.2044598712162236</v>
      </c>
      <c r="S1051">
        <f t="shared" si="554"/>
        <v>-1.0454680174010504</v>
      </c>
      <c r="T1051">
        <f t="shared" si="555"/>
        <v>-1.8514072860865582</v>
      </c>
      <c r="U1051">
        <f t="shared" si="556"/>
        <v>5.0546225567071803E-3</v>
      </c>
      <c r="V1051">
        <f t="shared" si="557"/>
        <v>4.2582015317955055E-5</v>
      </c>
      <c r="W1051">
        <f t="shared" si="558"/>
        <v>1.6740578955036711E-7</v>
      </c>
      <c r="X1051">
        <f t="shared" si="559"/>
        <v>-4503976.3386249198</v>
      </c>
      <c r="Y1051">
        <f t="shared" si="560"/>
        <v>-2.3427068394356733E-3</v>
      </c>
      <c r="Z1051">
        <f t="shared" si="561"/>
        <v>2.4392395513700372E-6</v>
      </c>
      <c r="AA1051">
        <f t="shared" si="562"/>
        <v>3.5480941801202558E-2</v>
      </c>
      <c r="AB1051">
        <f t="shared" si="563"/>
        <v>-0.7124592028132859</v>
      </c>
      <c r="AC1051">
        <f t="shared" si="564"/>
        <v>3.5488386746373168E-2</v>
      </c>
      <c r="AD1051">
        <f t="shared" si="565"/>
        <v>4.6861046566532179E-2</v>
      </c>
      <c r="AE1051">
        <f t="shared" si="566"/>
        <v>-0.7119158889615832</v>
      </c>
      <c r="AF1051">
        <f t="shared" si="567"/>
        <v>-0.71192284575591713</v>
      </c>
      <c r="AG1051" s="10">
        <f t="shared" si="568"/>
        <v>-40.790174400757145</v>
      </c>
      <c r="AH1051" s="10">
        <f t="shared" si="569"/>
        <v>-72.315059808171682</v>
      </c>
      <c r="AI1051" s="17">
        <f t="shared" si="570"/>
        <v>-72</v>
      </c>
      <c r="AJ1051" s="18">
        <f t="shared" si="571"/>
        <v>-18</v>
      </c>
      <c r="AK1051" s="19">
        <f t="shared" si="572"/>
        <v>-54.215000000000003</v>
      </c>
      <c r="AL1051" s="17">
        <f t="shared" si="573"/>
        <v>-40</v>
      </c>
      <c r="AM1051" s="18">
        <f t="shared" si="574"/>
        <v>-47</v>
      </c>
      <c r="AN1051" s="19">
        <f t="shared" si="575"/>
        <v>-24.628</v>
      </c>
      <c r="AO1051" s="20" t="str">
        <f t="shared" si="576"/>
        <v>40°47 ' 24,628 "S</v>
      </c>
      <c r="AP1051" s="20" t="str">
        <f t="shared" si="577"/>
        <v xml:space="preserve">72°18 ' 54,215 " </v>
      </c>
      <c r="AQ1051" s="22"/>
      <c r="AR1051" s="22"/>
    </row>
    <row r="1052" spans="1:46" x14ac:dyDescent="0.3">
      <c r="A1052" s="15">
        <v>2154</v>
      </c>
      <c r="B1052" s="15" t="s">
        <v>1888</v>
      </c>
      <c r="C1052" s="15" t="s">
        <v>1887</v>
      </c>
      <c r="D1052" s="16" t="s">
        <v>404</v>
      </c>
      <c r="E1052" s="16">
        <v>726367.17</v>
      </c>
      <c r="F1052" s="16">
        <v>5481180.29</v>
      </c>
      <c r="G1052" s="16" t="s">
        <v>374</v>
      </c>
      <c r="H1052" t="str">
        <f t="shared" si="545"/>
        <v>18</v>
      </c>
      <c r="I1052" t="str">
        <f t="shared" si="544"/>
        <v>G</v>
      </c>
      <c r="J1052" t="s">
        <v>324</v>
      </c>
      <c r="K1052">
        <f t="shared" si="546"/>
        <v>-75</v>
      </c>
      <c r="L1052">
        <f t="shared" si="547"/>
        <v>-4518819.71</v>
      </c>
      <c r="M1052">
        <f t="shared" si="548"/>
        <v>-0.71009857958732692</v>
      </c>
      <c r="N1052">
        <f t="shared" si="549"/>
        <v>6384674.4431025637</v>
      </c>
      <c r="O1052">
        <f t="shared" si="550"/>
        <v>3.5454770954617285E-2</v>
      </c>
      <c r="P1052">
        <f t="shared" si="551"/>
        <v>-0.98868136196588052</v>
      </c>
      <c r="Q1052">
        <f t="shared" si="552"/>
        <v>-0.56850688287899487</v>
      </c>
      <c r="R1052">
        <f t="shared" si="553"/>
        <v>-1.2044392605702672</v>
      </c>
      <c r="S1052">
        <f t="shared" si="554"/>
        <v>-1.0454561661474491</v>
      </c>
      <c r="T1052">
        <f t="shared" si="555"/>
        <v>-1.8513936569929108</v>
      </c>
      <c r="U1052">
        <f t="shared" si="556"/>
        <v>5.0546225567071803E-3</v>
      </c>
      <c r="V1052">
        <f t="shared" si="557"/>
        <v>4.2582015317955055E-5</v>
      </c>
      <c r="W1052">
        <f t="shared" si="558"/>
        <v>1.6740578955036711E-7</v>
      </c>
      <c r="X1052">
        <f t="shared" si="559"/>
        <v>-4503862.3535627509</v>
      </c>
      <c r="Y1052">
        <f t="shared" si="560"/>
        <v>-2.3426968078862206E-3</v>
      </c>
      <c r="Z1052">
        <f t="shared" si="561"/>
        <v>2.4357135946026934E-6</v>
      </c>
      <c r="AA1052">
        <f t="shared" si="562"/>
        <v>3.5454742168728084E-2</v>
      </c>
      <c r="AB1052">
        <f t="shared" si="563"/>
        <v>-0.7124412706890747</v>
      </c>
      <c r="AC1052">
        <f t="shared" si="564"/>
        <v>3.5462170633023204E-2</v>
      </c>
      <c r="AD1052">
        <f t="shared" si="565"/>
        <v>4.6825755535753043E-2</v>
      </c>
      <c r="AE1052">
        <f t="shared" si="566"/>
        <v>-0.71189877797108025</v>
      </c>
      <c r="AF1052">
        <f t="shared" si="567"/>
        <v>-0.71190573810909996</v>
      </c>
      <c r="AG1052" s="10">
        <f t="shared" si="568"/>
        <v>-40.78919420479712</v>
      </c>
      <c r="AH1052" s="10">
        <f t="shared" si="569"/>
        <v>-72.317081835289997</v>
      </c>
      <c r="AI1052" s="17">
        <f t="shared" si="570"/>
        <v>-72</v>
      </c>
      <c r="AJ1052" s="18">
        <f t="shared" si="571"/>
        <v>-19</v>
      </c>
      <c r="AK1052" s="19">
        <f t="shared" si="572"/>
        <v>-1.4950000000000001</v>
      </c>
      <c r="AL1052" s="17">
        <f t="shared" si="573"/>
        <v>-40</v>
      </c>
      <c r="AM1052" s="18">
        <f t="shared" si="574"/>
        <v>-47</v>
      </c>
      <c r="AN1052" s="19">
        <f t="shared" si="575"/>
        <v>-21.099</v>
      </c>
      <c r="AO1052" s="20" t="str">
        <f t="shared" si="576"/>
        <v>40°47 ' 21,099 "S</v>
      </c>
      <c r="AP1052" s="20" t="str">
        <f t="shared" si="577"/>
        <v xml:space="preserve">72°19 ' 1,495 " </v>
      </c>
      <c r="AQ1052" s="22"/>
      <c r="AR1052" s="22"/>
    </row>
    <row r="1053" spans="1:46" x14ac:dyDescent="0.3">
      <c r="A1053" s="15">
        <v>2155</v>
      </c>
      <c r="B1053" s="15" t="s">
        <v>1889</v>
      </c>
      <c r="C1053" s="15" t="s">
        <v>1887</v>
      </c>
      <c r="D1053" s="16" t="s">
        <v>404</v>
      </c>
      <c r="E1053" s="16">
        <v>726378</v>
      </c>
      <c r="F1053" s="16">
        <v>5481176</v>
      </c>
      <c r="G1053" s="16" t="s">
        <v>374</v>
      </c>
      <c r="H1053" t="str">
        <f t="shared" si="545"/>
        <v>18</v>
      </c>
      <c r="I1053" t="str">
        <f t="shared" si="544"/>
        <v>G</v>
      </c>
      <c r="J1053" t="s">
        <v>324</v>
      </c>
      <c r="K1053">
        <f t="shared" si="546"/>
        <v>-75</v>
      </c>
      <c r="L1053">
        <f t="shared" si="547"/>
        <v>-4518824</v>
      </c>
      <c r="M1053">
        <f t="shared" si="548"/>
        <v>-0.7100992537286076</v>
      </c>
      <c r="N1053">
        <f t="shared" si="549"/>
        <v>6384674.4573870208</v>
      </c>
      <c r="O1053">
        <f t="shared" si="550"/>
        <v>3.5456467124660107E-2</v>
      </c>
      <c r="P1053">
        <f t="shared" si="551"/>
        <v>-0.98868156424854969</v>
      </c>
      <c r="Q1053">
        <f t="shared" si="552"/>
        <v>-0.56850634022749313</v>
      </c>
      <c r="R1053">
        <f t="shared" si="553"/>
        <v>-1.2044400358528824</v>
      </c>
      <c r="S1053">
        <f t="shared" si="554"/>
        <v>-1.0454566119465352</v>
      </c>
      <c r="T1053">
        <f t="shared" si="555"/>
        <v>-1.8513941696751799</v>
      </c>
      <c r="U1053">
        <f t="shared" si="556"/>
        <v>5.0546225567071803E-3</v>
      </c>
      <c r="V1053">
        <f t="shared" si="557"/>
        <v>4.2582015317955055E-5</v>
      </c>
      <c r="W1053">
        <f t="shared" si="558"/>
        <v>1.6740578955036711E-7</v>
      </c>
      <c r="X1053">
        <f t="shared" si="559"/>
        <v>-4503866.6411197409</v>
      </c>
      <c r="Y1053">
        <f t="shared" si="560"/>
        <v>-2.3426971852814741E-3</v>
      </c>
      <c r="Z1053">
        <f t="shared" si="561"/>
        <v>2.4359438275987423E-6</v>
      </c>
      <c r="AA1053">
        <f t="shared" si="562"/>
        <v>3.5456438334672692E-2</v>
      </c>
      <c r="AB1053">
        <f t="shared" si="563"/>
        <v>-0.71244194520721038</v>
      </c>
      <c r="AC1053">
        <f t="shared" si="564"/>
        <v>3.5463867865203613E-2</v>
      </c>
      <c r="AD1053">
        <f t="shared" si="565"/>
        <v>4.6828020602288689E-2</v>
      </c>
      <c r="AE1053">
        <f t="shared" si="566"/>
        <v>-0.7118993998818266</v>
      </c>
      <c r="AF1053">
        <f t="shared" si="567"/>
        <v>-0.71190635981028694</v>
      </c>
      <c r="AG1053" s="10">
        <f t="shared" si="568"/>
        <v>-40.789229825651248</v>
      </c>
      <c r="AH1053" s="10">
        <f t="shared" si="569"/>
        <v>-72.31695205653719</v>
      </c>
      <c r="AI1053" s="17">
        <f t="shared" si="570"/>
        <v>-72</v>
      </c>
      <c r="AJ1053" s="18">
        <f t="shared" si="571"/>
        <v>-19</v>
      </c>
      <c r="AK1053" s="19">
        <f t="shared" si="572"/>
        <v>-1.0269999999999999</v>
      </c>
      <c r="AL1053" s="17">
        <f t="shared" si="573"/>
        <v>-40</v>
      </c>
      <c r="AM1053" s="18">
        <f t="shared" si="574"/>
        <v>-47</v>
      </c>
      <c r="AN1053" s="19">
        <f t="shared" si="575"/>
        <v>-21.227</v>
      </c>
      <c r="AO1053" s="20" t="str">
        <f t="shared" si="576"/>
        <v>40°47 ' 21,227 "S</v>
      </c>
      <c r="AP1053" s="20" t="str">
        <f t="shared" si="577"/>
        <v xml:space="preserve">72°19 ' 1,027 " </v>
      </c>
      <c r="AQ1053" s="22"/>
      <c r="AR1053" s="22"/>
    </row>
    <row r="1054" spans="1:46" x14ac:dyDescent="0.3">
      <c r="A1054" s="15">
        <v>2156</v>
      </c>
      <c r="B1054" s="15" t="s">
        <v>1890</v>
      </c>
      <c r="C1054" s="15" t="s">
        <v>1820</v>
      </c>
      <c r="D1054" s="16" t="s">
        <v>1552</v>
      </c>
      <c r="E1054" s="16">
        <v>450881.70500000002</v>
      </c>
      <c r="F1054" s="16">
        <v>7481597.0769999996</v>
      </c>
      <c r="G1054" s="16" t="s">
        <v>323</v>
      </c>
      <c r="H1054" t="str">
        <f t="shared" si="545"/>
        <v>19</v>
      </c>
      <c r="I1054" t="str">
        <f t="shared" si="544"/>
        <v>H</v>
      </c>
      <c r="J1054" t="s">
        <v>324</v>
      </c>
      <c r="K1054">
        <f t="shared" si="546"/>
        <v>-69</v>
      </c>
      <c r="L1054">
        <f t="shared" si="547"/>
        <v>-2518402.9230000004</v>
      </c>
      <c r="M1054">
        <f t="shared" si="548"/>
        <v>-0.39574810530577076</v>
      </c>
      <c r="N1054">
        <f t="shared" si="549"/>
        <v>6378759.4769040057</v>
      </c>
      <c r="O1054">
        <f t="shared" si="550"/>
        <v>-7.700289559097788E-3</v>
      </c>
      <c r="P1054">
        <f t="shared" si="551"/>
        <v>-0.71140557774017399</v>
      </c>
      <c r="Q1054">
        <f t="shared" si="552"/>
        <v>-0.60568419601064194</v>
      </c>
      <c r="R1054">
        <f t="shared" si="553"/>
        <v>-0.75145089417585775</v>
      </c>
      <c r="S1054">
        <f t="shared" si="554"/>
        <v>-0.71500921963455377</v>
      </c>
      <c r="T1054">
        <f t="shared" si="555"/>
        <v>-1.3635733592173616</v>
      </c>
      <c r="U1054">
        <f t="shared" si="556"/>
        <v>5.0546225567071803E-3</v>
      </c>
      <c r="V1054">
        <f t="shared" si="557"/>
        <v>4.2582015317955055E-5</v>
      </c>
      <c r="W1054">
        <f t="shared" si="558"/>
        <v>1.6740578955036711E-7</v>
      </c>
      <c r="X1054">
        <f t="shared" si="559"/>
        <v>-2507509.4510204219</v>
      </c>
      <c r="Y1054">
        <f t="shared" si="560"/>
        <v>-1.70777280739636E-3</v>
      </c>
      <c r="Z1054">
        <f t="shared" si="561"/>
        <v>1.7011419762510231E-7</v>
      </c>
      <c r="AA1054">
        <f t="shared" si="562"/>
        <v>-7.7002891224549281E-3</v>
      </c>
      <c r="AB1054">
        <f t="shared" si="563"/>
        <v>-0.39745587782265074</v>
      </c>
      <c r="AC1054">
        <f t="shared" si="564"/>
        <v>-7.7003652200852146E-3</v>
      </c>
      <c r="AD1054">
        <f t="shared" si="565"/>
        <v>-8.3511704668151887E-3</v>
      </c>
      <c r="AE1054">
        <f t="shared" si="566"/>
        <v>-0.39744343232997686</v>
      </c>
      <c r="AF1054">
        <f t="shared" si="567"/>
        <v>-0.3974531496895411</v>
      </c>
      <c r="AG1054" s="10">
        <f t="shared" si="568"/>
        <v>-22.772388031392051</v>
      </c>
      <c r="AH1054" s="10">
        <f t="shared" si="569"/>
        <v>-69.478486821742806</v>
      </c>
      <c r="AI1054" s="17">
        <f t="shared" si="570"/>
        <v>-69</v>
      </c>
      <c r="AJ1054" s="18">
        <f t="shared" si="571"/>
        <v>-28</v>
      </c>
      <c r="AK1054" s="19">
        <f t="shared" si="572"/>
        <v>-42.552999999999997</v>
      </c>
      <c r="AL1054" s="17">
        <f t="shared" si="573"/>
        <v>-22</v>
      </c>
      <c r="AM1054" s="18">
        <f t="shared" si="574"/>
        <v>-46</v>
      </c>
      <c r="AN1054" s="19">
        <f t="shared" si="575"/>
        <v>-20.597000000000001</v>
      </c>
      <c r="AO1054" s="20" t="str">
        <f t="shared" si="576"/>
        <v>22°46 ' 20,597 "S</v>
      </c>
      <c r="AP1054" s="20" t="str">
        <f t="shared" si="577"/>
        <v xml:space="preserve">69°28 ' 42,553 " </v>
      </c>
      <c r="AQ1054" s="22"/>
      <c r="AR1054" s="22"/>
    </row>
    <row r="1055" spans="1:46" x14ac:dyDescent="0.3">
      <c r="A1055" s="15">
        <v>2157</v>
      </c>
      <c r="B1055" s="15" t="s">
        <v>1891</v>
      </c>
      <c r="C1055" s="15" t="s">
        <v>1037</v>
      </c>
      <c r="D1055" s="16" t="s">
        <v>1041</v>
      </c>
      <c r="E1055" s="16">
        <v>759140.47</v>
      </c>
      <c r="F1055" s="16">
        <v>5940597.3700000001</v>
      </c>
      <c r="G1055" s="16" t="s">
        <v>339</v>
      </c>
      <c r="H1055" t="str">
        <f t="shared" si="545"/>
        <v>18</v>
      </c>
      <c r="I1055" t="str">
        <f t="shared" si="544"/>
        <v>H</v>
      </c>
      <c r="J1055" t="s">
        <v>324</v>
      </c>
      <c r="K1055">
        <f t="shared" si="546"/>
        <v>-75</v>
      </c>
      <c r="L1055">
        <f t="shared" si="547"/>
        <v>-4059402.63</v>
      </c>
      <c r="M1055">
        <f t="shared" si="548"/>
        <v>-0.63790463584041934</v>
      </c>
      <c r="N1055">
        <f t="shared" si="549"/>
        <v>6383167.2904304182</v>
      </c>
      <c r="O1055">
        <f t="shared" si="550"/>
        <v>4.0597474295950356E-2</v>
      </c>
      <c r="P1055">
        <f t="shared" si="551"/>
        <v>-0.95680590583504677</v>
      </c>
      <c r="Q1055">
        <f t="shared" si="552"/>
        <v>-0.61748783038294741</v>
      </c>
      <c r="R1055">
        <f t="shared" si="553"/>
        <v>-1.1163075887579428</v>
      </c>
      <c r="S1055">
        <f t="shared" si="554"/>
        <v>-0.99160264916419394</v>
      </c>
      <c r="T1055">
        <f t="shared" si="555"/>
        <v>-1.7855058322088118</v>
      </c>
      <c r="U1055">
        <f t="shared" si="556"/>
        <v>5.0546225567071803E-3</v>
      </c>
      <c r="V1055">
        <f t="shared" si="557"/>
        <v>4.2582015317955055E-5</v>
      </c>
      <c r="W1055">
        <f t="shared" si="558"/>
        <v>1.6740578955036711E-7</v>
      </c>
      <c r="X1055">
        <f t="shared" si="559"/>
        <v>-4044870.3586268183</v>
      </c>
      <c r="Y1055">
        <f t="shared" si="560"/>
        <v>-2.2766552578009731E-3</v>
      </c>
      <c r="Z1055">
        <f t="shared" si="561"/>
        <v>3.5842645639873927E-6</v>
      </c>
      <c r="AA1055">
        <f t="shared" si="562"/>
        <v>4.0597425791920855E-2</v>
      </c>
      <c r="AB1055">
        <f t="shared" si="563"/>
        <v>-0.64018128293808552</v>
      </c>
      <c r="AC1055">
        <f t="shared" si="564"/>
        <v>4.0608578492138225E-2</v>
      </c>
      <c r="AD1055">
        <f t="shared" si="565"/>
        <v>5.0591720239015904E-2</v>
      </c>
      <c r="AE1055">
        <f t="shared" si="566"/>
        <v>-0.63956805162186736</v>
      </c>
      <c r="AF1055">
        <f t="shared" si="567"/>
        <v>-0.63957527314520801</v>
      </c>
      <c r="AG1055" s="10">
        <f t="shared" si="568"/>
        <v>-36.644963832147241</v>
      </c>
      <c r="AH1055" s="10">
        <f t="shared" si="569"/>
        <v>-72.101307951997796</v>
      </c>
      <c r="AI1055" s="17">
        <f t="shared" si="570"/>
        <v>-72</v>
      </c>
      <c r="AJ1055" s="18">
        <f t="shared" si="571"/>
        <v>-6</v>
      </c>
      <c r="AK1055" s="19">
        <f t="shared" si="572"/>
        <v>-4.7089999999999996</v>
      </c>
      <c r="AL1055" s="17">
        <f t="shared" si="573"/>
        <v>-36</v>
      </c>
      <c r="AM1055" s="18">
        <f t="shared" si="574"/>
        <v>-38</v>
      </c>
      <c r="AN1055" s="19">
        <f t="shared" si="575"/>
        <v>-41.87</v>
      </c>
      <c r="AO1055" s="20" t="str">
        <f t="shared" si="576"/>
        <v>36°38 ' 41,87 "S</v>
      </c>
      <c r="AP1055" s="20" t="str">
        <f t="shared" si="577"/>
        <v xml:space="preserve">72°6 ' 4,709 " </v>
      </c>
      <c r="AQ1055" s="22"/>
      <c r="AR1055" s="22"/>
    </row>
    <row r="1056" spans="1:46" x14ac:dyDescent="0.3">
      <c r="A1056" s="15">
        <v>2158</v>
      </c>
      <c r="B1056" s="15" t="s">
        <v>1892</v>
      </c>
      <c r="C1056" s="15" t="s">
        <v>1893</v>
      </c>
      <c r="D1056" s="16" t="s">
        <v>399</v>
      </c>
      <c r="E1056" s="16">
        <v>373147</v>
      </c>
      <c r="F1056" s="16">
        <v>6198908</v>
      </c>
      <c r="G1056" s="16" t="s">
        <v>323</v>
      </c>
      <c r="H1056" t="str">
        <f t="shared" si="545"/>
        <v>19</v>
      </c>
      <c r="I1056" t="str">
        <f t="shared" si="544"/>
        <v>H</v>
      </c>
      <c r="J1056" t="s">
        <v>324</v>
      </c>
      <c r="K1056">
        <f t="shared" si="546"/>
        <v>-69</v>
      </c>
      <c r="L1056">
        <f t="shared" si="547"/>
        <v>-3801092</v>
      </c>
      <c r="M1056">
        <f t="shared" si="548"/>
        <v>-0.59731306033467568</v>
      </c>
      <c r="N1056">
        <f t="shared" si="549"/>
        <v>6382346.8351413012</v>
      </c>
      <c r="O1056">
        <f t="shared" si="550"/>
        <v>-1.9875604268565508E-2</v>
      </c>
      <c r="P1056">
        <f t="shared" si="551"/>
        <v>-0.93007837054268516</v>
      </c>
      <c r="Q1056">
        <f t="shared" si="552"/>
        <v>-0.63587652157267738</v>
      </c>
      <c r="R1056">
        <f t="shared" si="553"/>
        <v>-1.0623522456060184</v>
      </c>
      <c r="S1056">
        <f t="shared" si="554"/>
        <v>-0.95573331459768318</v>
      </c>
      <c r="T1056">
        <f t="shared" si="555"/>
        <v>-1.7378010010883973</v>
      </c>
      <c r="U1056">
        <f t="shared" si="556"/>
        <v>5.0546225567071803E-3</v>
      </c>
      <c r="V1056">
        <f t="shared" si="557"/>
        <v>4.2582015317955055E-5</v>
      </c>
      <c r="W1056">
        <f t="shared" si="558"/>
        <v>1.6740578955036711E-7</v>
      </c>
      <c r="X1056">
        <f t="shared" si="559"/>
        <v>-3786939.5828951718</v>
      </c>
      <c r="Y1056">
        <f t="shared" si="560"/>
        <v>-2.2174315295597448E-3</v>
      </c>
      <c r="Z1056">
        <f t="shared" si="561"/>
        <v>9.1010478873484956E-7</v>
      </c>
      <c r="AA1056">
        <f t="shared" si="562"/>
        <v>-1.9875598238937964E-2</v>
      </c>
      <c r="AB1056">
        <f t="shared" si="563"/>
        <v>-0.59953048984614032</v>
      </c>
      <c r="AC1056">
        <f t="shared" si="564"/>
        <v>-1.9876906872204059E-2</v>
      </c>
      <c r="AD1056">
        <f t="shared" si="565"/>
        <v>-2.4071042372395463E-2</v>
      </c>
      <c r="AE1056">
        <f t="shared" si="566"/>
        <v>-0.59939552388696538</v>
      </c>
      <c r="AF1056">
        <f t="shared" si="567"/>
        <v>-0.59940509878987869</v>
      </c>
      <c r="AG1056" s="10">
        <f t="shared" si="568"/>
        <v>-34.343382379282218</v>
      </c>
      <c r="AH1056" s="10">
        <f t="shared" si="569"/>
        <v>-70.379169136418838</v>
      </c>
      <c r="AI1056" s="17">
        <f t="shared" si="570"/>
        <v>-70</v>
      </c>
      <c r="AJ1056" s="18">
        <f t="shared" si="571"/>
        <v>-22</v>
      </c>
      <c r="AK1056" s="19">
        <f t="shared" si="572"/>
        <v>-45.009</v>
      </c>
      <c r="AL1056" s="17">
        <f t="shared" si="573"/>
        <v>-34</v>
      </c>
      <c r="AM1056" s="18">
        <f t="shared" si="574"/>
        <v>-20</v>
      </c>
      <c r="AN1056" s="19">
        <f t="shared" si="575"/>
        <v>-36.177</v>
      </c>
      <c r="AO1056" s="20" t="str">
        <f t="shared" si="576"/>
        <v>34°20 ' 36,177 "S</v>
      </c>
      <c r="AP1056" s="20" t="str">
        <f t="shared" si="577"/>
        <v xml:space="preserve">70°22 ' 45,009 " </v>
      </c>
      <c r="AQ1056" s="22"/>
      <c r="AR1056" s="22"/>
    </row>
    <row r="1057" spans="1:44" x14ac:dyDescent="0.3">
      <c r="A1057" s="15">
        <v>2159</v>
      </c>
      <c r="B1057" s="15" t="s">
        <v>1894</v>
      </c>
      <c r="C1057" s="15" t="s">
        <v>1893</v>
      </c>
      <c r="D1057" s="16" t="s">
        <v>399</v>
      </c>
      <c r="E1057" s="16">
        <v>380272</v>
      </c>
      <c r="F1057" s="16">
        <v>6188275</v>
      </c>
      <c r="G1057" s="16" t="s">
        <v>323</v>
      </c>
      <c r="H1057" t="str">
        <f t="shared" si="545"/>
        <v>19</v>
      </c>
      <c r="I1057" t="str">
        <f t="shared" si="544"/>
        <v>H</v>
      </c>
      <c r="J1057" t="s">
        <v>324</v>
      </c>
      <c r="K1057">
        <f t="shared" si="546"/>
        <v>-69</v>
      </c>
      <c r="L1057">
        <f t="shared" si="547"/>
        <v>-3811725</v>
      </c>
      <c r="M1057">
        <f t="shared" si="548"/>
        <v>-0.59898395642730873</v>
      </c>
      <c r="N1057">
        <f t="shared" si="549"/>
        <v>6382380.1271110289</v>
      </c>
      <c r="O1057">
        <f t="shared" si="550"/>
        <v>-1.8759145900981399E-2</v>
      </c>
      <c r="P1057">
        <f t="shared" si="551"/>
        <v>-0.93130081956883359</v>
      </c>
      <c r="Q1057">
        <f t="shared" si="552"/>
        <v>-0.63526403238533635</v>
      </c>
      <c r="R1057">
        <f t="shared" si="553"/>
        <v>-1.0646343662117255</v>
      </c>
      <c r="S1057">
        <f t="shared" si="554"/>
        <v>-0.95729178275512816</v>
      </c>
      <c r="T1057">
        <f t="shared" si="555"/>
        <v>-1.7399295687383727</v>
      </c>
      <c r="U1057">
        <f t="shared" si="556"/>
        <v>5.0546225567071803E-3</v>
      </c>
      <c r="V1057">
        <f t="shared" si="557"/>
        <v>4.2582015317955055E-5</v>
      </c>
      <c r="W1057">
        <f t="shared" si="558"/>
        <v>1.6740578955036711E-7</v>
      </c>
      <c r="X1057">
        <f t="shared" si="559"/>
        <v>-3797554.9924645005</v>
      </c>
      <c r="Y1057">
        <f t="shared" si="560"/>
        <v>-2.2201760555295449E-3</v>
      </c>
      <c r="Z1057">
        <f t="shared" si="561"/>
        <v>8.088870382382963E-7</v>
      </c>
      <c r="AA1057">
        <f t="shared" si="562"/>
        <v>-1.8759140842971408E-2</v>
      </c>
      <c r="AB1057">
        <f t="shared" si="563"/>
        <v>-0.60120413068696665</v>
      </c>
      <c r="AC1057">
        <f t="shared" si="564"/>
        <v>-1.8760241102715347E-2</v>
      </c>
      <c r="AD1057">
        <f t="shared" si="565"/>
        <v>-2.2745273143397013E-2</v>
      </c>
      <c r="AE1057">
        <f t="shared" si="566"/>
        <v>-0.60108346637588217</v>
      </c>
      <c r="AF1057">
        <f t="shared" si="567"/>
        <v>-0.6010930974565496</v>
      </c>
      <c r="AG1057" s="10">
        <f t="shared" si="568"/>
        <v>-34.440097578706172</v>
      </c>
      <c r="AH1057" s="10">
        <f t="shared" si="569"/>
        <v>-70.303208154988909</v>
      </c>
      <c r="AI1057" s="17">
        <f t="shared" si="570"/>
        <v>-70</v>
      </c>
      <c r="AJ1057" s="18">
        <f t="shared" si="571"/>
        <v>-18</v>
      </c>
      <c r="AK1057" s="19">
        <f t="shared" si="572"/>
        <v>-11.548999999999999</v>
      </c>
      <c r="AL1057" s="17">
        <f t="shared" si="573"/>
        <v>-34</v>
      </c>
      <c r="AM1057" s="18">
        <f t="shared" si="574"/>
        <v>-26</v>
      </c>
      <c r="AN1057" s="19">
        <f t="shared" si="575"/>
        <v>-24.350999999999999</v>
      </c>
      <c r="AO1057" s="20" t="str">
        <f t="shared" si="576"/>
        <v>34°26 ' 24,351 "S</v>
      </c>
      <c r="AP1057" s="20" t="str">
        <f t="shared" si="577"/>
        <v xml:space="preserve">70°18 ' 11,549 " </v>
      </c>
      <c r="AQ1057" s="22"/>
      <c r="AR1057" s="22"/>
    </row>
    <row r="1058" spans="1:44" x14ac:dyDescent="0.3">
      <c r="A1058" s="15">
        <v>2161</v>
      </c>
      <c r="B1058" s="15" t="s">
        <v>1895</v>
      </c>
      <c r="C1058" s="15" t="s">
        <v>337</v>
      </c>
      <c r="D1058" s="16" t="s">
        <v>480</v>
      </c>
      <c r="E1058" s="16">
        <v>311599.25</v>
      </c>
      <c r="F1058" s="16">
        <v>6364248.5099999998</v>
      </c>
      <c r="G1058" s="16" t="s">
        <v>323</v>
      </c>
      <c r="H1058" t="str">
        <f t="shared" si="545"/>
        <v>19</v>
      </c>
      <c r="I1058" t="str">
        <f t="shared" si="544"/>
        <v>H</v>
      </c>
      <c r="J1058" t="s">
        <v>324</v>
      </c>
      <c r="K1058">
        <f t="shared" si="546"/>
        <v>-69</v>
      </c>
      <c r="L1058">
        <f t="shared" si="547"/>
        <v>-3635751.49</v>
      </c>
      <c r="M1058">
        <f t="shared" si="548"/>
        <v>-0.5713310409504051</v>
      </c>
      <c r="N1058">
        <f t="shared" si="549"/>
        <v>6381835.1000368586</v>
      </c>
      <c r="O1058">
        <f t="shared" si="550"/>
        <v>-2.9521406781399268E-2</v>
      </c>
      <c r="P1058">
        <f t="shared" si="551"/>
        <v>-0.90974194597820801</v>
      </c>
      <c r="Q1058">
        <f t="shared" si="552"/>
        <v>-0.64372165181723306</v>
      </c>
      <c r="R1058">
        <f t="shared" si="553"/>
        <v>-1.0262020139395092</v>
      </c>
      <c r="S1058">
        <f t="shared" si="554"/>
        <v>-0.93058192340894008</v>
      </c>
      <c r="T1058">
        <f t="shared" si="555"/>
        <v>-1.7027995814396191</v>
      </c>
      <c r="U1058">
        <f t="shared" si="556"/>
        <v>5.0546225567071803E-3</v>
      </c>
      <c r="V1058">
        <f t="shared" si="557"/>
        <v>4.2582015317955055E-5</v>
      </c>
      <c r="W1058">
        <f t="shared" si="558"/>
        <v>1.6740578955036711E-7</v>
      </c>
      <c r="X1058">
        <f t="shared" si="559"/>
        <v>-3621893.8162507378</v>
      </c>
      <c r="Y1058">
        <f t="shared" si="560"/>
        <v>-2.1714246031180641E-3</v>
      </c>
      <c r="Z1058">
        <f t="shared" si="561"/>
        <v>2.0780283477176879E-6</v>
      </c>
      <c r="AA1058">
        <f t="shared" si="562"/>
        <v>-2.9521386332625882E-2</v>
      </c>
      <c r="AB1058">
        <f t="shared" si="563"/>
        <v>-0.57350246104124125</v>
      </c>
      <c r="AC1058">
        <f t="shared" si="564"/>
        <v>-2.9525674561126314E-2</v>
      </c>
      <c r="AD1058">
        <f t="shared" si="565"/>
        <v>-3.5134906217667246E-2</v>
      </c>
      <c r="AE1058">
        <f t="shared" si="566"/>
        <v>-0.57322112469375874</v>
      </c>
      <c r="AF1058">
        <f t="shared" si="567"/>
        <v>-0.57323012166152121</v>
      </c>
      <c r="AG1058" s="10">
        <f t="shared" si="568"/>
        <v>-32.843666660975877</v>
      </c>
      <c r="AH1058" s="10">
        <f t="shared" si="569"/>
        <v>-71.013081839860291</v>
      </c>
      <c r="AI1058" s="17">
        <f t="shared" si="570"/>
        <v>-71</v>
      </c>
      <c r="AJ1058" s="18">
        <f t="shared" si="571"/>
        <v>0</v>
      </c>
      <c r="AK1058" s="19">
        <f t="shared" si="572"/>
        <v>-47.094999999999999</v>
      </c>
      <c r="AL1058" s="17">
        <f t="shared" si="573"/>
        <v>-32</v>
      </c>
      <c r="AM1058" s="18">
        <f t="shared" si="574"/>
        <v>-50</v>
      </c>
      <c r="AN1058" s="19">
        <f t="shared" si="575"/>
        <v>-37.200000000000003</v>
      </c>
      <c r="AO1058" s="20" t="str">
        <f t="shared" si="576"/>
        <v>32°50 ' 37,2 "S</v>
      </c>
      <c r="AP1058" s="20" t="str">
        <f t="shared" si="577"/>
        <v xml:space="preserve">71°0 ' 47,095 " </v>
      </c>
      <c r="AQ1058" s="22"/>
      <c r="AR1058" s="22"/>
    </row>
    <row r="1059" spans="1:44" x14ac:dyDescent="0.3">
      <c r="A1059" s="15">
        <v>2163</v>
      </c>
      <c r="B1059" s="15" t="s">
        <v>1896</v>
      </c>
      <c r="C1059" s="15" t="s">
        <v>423</v>
      </c>
      <c r="D1059" s="16" t="s">
        <v>272</v>
      </c>
      <c r="E1059" s="16">
        <v>348081.01</v>
      </c>
      <c r="F1059" s="16">
        <v>6597690.4500000002</v>
      </c>
      <c r="G1059" s="16" t="s">
        <v>351</v>
      </c>
      <c r="H1059" t="str">
        <f t="shared" si="545"/>
        <v>19</v>
      </c>
      <c r="I1059" t="str">
        <f t="shared" si="544"/>
        <v>J</v>
      </c>
      <c r="J1059" t="s">
        <v>324</v>
      </c>
      <c r="K1059">
        <f t="shared" si="546"/>
        <v>-69</v>
      </c>
      <c r="L1059">
        <f t="shared" si="547"/>
        <v>-3402309.55</v>
      </c>
      <c r="M1059">
        <f t="shared" si="548"/>
        <v>-0.53464739330602706</v>
      </c>
      <c r="N1059">
        <f t="shared" si="549"/>
        <v>6381133.5302125951</v>
      </c>
      <c r="O1059">
        <f t="shared" si="550"/>
        <v>-2.3807524052068946E-2</v>
      </c>
      <c r="P1059">
        <f t="shared" si="551"/>
        <v>-0.8768616961412925</v>
      </c>
      <c r="Q1059">
        <f t="shared" si="552"/>
        <v>-0.64920328787530612</v>
      </c>
      <c r="R1059">
        <f t="shared" si="553"/>
        <v>-0.97307824137667331</v>
      </c>
      <c r="S1059">
        <f t="shared" si="554"/>
        <v>-0.89210950300133152</v>
      </c>
      <c r="T1059">
        <f t="shared" si="555"/>
        <v>-1.6470663457275396</v>
      </c>
      <c r="U1059">
        <f t="shared" si="556"/>
        <v>5.0546225567071803E-3</v>
      </c>
      <c r="V1059">
        <f t="shared" si="557"/>
        <v>4.2582015317955055E-5</v>
      </c>
      <c r="W1059">
        <f t="shared" si="558"/>
        <v>1.6740578955036711E-7</v>
      </c>
      <c r="X1059">
        <f t="shared" si="559"/>
        <v>-3388934.5981161045</v>
      </c>
      <c r="Y1059">
        <f t="shared" si="560"/>
        <v>-2.0960150450651549E-3</v>
      </c>
      <c r="Z1059">
        <f t="shared" si="561"/>
        <v>1.4140851024629013E-6</v>
      </c>
      <c r="AA1059">
        <f t="shared" si="562"/>
        <v>-2.3807512830113918E-2</v>
      </c>
      <c r="AB1059">
        <f t="shared" si="563"/>
        <v>-0.5367434053871486</v>
      </c>
      <c r="AC1059">
        <f t="shared" si="564"/>
        <v>-2.3809761900973558E-2</v>
      </c>
      <c r="AD1059">
        <f t="shared" si="565"/>
        <v>-2.7698707293749073E-2</v>
      </c>
      <c r="AE1059">
        <f t="shared" si="566"/>
        <v>-0.53657482809271928</v>
      </c>
      <c r="AF1059">
        <f t="shared" si="567"/>
        <v>-0.5365844290069659</v>
      </c>
      <c r="AG1059" s="10">
        <f t="shared" si="568"/>
        <v>-30.744023134536292</v>
      </c>
      <c r="AH1059" s="10">
        <f t="shared" si="569"/>
        <v>-70.587019025900048</v>
      </c>
      <c r="AI1059" s="17">
        <f t="shared" si="570"/>
        <v>-70</v>
      </c>
      <c r="AJ1059" s="18">
        <f t="shared" si="571"/>
        <v>-35</v>
      </c>
      <c r="AK1059" s="19">
        <f t="shared" si="572"/>
        <v>-13.268000000000001</v>
      </c>
      <c r="AL1059" s="17">
        <f t="shared" si="573"/>
        <v>-30</v>
      </c>
      <c r="AM1059" s="18">
        <f t="shared" si="574"/>
        <v>-44</v>
      </c>
      <c r="AN1059" s="19">
        <f t="shared" si="575"/>
        <v>-38.482999999999997</v>
      </c>
      <c r="AO1059" s="20" t="str">
        <f t="shared" si="576"/>
        <v>30°44 ' 38,483 "S</v>
      </c>
      <c r="AP1059" s="20" t="str">
        <f t="shared" si="577"/>
        <v xml:space="preserve">70°35 ' 13,268 " </v>
      </c>
      <c r="AQ1059" s="22"/>
      <c r="AR1059" s="22"/>
    </row>
    <row r="1060" spans="1:44" x14ac:dyDescent="0.3">
      <c r="A1060" s="15">
        <v>2164</v>
      </c>
      <c r="B1060" s="15" t="s">
        <v>1897</v>
      </c>
      <c r="C1060" s="15" t="s">
        <v>372</v>
      </c>
      <c r="D1060" s="16" t="s">
        <v>373</v>
      </c>
      <c r="E1060" s="16">
        <v>721772.87</v>
      </c>
      <c r="F1060" s="16">
        <v>5399206.9299999997</v>
      </c>
      <c r="G1060" s="16" t="s">
        <v>374</v>
      </c>
      <c r="H1060" t="str">
        <f t="shared" si="545"/>
        <v>18</v>
      </c>
      <c r="I1060" t="str">
        <f t="shared" si="544"/>
        <v>G</v>
      </c>
      <c r="J1060" t="s">
        <v>324</v>
      </c>
      <c r="K1060">
        <f t="shared" si="546"/>
        <v>-75</v>
      </c>
      <c r="L1060">
        <f t="shared" si="547"/>
        <v>-4600793.07</v>
      </c>
      <c r="M1060">
        <f t="shared" si="548"/>
        <v>-0.72298007746412551</v>
      </c>
      <c r="N1060">
        <f t="shared" si="549"/>
        <v>6384947.9115209794</v>
      </c>
      <c r="O1060">
        <f t="shared" si="550"/>
        <v>3.4733700740116259E-2</v>
      </c>
      <c r="P1060">
        <f t="shared" si="551"/>
        <v>-0.99221807914296201</v>
      </c>
      <c r="Q1060">
        <f t="shared" si="552"/>
        <v>-0.5578806585096967</v>
      </c>
      <c r="R1060">
        <f t="shared" si="553"/>
        <v>-1.2190891170356064</v>
      </c>
      <c r="S1060">
        <f t="shared" si="554"/>
        <v>-1.0537870024041289</v>
      </c>
      <c r="T1060">
        <f t="shared" si="555"/>
        <v>-1.8608689367563036</v>
      </c>
      <c r="U1060">
        <f t="shared" si="556"/>
        <v>5.0546225567071803E-3</v>
      </c>
      <c r="V1060">
        <f t="shared" si="557"/>
        <v>4.2582015317955055E-5</v>
      </c>
      <c r="W1060">
        <f t="shared" si="558"/>
        <v>1.6740578955036711E-7</v>
      </c>
      <c r="X1060">
        <f t="shared" si="559"/>
        <v>-4585794.2927644728</v>
      </c>
      <c r="Y1060">
        <f t="shared" si="560"/>
        <v>-2.3490837268169062E-3</v>
      </c>
      <c r="Z1060">
        <f t="shared" si="561"/>
        <v>2.2857764672271489E-6</v>
      </c>
      <c r="AA1060">
        <f t="shared" si="562"/>
        <v>3.4733674275624335E-2</v>
      </c>
      <c r="AB1060">
        <f t="shared" si="563"/>
        <v>-0.72532915582146207</v>
      </c>
      <c r="AC1060">
        <f t="shared" si="564"/>
        <v>3.4740658643861055E-2</v>
      </c>
      <c r="AD1060">
        <f t="shared" si="565"/>
        <v>4.6393968116714056E-2</v>
      </c>
      <c r="AE1060">
        <f t="shared" si="566"/>
        <v>-0.72479477714548379</v>
      </c>
      <c r="AF1060">
        <f t="shared" si="567"/>
        <v>-0.72480163711287349</v>
      </c>
      <c r="AG1060" s="10">
        <f t="shared" si="568"/>
        <v>-41.528074790740305</v>
      </c>
      <c r="AH1060" s="10">
        <f t="shared" si="569"/>
        <v>-72.34182143204778</v>
      </c>
      <c r="AI1060" s="17">
        <f t="shared" si="570"/>
        <v>-72</v>
      </c>
      <c r="AJ1060" s="18">
        <f t="shared" si="571"/>
        <v>-20</v>
      </c>
      <c r="AK1060" s="19">
        <f t="shared" si="572"/>
        <v>-30.556999999999999</v>
      </c>
      <c r="AL1060" s="17">
        <f t="shared" si="573"/>
        <v>-41</v>
      </c>
      <c r="AM1060" s="18">
        <f t="shared" si="574"/>
        <v>-31</v>
      </c>
      <c r="AN1060" s="19">
        <f t="shared" si="575"/>
        <v>-41.069000000000003</v>
      </c>
      <c r="AO1060" s="20" t="str">
        <f t="shared" si="576"/>
        <v>41°31 ' 41,069 "S</v>
      </c>
      <c r="AP1060" s="20" t="str">
        <f t="shared" si="577"/>
        <v xml:space="preserve">72°20 ' 30,557 " </v>
      </c>
      <c r="AQ1060" s="22"/>
      <c r="AR1060" s="22"/>
    </row>
    <row r="1061" spans="1:44" x14ac:dyDescent="0.3">
      <c r="A1061" s="15">
        <v>2165</v>
      </c>
      <c r="B1061" s="15" t="s">
        <v>1898</v>
      </c>
      <c r="C1061" s="15" t="s">
        <v>372</v>
      </c>
      <c r="D1061" s="16" t="s">
        <v>490</v>
      </c>
      <c r="E1061" s="16">
        <v>251317</v>
      </c>
      <c r="F1061" s="16">
        <v>5822718</v>
      </c>
      <c r="G1061" s="16" t="s">
        <v>323</v>
      </c>
      <c r="H1061" t="str">
        <f t="shared" si="545"/>
        <v>19</v>
      </c>
      <c r="I1061" t="str">
        <f t="shared" si="544"/>
        <v>H</v>
      </c>
      <c r="J1061" t="s">
        <v>324</v>
      </c>
      <c r="K1061">
        <f t="shared" si="546"/>
        <v>-69</v>
      </c>
      <c r="L1061">
        <f t="shared" si="547"/>
        <v>-4177282</v>
      </c>
      <c r="M1061">
        <f t="shared" si="548"/>
        <v>-0.65642849352263899</v>
      </c>
      <c r="N1061">
        <f t="shared" si="549"/>
        <v>6383548.9547842098</v>
      </c>
      <c r="O1061">
        <f t="shared" si="550"/>
        <v>-3.8956856407221914E-2</v>
      </c>
      <c r="P1061">
        <f t="shared" si="551"/>
        <v>-0.96691768163388236</v>
      </c>
      <c r="Q1061">
        <f t="shared" si="552"/>
        <v>-0.60678368261033111</v>
      </c>
      <c r="R1061">
        <f t="shared" si="553"/>
        <v>-1.1398873343395801</v>
      </c>
      <c r="S1061">
        <f t="shared" si="554"/>
        <v>-1.0066114214072679</v>
      </c>
      <c r="T1061">
        <f t="shared" si="555"/>
        <v>-1.8046135834104264</v>
      </c>
      <c r="U1061">
        <f t="shared" si="556"/>
        <v>5.0546225567071803E-3</v>
      </c>
      <c r="V1061">
        <f t="shared" si="557"/>
        <v>4.2582015317955055E-5</v>
      </c>
      <c r="W1061">
        <f t="shared" si="558"/>
        <v>1.6740578955036711E-7</v>
      </c>
      <c r="X1061">
        <f t="shared" si="559"/>
        <v>-4162609.7285797722</v>
      </c>
      <c r="Y1061">
        <f t="shared" si="560"/>
        <v>-2.2984505208864356E-3</v>
      </c>
      <c r="Z1061">
        <f t="shared" si="561"/>
        <v>3.209295244020818E-6</v>
      </c>
      <c r="AA1061">
        <f t="shared" si="562"/>
        <v>-3.8956814732537252E-2</v>
      </c>
      <c r="AB1061">
        <f t="shared" si="563"/>
        <v>-0.65872693666711912</v>
      </c>
      <c r="AC1061">
        <f t="shared" si="564"/>
        <v>-3.8966669174236523E-2</v>
      </c>
      <c r="AD1061">
        <f t="shared" si="565"/>
        <v>-4.9236909221077173E-2</v>
      </c>
      <c r="AE1061">
        <f t="shared" si="566"/>
        <v>-0.65814006612306197</v>
      </c>
      <c r="AF1061">
        <f t="shared" si="567"/>
        <v>-0.65814729061562061</v>
      </c>
      <c r="AG1061" s="10">
        <f t="shared" si="568"/>
        <v>-37.709062050245116</v>
      </c>
      <c r="AH1061" s="10">
        <f t="shared" si="569"/>
        <v>-71.82106709463649</v>
      </c>
      <c r="AI1061" s="17">
        <f t="shared" si="570"/>
        <v>-71</v>
      </c>
      <c r="AJ1061" s="18">
        <f t="shared" si="571"/>
        <v>-49</v>
      </c>
      <c r="AK1061" s="19">
        <f t="shared" si="572"/>
        <v>-15.842000000000001</v>
      </c>
      <c r="AL1061" s="17">
        <f t="shared" si="573"/>
        <v>-37</v>
      </c>
      <c r="AM1061" s="18">
        <f t="shared" si="574"/>
        <v>-42</v>
      </c>
      <c r="AN1061" s="19">
        <f t="shared" si="575"/>
        <v>-32.622999999999998</v>
      </c>
      <c r="AO1061" s="20" t="str">
        <f t="shared" si="576"/>
        <v>37°42 ' 32,623 "S</v>
      </c>
      <c r="AP1061" s="20" t="str">
        <f t="shared" si="577"/>
        <v xml:space="preserve">71°49 ' 15,842 " </v>
      </c>
      <c r="AQ1061" s="22"/>
      <c r="AR1061" s="22"/>
    </row>
    <row r="1062" spans="1:44" x14ac:dyDescent="0.3">
      <c r="A1062" s="15">
        <v>2167</v>
      </c>
      <c r="B1062" s="15" t="s">
        <v>1899</v>
      </c>
      <c r="C1062" s="15" t="s">
        <v>1900</v>
      </c>
      <c r="D1062" s="16" t="s">
        <v>812</v>
      </c>
      <c r="E1062" s="16">
        <v>716480</v>
      </c>
      <c r="F1062" s="16">
        <v>5872320</v>
      </c>
      <c r="G1062" s="16" t="s">
        <v>1901</v>
      </c>
      <c r="H1062" t="str">
        <f t="shared" si="545"/>
        <v xml:space="preserve">18 </v>
      </c>
      <c r="I1062" t="str">
        <f t="shared" si="544"/>
        <v xml:space="preserve"> S</v>
      </c>
      <c r="J1062" t="s">
        <v>324</v>
      </c>
      <c r="K1062">
        <f t="shared" si="546"/>
        <v>-75</v>
      </c>
      <c r="L1062">
        <f t="shared" si="547"/>
        <v>-4127680</v>
      </c>
      <c r="M1062">
        <f t="shared" si="548"/>
        <v>-0.64863391175015872</v>
      </c>
      <c r="N1062">
        <f t="shared" si="549"/>
        <v>6383387.8601562725</v>
      </c>
      <c r="O1062">
        <f t="shared" si="550"/>
        <v>3.3913026239752932E-2</v>
      </c>
      <c r="P1062">
        <f t="shared" si="551"/>
        <v>-0.96282373593645265</v>
      </c>
      <c r="Q1062">
        <f t="shared" si="552"/>
        <v>-0.61145586670600072</v>
      </c>
      <c r="R1062">
        <f t="shared" si="553"/>
        <v>-1.1300457797183849</v>
      </c>
      <c r="S1062">
        <f t="shared" si="554"/>
        <v>-1.0003983014652889</v>
      </c>
      <c r="T1062">
        <f t="shared" si="555"/>
        <v>-1.7967686204051585</v>
      </c>
      <c r="U1062">
        <f t="shared" si="556"/>
        <v>5.0546225567071803E-3</v>
      </c>
      <c r="V1062">
        <f t="shared" si="557"/>
        <v>4.2582015317955055E-5</v>
      </c>
      <c r="W1062">
        <f t="shared" si="558"/>
        <v>1.6740578955036711E-7</v>
      </c>
      <c r="X1062">
        <f t="shared" si="559"/>
        <v>-4113064.0642178035</v>
      </c>
      <c r="Y1062">
        <f t="shared" si="560"/>
        <v>-2.2896831748899322E-3</v>
      </c>
      <c r="Z1062">
        <f t="shared" si="561"/>
        <v>2.4612112525575717E-6</v>
      </c>
      <c r="AA1062">
        <f t="shared" si="562"/>
        <v>3.3912998417379006E-2</v>
      </c>
      <c r="AB1062">
        <f t="shared" si="563"/>
        <v>-0.65092358928965466</v>
      </c>
      <c r="AC1062">
        <f t="shared" si="564"/>
        <v>3.3919499299518041E-2</v>
      </c>
      <c r="AD1062">
        <f t="shared" si="565"/>
        <v>4.2612095441868732E-2</v>
      </c>
      <c r="AE1062">
        <f t="shared" si="566"/>
        <v>-0.65048588110648442</v>
      </c>
      <c r="AF1062">
        <f t="shared" si="567"/>
        <v>-0.65049379088052395</v>
      </c>
      <c r="AG1062" s="10">
        <f t="shared" si="568"/>
        <v>-37.270548816919579</v>
      </c>
      <c r="AH1062" s="10">
        <f t="shared" si="569"/>
        <v>-72.558506774972273</v>
      </c>
      <c r="AI1062" s="17">
        <f t="shared" si="570"/>
        <v>-72</v>
      </c>
      <c r="AJ1062" s="18">
        <f t="shared" si="571"/>
        <v>-33</v>
      </c>
      <c r="AK1062" s="19">
        <f t="shared" si="572"/>
        <v>-30.623999999999999</v>
      </c>
      <c r="AL1062" s="17">
        <f t="shared" si="573"/>
        <v>-37</v>
      </c>
      <c r="AM1062" s="18">
        <f t="shared" si="574"/>
        <v>-16</v>
      </c>
      <c r="AN1062" s="19">
        <f t="shared" si="575"/>
        <v>-13.976000000000001</v>
      </c>
      <c r="AO1062" s="20" t="str">
        <f t="shared" si="576"/>
        <v>37°16 ' 13,976 "S</v>
      </c>
      <c r="AP1062" s="20" t="str">
        <f t="shared" si="577"/>
        <v xml:space="preserve">72°33 ' 30,624 " </v>
      </c>
      <c r="AQ1062" s="22"/>
      <c r="AR1062" s="22"/>
    </row>
    <row r="1063" spans="1:44" x14ac:dyDescent="0.3">
      <c r="A1063" s="15">
        <v>2168</v>
      </c>
      <c r="B1063" s="15" t="s">
        <v>1902</v>
      </c>
      <c r="C1063" s="15" t="s">
        <v>321</v>
      </c>
      <c r="D1063" s="16" t="s">
        <v>344</v>
      </c>
      <c r="E1063" s="16">
        <v>267552.09000000003</v>
      </c>
      <c r="F1063" s="16">
        <v>6373758.6900000004</v>
      </c>
      <c r="G1063" s="16" t="s">
        <v>323</v>
      </c>
      <c r="H1063" t="str">
        <f t="shared" si="545"/>
        <v>19</v>
      </c>
      <c r="I1063" t="str">
        <f t="shared" si="544"/>
        <v>H</v>
      </c>
      <c r="J1063" t="s">
        <v>324</v>
      </c>
      <c r="K1063">
        <f t="shared" si="546"/>
        <v>-69</v>
      </c>
      <c r="L1063">
        <f t="shared" si="547"/>
        <v>-3626241.3099999996</v>
      </c>
      <c r="M1063">
        <f t="shared" si="548"/>
        <v>-0.56983658758802025</v>
      </c>
      <c r="N1063">
        <f t="shared" si="549"/>
        <v>6381806.021162455</v>
      </c>
      <c r="O1063">
        <f t="shared" si="550"/>
        <v>-3.6423531086527641E-2</v>
      </c>
      <c r="P1063">
        <f t="shared" si="551"/>
        <v>-0.90849696734047014</v>
      </c>
      <c r="Q1063">
        <f t="shared" si="552"/>
        <v>-0.64407503918774989</v>
      </c>
      <c r="R1063">
        <f t="shared" si="553"/>
        <v>-1.0240850712582552</v>
      </c>
      <c r="S1063">
        <f t="shared" si="554"/>
        <v>-0.92908256324062888</v>
      </c>
      <c r="T1063">
        <f t="shared" si="555"/>
        <v>-1.700675686802714</v>
      </c>
      <c r="U1063">
        <f t="shared" si="556"/>
        <v>5.0546225567071803E-3</v>
      </c>
      <c r="V1063">
        <f t="shared" si="557"/>
        <v>4.2582015317955055E-5</v>
      </c>
      <c r="W1063">
        <f t="shared" si="558"/>
        <v>1.6740578955036711E-7</v>
      </c>
      <c r="X1063">
        <f t="shared" si="559"/>
        <v>-3612401.7919237604</v>
      </c>
      <c r="Y1063">
        <f t="shared" si="560"/>
        <v>-2.1685895858235857E-3</v>
      </c>
      <c r="Z1063">
        <f t="shared" si="561"/>
        <v>3.169381738628045E-6</v>
      </c>
      <c r="AA1063">
        <f t="shared" si="562"/>
        <v>-3.6423492606502877E-2</v>
      </c>
      <c r="AB1063">
        <f t="shared" si="563"/>
        <v>-0.57200517030075559</v>
      </c>
      <c r="AC1063">
        <f t="shared" si="564"/>
        <v>-3.6431546804843173E-2</v>
      </c>
      <c r="AD1063">
        <f t="shared" si="565"/>
        <v>-4.3301650556542746E-2</v>
      </c>
      <c r="AE1063">
        <f t="shared" si="566"/>
        <v>-0.57157840874232779</v>
      </c>
      <c r="AF1063">
        <f t="shared" si="567"/>
        <v>-0.57158671712255826</v>
      </c>
      <c r="AG1063" s="10">
        <f t="shared" si="568"/>
        <v>-32.749506516860656</v>
      </c>
      <c r="AH1063" s="10">
        <f t="shared" si="569"/>
        <v>-71.481001822840213</v>
      </c>
      <c r="AI1063" s="17">
        <f t="shared" si="570"/>
        <v>-71</v>
      </c>
      <c r="AJ1063" s="18">
        <f t="shared" si="571"/>
        <v>-28</v>
      </c>
      <c r="AK1063" s="19">
        <f t="shared" si="572"/>
        <v>-51.606999999999999</v>
      </c>
      <c r="AL1063" s="17">
        <f t="shared" si="573"/>
        <v>-32</v>
      </c>
      <c r="AM1063" s="18">
        <f t="shared" si="574"/>
        <v>-44</v>
      </c>
      <c r="AN1063" s="19">
        <f t="shared" si="575"/>
        <v>-58.222999999999999</v>
      </c>
      <c r="AO1063" s="20" t="str">
        <f t="shared" si="576"/>
        <v>32°44 ' 58,223 "S</v>
      </c>
      <c r="AP1063" s="20" t="str">
        <f t="shared" si="577"/>
        <v xml:space="preserve">71°28 ' 51,607 " </v>
      </c>
      <c r="AQ1063" s="22"/>
      <c r="AR1063" s="22"/>
    </row>
    <row r="1064" spans="1:44" x14ac:dyDescent="0.3">
      <c r="A1064" s="15">
        <v>2174</v>
      </c>
      <c r="B1064" s="15" t="s">
        <v>1903</v>
      </c>
      <c r="C1064" s="15" t="s">
        <v>1904</v>
      </c>
      <c r="D1064" s="16" t="s">
        <v>1493</v>
      </c>
      <c r="E1064" s="16">
        <v>362772</v>
      </c>
      <c r="F1064" s="16">
        <v>7439809</v>
      </c>
      <c r="G1064" s="16" t="s">
        <v>1081</v>
      </c>
      <c r="H1064" t="str">
        <f t="shared" si="545"/>
        <v>19</v>
      </c>
      <c r="I1064" t="str">
        <f t="shared" si="544"/>
        <v>K</v>
      </c>
      <c r="J1064" t="s">
        <v>324</v>
      </c>
      <c r="K1064">
        <f t="shared" si="546"/>
        <v>-69</v>
      </c>
      <c r="L1064">
        <f t="shared" si="547"/>
        <v>-2560191</v>
      </c>
      <c r="M1064">
        <f t="shared" si="548"/>
        <v>-0.40231478776396196</v>
      </c>
      <c r="N1064">
        <f t="shared" si="549"/>
        <v>6378859.9658210687</v>
      </c>
      <c r="O1064">
        <f t="shared" si="550"/>
        <v>-2.1512935028404626E-2</v>
      </c>
      <c r="P1064">
        <f t="shared" si="551"/>
        <v>-0.72057384818751535</v>
      </c>
      <c r="Q1064">
        <f t="shared" si="552"/>
        <v>-0.61010202328419416</v>
      </c>
      <c r="R1064">
        <f t="shared" si="553"/>
        <v>-0.76260171185771963</v>
      </c>
      <c r="S1064">
        <f t="shared" si="554"/>
        <v>-0.72447678971433827</v>
      </c>
      <c r="T1064">
        <f t="shared" si="555"/>
        <v>-1.3796502272701323</v>
      </c>
      <c r="U1064">
        <f t="shared" si="556"/>
        <v>5.0546225567071803E-3</v>
      </c>
      <c r="V1064">
        <f t="shared" si="557"/>
        <v>4.2582015317955055E-5</v>
      </c>
      <c r="W1064">
        <f t="shared" si="558"/>
        <v>1.6740578955036711E-7</v>
      </c>
      <c r="X1064">
        <f t="shared" si="559"/>
        <v>-2549158.7451863759</v>
      </c>
      <c r="Y1064">
        <f t="shared" si="560"/>
        <v>-1.7295025870981068E-3</v>
      </c>
      <c r="Z1064">
        <f t="shared" si="561"/>
        <v>1.3204463860990586E-6</v>
      </c>
      <c r="AA1064">
        <f t="shared" si="562"/>
        <v>-2.1512925559512189E-2</v>
      </c>
      <c r="AB1064">
        <f t="shared" si="563"/>
        <v>-0.4040442880673446</v>
      </c>
      <c r="AC1064">
        <f t="shared" si="564"/>
        <v>-2.1514584982960883E-2</v>
      </c>
      <c r="AD1064">
        <f t="shared" si="565"/>
        <v>-2.3394411942960252E-2</v>
      </c>
      <c r="AE1064">
        <f t="shared" si="566"/>
        <v>-0.40394536857801722</v>
      </c>
      <c r="AF1064">
        <f t="shared" si="567"/>
        <v>-0.40395466340960401</v>
      </c>
      <c r="AG1064" s="10">
        <f t="shared" si="568"/>
        <v>-23.144897327998052</v>
      </c>
      <c r="AH1064" s="10">
        <f t="shared" si="569"/>
        <v>-70.34040106852207</v>
      </c>
      <c r="AI1064" s="17">
        <f t="shared" si="570"/>
        <v>-70</v>
      </c>
      <c r="AJ1064" s="18">
        <f t="shared" si="571"/>
        <v>-20</v>
      </c>
      <c r="AK1064" s="19">
        <f t="shared" si="572"/>
        <v>-25.443999999999999</v>
      </c>
      <c r="AL1064" s="17">
        <f t="shared" si="573"/>
        <v>-23</v>
      </c>
      <c r="AM1064" s="18">
        <f t="shared" si="574"/>
        <v>-8</v>
      </c>
      <c r="AN1064" s="19">
        <f t="shared" si="575"/>
        <v>-41.63</v>
      </c>
      <c r="AO1064" s="20" t="str">
        <f t="shared" si="576"/>
        <v>23°8 ' 41,63 "S</v>
      </c>
      <c r="AP1064" s="20" t="str">
        <f t="shared" si="577"/>
        <v xml:space="preserve">70°20 ' 25,444 " </v>
      </c>
      <c r="AQ1064" s="22"/>
      <c r="AR1064" s="22"/>
    </row>
    <row r="1065" spans="1:44" x14ac:dyDescent="0.3">
      <c r="A1065" s="15">
        <v>2178</v>
      </c>
      <c r="B1065" s="15" t="s">
        <v>1905</v>
      </c>
      <c r="C1065" s="15" t="s">
        <v>1904</v>
      </c>
      <c r="D1065" s="16" t="s">
        <v>1493</v>
      </c>
      <c r="E1065" s="16">
        <v>362805</v>
      </c>
      <c r="F1065" s="16">
        <v>7452091</v>
      </c>
      <c r="G1065" s="16" t="s">
        <v>1081</v>
      </c>
      <c r="H1065" t="str">
        <f t="shared" si="545"/>
        <v>19</v>
      </c>
      <c r="I1065" t="str">
        <f t="shared" si="544"/>
        <v>K</v>
      </c>
      <c r="J1065" t="s">
        <v>324</v>
      </c>
      <c r="K1065">
        <f t="shared" si="546"/>
        <v>-69</v>
      </c>
      <c r="L1065">
        <f t="shared" si="547"/>
        <v>-2547909</v>
      </c>
      <c r="M1065">
        <f t="shared" si="548"/>
        <v>-0.40038476370586745</v>
      </c>
      <c r="N1065">
        <f t="shared" si="549"/>
        <v>6378830.2970755631</v>
      </c>
      <c r="O1065">
        <f t="shared" si="550"/>
        <v>-2.1507861725510769E-2</v>
      </c>
      <c r="P1065">
        <f t="shared" si="551"/>
        <v>-0.71789201335814901</v>
      </c>
      <c r="Q1065">
        <f t="shared" si="552"/>
        <v>-0.60882787656756598</v>
      </c>
      <c r="R1065">
        <f t="shared" si="553"/>
        <v>-0.7593307703849419</v>
      </c>
      <c r="S1065">
        <f t="shared" si="554"/>
        <v>-0.72170504693059789</v>
      </c>
      <c r="T1065">
        <f t="shared" si="555"/>
        <v>-1.3749527664068417</v>
      </c>
      <c r="U1065">
        <f t="shared" si="556"/>
        <v>5.0546225567071803E-3</v>
      </c>
      <c r="V1065">
        <f t="shared" si="557"/>
        <v>4.2582015317955055E-5</v>
      </c>
      <c r="W1065">
        <f t="shared" si="558"/>
        <v>1.6740578955036711E-7</v>
      </c>
      <c r="X1065">
        <f t="shared" si="559"/>
        <v>-2536917.3306418136</v>
      </c>
      <c r="Y1065">
        <f t="shared" si="560"/>
        <v>-1.7231481080827093E-3</v>
      </c>
      <c r="Z1065">
        <f t="shared" si="561"/>
        <v>1.3219875072842925E-6</v>
      </c>
      <c r="AA1065">
        <f t="shared" si="562"/>
        <v>-2.1507852247802599E-2</v>
      </c>
      <c r="AB1065">
        <f t="shared" si="563"/>
        <v>-0.40210790953596987</v>
      </c>
      <c r="AC1065">
        <f t="shared" si="564"/>
        <v>-2.1509510497503381E-2</v>
      </c>
      <c r="AD1065">
        <f t="shared" si="565"/>
        <v>-2.3369598448679332E-2</v>
      </c>
      <c r="AE1065">
        <f t="shared" si="566"/>
        <v>-0.40200956586405623</v>
      </c>
      <c r="AF1065">
        <f t="shared" si="567"/>
        <v>-0.40201884302604435</v>
      </c>
      <c r="AG1065" s="10">
        <f t="shared" si="568"/>
        <v>-23.033982990124688</v>
      </c>
      <c r="AH1065" s="10">
        <f t="shared" si="569"/>
        <v>-70.338979360024808</v>
      </c>
      <c r="AI1065" s="17">
        <f t="shared" si="570"/>
        <v>-70</v>
      </c>
      <c r="AJ1065" s="18">
        <f t="shared" si="571"/>
        <v>-20</v>
      </c>
      <c r="AK1065" s="19">
        <f t="shared" si="572"/>
        <v>-20.326000000000001</v>
      </c>
      <c r="AL1065" s="17">
        <f t="shared" si="573"/>
        <v>-23</v>
      </c>
      <c r="AM1065" s="18">
        <f t="shared" si="574"/>
        <v>-2</v>
      </c>
      <c r="AN1065" s="19">
        <f t="shared" si="575"/>
        <v>-2.339</v>
      </c>
      <c r="AO1065" s="20" t="str">
        <f t="shared" si="576"/>
        <v>23°2 ' 2,339 "S</v>
      </c>
      <c r="AP1065" s="20" t="str">
        <f t="shared" si="577"/>
        <v xml:space="preserve">70°20 ' 20,326 " </v>
      </c>
      <c r="AQ1065" s="22"/>
      <c r="AR1065" s="22"/>
    </row>
    <row r="1066" spans="1:44" x14ac:dyDescent="0.3">
      <c r="A1066" s="15">
        <v>2179</v>
      </c>
      <c r="B1066" s="15" t="s">
        <v>1906</v>
      </c>
      <c r="C1066" s="15" t="s">
        <v>1904</v>
      </c>
      <c r="D1066" s="16" t="s">
        <v>1493</v>
      </c>
      <c r="E1066" s="16">
        <v>375393</v>
      </c>
      <c r="F1066" s="16">
        <v>7447379</v>
      </c>
      <c r="G1066" s="16" t="s">
        <v>1081</v>
      </c>
      <c r="H1066" t="str">
        <f t="shared" si="545"/>
        <v>19</v>
      </c>
      <c r="I1066" t="str">
        <f t="shared" si="544"/>
        <v>K</v>
      </c>
      <c r="J1066" t="s">
        <v>324</v>
      </c>
      <c r="K1066">
        <f t="shared" si="546"/>
        <v>-69</v>
      </c>
      <c r="L1066">
        <f t="shared" si="547"/>
        <v>-2552621</v>
      </c>
      <c r="M1066">
        <f t="shared" si="548"/>
        <v>-0.40112521911718008</v>
      </c>
      <c r="N1066">
        <f t="shared" si="549"/>
        <v>6378841.6663850797</v>
      </c>
      <c r="O1066">
        <f t="shared" si="550"/>
        <v>-1.9534424354291174E-2</v>
      </c>
      <c r="P1066">
        <f t="shared" si="551"/>
        <v>-0.71892216847870605</v>
      </c>
      <c r="Q1066">
        <f t="shared" si="552"/>
        <v>-0.60931909809784235</v>
      </c>
      <c r="R1066">
        <f t="shared" si="553"/>
        <v>-0.7605863033565331</v>
      </c>
      <c r="S1066">
        <f t="shared" si="554"/>
        <v>-0.72276950204186041</v>
      </c>
      <c r="T1066">
        <f t="shared" si="555"/>
        <v>-1.3767576807288109</v>
      </c>
      <c r="U1066">
        <f t="shared" si="556"/>
        <v>5.0546225567071803E-3</v>
      </c>
      <c r="V1066">
        <f t="shared" si="557"/>
        <v>4.2582015317955055E-5</v>
      </c>
      <c r="W1066">
        <f t="shared" si="558"/>
        <v>1.6740578955036711E-7</v>
      </c>
      <c r="X1066">
        <f t="shared" si="559"/>
        <v>-2541613.7398044271</v>
      </c>
      <c r="Y1066">
        <f t="shared" si="560"/>
        <v>-1.7255891855065793E-3</v>
      </c>
      <c r="Z1066">
        <f t="shared" si="561"/>
        <v>1.0898371871819597E-6</v>
      </c>
      <c r="AA1066">
        <f t="shared" si="562"/>
        <v>-1.9534417257843811E-2</v>
      </c>
      <c r="AB1066">
        <f t="shared" si="563"/>
        <v>-0.40285080642207538</v>
      </c>
      <c r="AC1066">
        <f t="shared" si="564"/>
        <v>-1.95356596491853E-2</v>
      </c>
      <c r="AD1066">
        <f t="shared" si="565"/>
        <v>-2.1232442572247382E-2</v>
      </c>
      <c r="AE1066">
        <f t="shared" si="566"/>
        <v>-0.40276951126434873</v>
      </c>
      <c r="AF1066">
        <f t="shared" si="567"/>
        <v>-0.40277889368341413</v>
      </c>
      <c r="AG1066" s="10">
        <f t="shared" si="568"/>
        <v>-23.077530685008121</v>
      </c>
      <c r="AH1066" s="10">
        <f t="shared" si="569"/>
        <v>-70.216529348143666</v>
      </c>
      <c r="AI1066" s="17">
        <f t="shared" si="570"/>
        <v>-70</v>
      </c>
      <c r="AJ1066" s="18">
        <f t="shared" si="571"/>
        <v>-12</v>
      </c>
      <c r="AK1066" s="19">
        <f t="shared" si="572"/>
        <v>-59.506</v>
      </c>
      <c r="AL1066" s="17">
        <f t="shared" si="573"/>
        <v>-23</v>
      </c>
      <c r="AM1066" s="18">
        <f t="shared" si="574"/>
        <v>-4</v>
      </c>
      <c r="AN1066" s="19">
        <f t="shared" si="575"/>
        <v>-39.11</v>
      </c>
      <c r="AO1066" s="20" t="str">
        <f t="shared" si="576"/>
        <v>23°4 ' 39,11 "S</v>
      </c>
      <c r="AP1066" s="20" t="str">
        <f t="shared" si="577"/>
        <v xml:space="preserve">70°12 ' 59,506 " </v>
      </c>
      <c r="AQ1066" s="22"/>
      <c r="AR1066" s="22"/>
    </row>
    <row r="1067" spans="1:44" x14ac:dyDescent="0.3">
      <c r="A1067" s="15">
        <v>2180</v>
      </c>
      <c r="B1067" s="15" t="s">
        <v>1907</v>
      </c>
      <c r="C1067" s="15" t="s">
        <v>1904</v>
      </c>
      <c r="D1067" s="16" t="s">
        <v>1493</v>
      </c>
      <c r="E1067" s="16">
        <v>386562</v>
      </c>
      <c r="F1067" s="16">
        <v>7472675</v>
      </c>
      <c r="G1067" s="16" t="s">
        <v>1081</v>
      </c>
      <c r="H1067" t="str">
        <f t="shared" si="545"/>
        <v>19</v>
      </c>
      <c r="I1067" t="str">
        <f t="shared" si="544"/>
        <v>K</v>
      </c>
      <c r="J1067" t="s">
        <v>324</v>
      </c>
      <c r="K1067">
        <f t="shared" si="546"/>
        <v>-69</v>
      </c>
      <c r="L1067">
        <f t="shared" si="547"/>
        <v>-2527325</v>
      </c>
      <c r="M1067">
        <f t="shared" si="548"/>
        <v>-0.39715014269855459</v>
      </c>
      <c r="N1067">
        <f t="shared" si="549"/>
        <v>6378780.8234904306</v>
      </c>
      <c r="O1067">
        <f t="shared" si="550"/>
        <v>-1.7783649123395872E-2</v>
      </c>
      <c r="P1067">
        <f t="shared" si="551"/>
        <v>-0.71337343074404891</v>
      </c>
      <c r="Q1067">
        <f t="shared" si="552"/>
        <v>-0.60664709253066662</v>
      </c>
      <c r="R1067">
        <f t="shared" si="553"/>
        <v>-0.75383685807057899</v>
      </c>
      <c r="S1067">
        <f t="shared" si="554"/>
        <v>-0.71703941668560089</v>
      </c>
      <c r="T1067">
        <f t="shared" si="555"/>
        <v>-1.3670283155546816</v>
      </c>
      <c r="U1067">
        <f t="shared" si="556"/>
        <v>5.0546225567071803E-3</v>
      </c>
      <c r="V1067">
        <f t="shared" si="557"/>
        <v>4.2582015317955055E-5</v>
      </c>
      <c r="W1067">
        <f t="shared" si="558"/>
        <v>1.6740578955036711E-7</v>
      </c>
      <c r="X1067">
        <f t="shared" si="559"/>
        <v>-2516401.7317500822</v>
      </c>
      <c r="Y1067">
        <f t="shared" si="560"/>
        <v>-1.7124382467715246E-3</v>
      </c>
      <c r="Z1067">
        <f t="shared" si="561"/>
        <v>9.0627171215091786E-7</v>
      </c>
      <c r="AA1067">
        <f t="shared" si="562"/>
        <v>-1.7783643751123158E-2</v>
      </c>
      <c r="AB1067">
        <f t="shared" si="563"/>
        <v>-0.39886257939339176</v>
      </c>
      <c r="AC1067">
        <f t="shared" si="564"/>
        <v>-1.7784581135835753E-2</v>
      </c>
      <c r="AD1067">
        <f t="shared" si="565"/>
        <v>-1.929713431763307E-2</v>
      </c>
      <c r="AE1067">
        <f t="shared" si="566"/>
        <v>-0.39879594515201411</v>
      </c>
      <c r="AF1067">
        <f t="shared" si="567"/>
        <v>-0.3988053678317951</v>
      </c>
      <c r="AG1067" s="10">
        <f t="shared" si="568"/>
        <v>-22.849864423924224</v>
      </c>
      <c r="AH1067" s="10">
        <f t="shared" si="569"/>
        <v>-70.105644353097432</v>
      </c>
      <c r="AI1067" s="17">
        <f t="shared" si="570"/>
        <v>-70</v>
      </c>
      <c r="AJ1067" s="18">
        <f t="shared" si="571"/>
        <v>-6</v>
      </c>
      <c r="AK1067" s="19">
        <f t="shared" si="572"/>
        <v>-20.32</v>
      </c>
      <c r="AL1067" s="17">
        <f t="shared" si="573"/>
        <v>-22</v>
      </c>
      <c r="AM1067" s="18">
        <f t="shared" si="574"/>
        <v>-50</v>
      </c>
      <c r="AN1067" s="19">
        <f t="shared" si="575"/>
        <v>-59.512</v>
      </c>
      <c r="AO1067" s="20" t="str">
        <f t="shared" si="576"/>
        <v>22°50 ' 59,512 "S</v>
      </c>
      <c r="AP1067" s="20" t="str">
        <f t="shared" si="577"/>
        <v xml:space="preserve">70°6 ' 20,32 " </v>
      </c>
      <c r="AQ1067" s="22"/>
      <c r="AR1067" s="22"/>
    </row>
    <row r="1068" spans="1:44" x14ac:dyDescent="0.3">
      <c r="A1068" s="15">
        <v>2181</v>
      </c>
      <c r="B1068" s="15" t="s">
        <v>1908</v>
      </c>
      <c r="C1068" s="15" t="s">
        <v>1909</v>
      </c>
      <c r="D1068" s="16" t="s">
        <v>804</v>
      </c>
      <c r="E1068" s="16">
        <v>390533</v>
      </c>
      <c r="F1068" s="16">
        <v>7101853</v>
      </c>
      <c r="G1068" s="16" t="s">
        <v>791</v>
      </c>
      <c r="H1068" t="str">
        <f t="shared" si="545"/>
        <v>19</v>
      </c>
      <c r="I1068" t="str">
        <f t="shared" si="544"/>
        <v>F</v>
      </c>
      <c r="J1068" t="s">
        <v>324</v>
      </c>
      <c r="K1068">
        <f t="shared" si="546"/>
        <v>-69</v>
      </c>
      <c r="L1068">
        <f t="shared" si="547"/>
        <v>-2898147</v>
      </c>
      <c r="M1068">
        <f t="shared" si="548"/>
        <v>-0.45542203500198347</v>
      </c>
      <c r="N1068">
        <f t="shared" si="549"/>
        <v>6379718.2627012869</v>
      </c>
      <c r="O1068">
        <f t="shared" si="550"/>
        <v>-1.7158594704721288E-2</v>
      </c>
      <c r="P1068">
        <f t="shared" si="551"/>
        <v>-0.79002150276304262</v>
      </c>
      <c r="Q1068">
        <f t="shared" si="552"/>
        <v>-0.63718360096080795</v>
      </c>
      <c r="R1068">
        <f t="shared" si="553"/>
        <v>-0.85043278638350484</v>
      </c>
      <c r="S1068">
        <f t="shared" si="554"/>
        <v>-0.7971204900278307</v>
      </c>
      <c r="T1068">
        <f t="shared" si="555"/>
        <v>-1.4998387453067314</v>
      </c>
      <c r="U1068">
        <f t="shared" si="556"/>
        <v>5.0546225567071803E-3</v>
      </c>
      <c r="V1068">
        <f t="shared" si="557"/>
        <v>4.2582015317955055E-5</v>
      </c>
      <c r="W1068">
        <f t="shared" si="558"/>
        <v>1.6740578955036711E-7</v>
      </c>
      <c r="X1068">
        <f t="shared" si="559"/>
        <v>-2886067.2776070009</v>
      </c>
      <c r="Y1068">
        <f t="shared" si="560"/>
        <v>-1.8934570298539063E-3</v>
      </c>
      <c r="Z1068">
        <f t="shared" si="561"/>
        <v>8.0017795459524928E-7</v>
      </c>
      <c r="AA1068">
        <f t="shared" si="562"/>
        <v>-1.7158590128078216E-2</v>
      </c>
      <c r="AB1068">
        <f t="shared" si="563"/>
        <v>-0.45731549051673481</v>
      </c>
      <c r="AC1068">
        <f t="shared" si="564"/>
        <v>-1.7159432104526362E-2</v>
      </c>
      <c r="AD1068">
        <f t="shared" si="565"/>
        <v>-1.9122331197764925E-2</v>
      </c>
      <c r="AE1068">
        <f t="shared" si="566"/>
        <v>-0.45724305790559622</v>
      </c>
      <c r="AF1068">
        <f t="shared" si="567"/>
        <v>-0.45725294314444542</v>
      </c>
      <c r="AG1068" s="10">
        <f t="shared" si="568"/>
        <v>-26.198663812112112</v>
      </c>
      <c r="AH1068" s="10">
        <f t="shared" si="569"/>
        <v>-70.095628872083267</v>
      </c>
      <c r="AI1068" s="17">
        <f t="shared" si="570"/>
        <v>-70</v>
      </c>
      <c r="AJ1068" s="18">
        <f t="shared" si="571"/>
        <v>-5</v>
      </c>
      <c r="AK1068" s="19">
        <f t="shared" si="572"/>
        <v>-44.264000000000003</v>
      </c>
      <c r="AL1068" s="17">
        <f t="shared" si="573"/>
        <v>-26</v>
      </c>
      <c r="AM1068" s="18">
        <f t="shared" si="574"/>
        <v>-11</v>
      </c>
      <c r="AN1068" s="19">
        <f t="shared" si="575"/>
        <v>-55.19</v>
      </c>
      <c r="AO1068" s="20" t="str">
        <f t="shared" si="576"/>
        <v>26°11 ' 55,19 "S</v>
      </c>
      <c r="AP1068" s="20" t="str">
        <f t="shared" si="577"/>
        <v xml:space="preserve">70°5 ' 44,264 " </v>
      </c>
      <c r="AQ1068" s="22"/>
      <c r="AR1068" s="22"/>
    </row>
    <row r="1069" spans="1:44" x14ac:dyDescent="0.3">
      <c r="A1069" s="15">
        <v>2182</v>
      </c>
      <c r="B1069" s="15" t="s">
        <v>1910</v>
      </c>
      <c r="C1069" s="15" t="s">
        <v>1911</v>
      </c>
      <c r="D1069" s="16" t="s">
        <v>816</v>
      </c>
      <c r="E1069" s="16">
        <v>312116</v>
      </c>
      <c r="F1069" s="16">
        <v>6844880.5</v>
      </c>
      <c r="G1069" s="16" t="s">
        <v>351</v>
      </c>
      <c r="H1069" t="str">
        <f t="shared" si="545"/>
        <v>19</v>
      </c>
      <c r="I1069" t="str">
        <f t="shared" si="544"/>
        <v>J</v>
      </c>
      <c r="J1069" t="s">
        <v>324</v>
      </c>
      <c r="K1069">
        <f t="shared" si="546"/>
        <v>-69</v>
      </c>
      <c r="L1069">
        <f t="shared" si="547"/>
        <v>-3155119.5</v>
      </c>
      <c r="M1069">
        <f t="shared" si="548"/>
        <v>-0.49580333342802851</v>
      </c>
      <c r="N1069">
        <f t="shared" si="549"/>
        <v>6380421.1265509129</v>
      </c>
      <c r="O1069">
        <f t="shared" si="550"/>
        <v>-2.9446959107159301E-2</v>
      </c>
      <c r="P1069">
        <f t="shared" si="551"/>
        <v>-0.83690646098503374</v>
      </c>
      <c r="Q1069">
        <f t="shared" si="552"/>
        <v>-0.64749190633716824</v>
      </c>
      <c r="R1069">
        <f t="shared" si="553"/>
        <v>-0.91425656392054533</v>
      </c>
      <c r="S1069">
        <f t="shared" si="554"/>
        <v>-0.847565399524701</v>
      </c>
      <c r="T1069">
        <f t="shared" si="555"/>
        <v>-1.5795913277063269</v>
      </c>
      <c r="U1069">
        <f t="shared" si="556"/>
        <v>5.0546225567071803E-3</v>
      </c>
      <c r="V1069">
        <f t="shared" si="557"/>
        <v>4.2582015317955055E-5</v>
      </c>
      <c r="W1069">
        <f t="shared" si="558"/>
        <v>1.6740578955036711E-7</v>
      </c>
      <c r="X1069">
        <f t="shared" si="559"/>
        <v>-3142337.7480085869</v>
      </c>
      <c r="Y1069">
        <f t="shared" si="560"/>
        <v>-2.0032771721327659E-3</v>
      </c>
      <c r="Z1069">
        <f t="shared" si="561"/>
        <v>2.2606628732885749E-6</v>
      </c>
      <c r="AA1069">
        <f t="shared" si="562"/>
        <v>-2.9446936917276907E-2</v>
      </c>
      <c r="AB1069">
        <f t="shared" si="563"/>
        <v>-0.49780660607142696</v>
      </c>
      <c r="AC1069">
        <f t="shared" si="564"/>
        <v>-2.9451192783389868E-2</v>
      </c>
      <c r="AD1069">
        <f t="shared" si="565"/>
        <v>-3.3506826097583257E-2</v>
      </c>
      <c r="AE1069">
        <f t="shared" si="566"/>
        <v>-0.49757108407124362</v>
      </c>
      <c r="AF1069">
        <f t="shared" si="567"/>
        <v>-0.4975802881980696</v>
      </c>
      <c r="AG1069" s="10">
        <f t="shared" si="568"/>
        <v>-28.509250482652551</v>
      </c>
      <c r="AH1069" s="10">
        <f t="shared" si="569"/>
        <v>-70.919799720270319</v>
      </c>
      <c r="AI1069" s="17">
        <f t="shared" si="570"/>
        <v>-70</v>
      </c>
      <c r="AJ1069" s="18">
        <f t="shared" si="571"/>
        <v>-55</v>
      </c>
      <c r="AK1069" s="19">
        <f t="shared" si="572"/>
        <v>-11.279</v>
      </c>
      <c r="AL1069" s="17">
        <f t="shared" si="573"/>
        <v>-28</v>
      </c>
      <c r="AM1069" s="18">
        <f t="shared" si="574"/>
        <v>-30</v>
      </c>
      <c r="AN1069" s="19">
        <f t="shared" si="575"/>
        <v>-33.302</v>
      </c>
      <c r="AO1069" s="20" t="str">
        <f t="shared" si="576"/>
        <v>28°30 ' 33,302 "S</v>
      </c>
      <c r="AP1069" s="20" t="str">
        <f t="shared" si="577"/>
        <v xml:space="preserve">70°55 ' 11,279 " </v>
      </c>
      <c r="AQ1069" s="22"/>
      <c r="AR1069" s="22"/>
    </row>
    <row r="1070" spans="1:44" ht="15" customHeight="1" x14ac:dyDescent="0.3">
      <c r="A1070" s="15">
        <v>2183</v>
      </c>
      <c r="B1070" s="15" t="s">
        <v>1912</v>
      </c>
      <c r="C1070" s="15" t="s">
        <v>1037</v>
      </c>
      <c r="D1070" s="16" t="s">
        <v>1038</v>
      </c>
      <c r="E1070" s="16">
        <v>748054.48</v>
      </c>
      <c r="F1070" s="16">
        <v>5915037.5</v>
      </c>
      <c r="G1070" s="16" t="s">
        <v>339</v>
      </c>
      <c r="H1070" t="str">
        <f t="shared" si="545"/>
        <v>18</v>
      </c>
      <c r="I1070" t="str">
        <f t="shared" si="544"/>
        <v>H</v>
      </c>
      <c r="J1070" t="s">
        <v>324</v>
      </c>
      <c r="K1070">
        <f t="shared" si="546"/>
        <v>-75</v>
      </c>
      <c r="L1070">
        <f t="shared" si="547"/>
        <v>-4084962.5</v>
      </c>
      <c r="M1070">
        <f t="shared" si="548"/>
        <v>-0.64192117744779331</v>
      </c>
      <c r="N1070">
        <f t="shared" si="549"/>
        <v>6383249.6963531785</v>
      </c>
      <c r="O1070">
        <f t="shared" si="550"/>
        <v>3.8860218822665868E-2</v>
      </c>
      <c r="P1070">
        <f t="shared" si="551"/>
        <v>-0.95911044725139483</v>
      </c>
      <c r="Q1070">
        <f t="shared" si="552"/>
        <v>-0.61528472898138264</v>
      </c>
      <c r="R1070">
        <f t="shared" si="553"/>
        <v>-1.1214764010734908</v>
      </c>
      <c r="S1070">
        <f t="shared" si="554"/>
        <v>-0.99492848305046377</v>
      </c>
      <c r="T1070">
        <f t="shared" si="555"/>
        <v>-1.7897858111768559</v>
      </c>
      <c r="U1070">
        <f t="shared" si="556"/>
        <v>5.0546225567071803E-3</v>
      </c>
      <c r="V1070">
        <f t="shared" si="557"/>
        <v>4.2582015317955055E-5</v>
      </c>
      <c r="W1070">
        <f t="shared" si="558"/>
        <v>1.6740578955036711E-7</v>
      </c>
      <c r="X1070">
        <f t="shared" si="559"/>
        <v>-4070398.080936729</v>
      </c>
      <c r="Y1070">
        <f t="shared" si="560"/>
        <v>-2.2816621244805507E-3</v>
      </c>
      <c r="Z1070">
        <f t="shared" si="561"/>
        <v>3.2644909599017188E-6</v>
      </c>
      <c r="AA1070">
        <f t="shared" si="562"/>
        <v>3.8860176536388187E-2</v>
      </c>
      <c r="AB1070">
        <f t="shared" si="563"/>
        <v>-0.64420283212380847</v>
      </c>
      <c r="AC1070">
        <f t="shared" si="564"/>
        <v>3.886995781993835E-2</v>
      </c>
      <c r="AD1070">
        <f t="shared" si="565"/>
        <v>4.8574803560348281E-2</v>
      </c>
      <c r="AE1070">
        <f t="shared" si="566"/>
        <v>-0.64363618849015625</v>
      </c>
      <c r="AF1070">
        <f t="shared" si="567"/>
        <v>-0.64364358907311681</v>
      </c>
      <c r="AG1070" s="10">
        <f t="shared" si="568"/>
        <v>-36.878061164542267</v>
      </c>
      <c r="AH1070" s="10">
        <f t="shared" si="569"/>
        <v>-72.216868765314999</v>
      </c>
      <c r="AI1070" s="17">
        <f t="shared" si="570"/>
        <v>-72</v>
      </c>
      <c r="AJ1070" s="18">
        <f t="shared" si="571"/>
        <v>-13</v>
      </c>
      <c r="AK1070" s="19">
        <f t="shared" si="572"/>
        <v>-0.72799999999999998</v>
      </c>
      <c r="AL1070" s="17">
        <f t="shared" si="573"/>
        <v>-36</v>
      </c>
      <c r="AM1070" s="18">
        <f t="shared" si="574"/>
        <v>-52</v>
      </c>
      <c r="AN1070" s="19">
        <f t="shared" si="575"/>
        <v>-41.02</v>
      </c>
      <c r="AO1070" s="20" t="str">
        <f t="shared" si="576"/>
        <v>36°52 ' 41,02 "S</v>
      </c>
      <c r="AP1070" s="20" t="str">
        <f t="shared" si="577"/>
        <v xml:space="preserve">72°13 ' 0,728 " </v>
      </c>
      <c r="AQ1070" s="22"/>
      <c r="AR1070" s="22"/>
    </row>
    <row r="1071" spans="1:44" x14ac:dyDescent="0.3">
      <c r="A1071" s="15">
        <v>2184</v>
      </c>
      <c r="B1071" s="15" t="s">
        <v>1913</v>
      </c>
      <c r="C1071" s="15" t="s">
        <v>1914</v>
      </c>
      <c r="D1071" s="16" t="s">
        <v>1173</v>
      </c>
      <c r="E1071" s="16">
        <v>711360.53</v>
      </c>
      <c r="F1071" s="16">
        <v>5825793.0899999999</v>
      </c>
      <c r="G1071" s="16" t="s">
        <v>339</v>
      </c>
      <c r="H1071" t="str">
        <f t="shared" si="545"/>
        <v>18</v>
      </c>
      <c r="I1071" t="str">
        <f t="shared" si="544"/>
        <v>H</v>
      </c>
      <c r="J1071" t="s">
        <v>324</v>
      </c>
      <c r="K1071">
        <f t="shared" si="546"/>
        <v>-75</v>
      </c>
      <c r="L1071">
        <f t="shared" si="547"/>
        <v>-4174206.91</v>
      </c>
      <c r="M1071">
        <f t="shared" si="548"/>
        <v>-0.65594526622408778</v>
      </c>
      <c r="N1071">
        <f t="shared" si="549"/>
        <v>6383538.947614436</v>
      </c>
      <c r="O1071">
        <f t="shared" si="550"/>
        <v>3.3110243664916723E-2</v>
      </c>
      <c r="P1071">
        <f t="shared" si="551"/>
        <v>-0.96667069854906551</v>
      </c>
      <c r="Q1071">
        <f t="shared" si="552"/>
        <v>-0.60708030033452265</v>
      </c>
      <c r="R1071">
        <f t="shared" si="553"/>
        <v>-1.1392806154986206</v>
      </c>
      <c r="S1071">
        <f t="shared" si="554"/>
        <v>-1.0062305367075961</v>
      </c>
      <c r="T1071">
        <f t="shared" si="555"/>
        <v>-1.8041353613696873</v>
      </c>
      <c r="U1071">
        <f t="shared" si="556"/>
        <v>5.0546225567071803E-3</v>
      </c>
      <c r="V1071">
        <f t="shared" si="557"/>
        <v>4.2582015317955055E-5</v>
      </c>
      <c r="W1071">
        <f t="shared" si="558"/>
        <v>1.6740578955036711E-7</v>
      </c>
      <c r="X1071">
        <f t="shared" si="559"/>
        <v>-4159538.021988926</v>
      </c>
      <c r="Y1071">
        <f t="shared" si="560"/>
        <v>-2.2979241031428192E-3</v>
      </c>
      <c r="Z1071">
        <f t="shared" si="561"/>
        <v>2.3200097574121484E-6</v>
      </c>
      <c r="AA1071">
        <f t="shared" si="562"/>
        <v>3.3110218059553935E-2</v>
      </c>
      <c r="AB1071">
        <f t="shared" si="563"/>
        <v>-0.6582431849960243</v>
      </c>
      <c r="AC1071">
        <f t="shared" si="564"/>
        <v>3.311626810557261E-2</v>
      </c>
      <c r="AD1071">
        <f t="shared" si="565"/>
        <v>4.1838295927122994E-2</v>
      </c>
      <c r="AE1071">
        <f t="shared" si="566"/>
        <v>-0.65781957214673181</v>
      </c>
      <c r="AF1071">
        <f t="shared" si="567"/>
        <v>-0.65782748794642465</v>
      </c>
      <c r="AG1071" s="10">
        <f t="shared" si="568"/>
        <v>-37.690738707023172</v>
      </c>
      <c r="AH1071" s="10">
        <f t="shared" si="569"/>
        <v>-72.602842221356468</v>
      </c>
      <c r="AI1071" s="17">
        <f t="shared" si="570"/>
        <v>-72</v>
      </c>
      <c r="AJ1071" s="18">
        <f t="shared" si="571"/>
        <v>-36</v>
      </c>
      <c r="AK1071" s="19">
        <f t="shared" si="572"/>
        <v>-10.231999999999999</v>
      </c>
      <c r="AL1071" s="17">
        <f t="shared" si="573"/>
        <v>-37</v>
      </c>
      <c r="AM1071" s="18">
        <f t="shared" si="574"/>
        <v>-41</v>
      </c>
      <c r="AN1071" s="19">
        <f t="shared" si="575"/>
        <v>-26.658999999999999</v>
      </c>
      <c r="AO1071" s="20" t="str">
        <f t="shared" si="576"/>
        <v>37°41 ' 26,659 "S</v>
      </c>
      <c r="AP1071" s="20" t="str">
        <f t="shared" si="577"/>
        <v xml:space="preserve">72°36 ' 10,232 " </v>
      </c>
      <c r="AQ1071" s="22"/>
      <c r="AR1071" s="22"/>
    </row>
    <row r="1072" spans="1:44" x14ac:dyDescent="0.3">
      <c r="A1072" s="15">
        <v>2185</v>
      </c>
      <c r="B1072" s="15" t="s">
        <v>1915</v>
      </c>
      <c r="C1072" s="15" t="s">
        <v>1916</v>
      </c>
      <c r="D1072" s="16" t="s">
        <v>407</v>
      </c>
      <c r="E1072" s="16">
        <v>732434</v>
      </c>
      <c r="F1072" s="16">
        <v>5497388</v>
      </c>
      <c r="G1072" s="16" t="s">
        <v>374</v>
      </c>
      <c r="H1072" t="str">
        <f t="shared" si="545"/>
        <v>18</v>
      </c>
      <c r="I1072" t="str">
        <f t="shared" si="544"/>
        <v>G</v>
      </c>
      <c r="J1072" t="s">
        <v>324</v>
      </c>
      <c r="K1072">
        <f t="shared" si="546"/>
        <v>-75</v>
      </c>
      <c r="L1072">
        <f t="shared" si="547"/>
        <v>-4502612</v>
      </c>
      <c r="M1072">
        <f t="shared" si="548"/>
        <v>-0.70755165968612044</v>
      </c>
      <c r="N1072">
        <f t="shared" si="549"/>
        <v>6384620.497900621</v>
      </c>
      <c r="O1072">
        <f t="shared" si="550"/>
        <v>3.6405296145076829E-2</v>
      </c>
      <c r="P1072">
        <f t="shared" si="551"/>
        <v>-0.98790430697723675</v>
      </c>
      <c r="Q1072">
        <f t="shared" si="552"/>
        <v>-0.57054672635660375</v>
      </c>
      <c r="R1072">
        <f t="shared" si="553"/>
        <v>-1.2015038131747389</v>
      </c>
      <c r="S1072">
        <f t="shared" si="554"/>
        <v>-1.043764541470205</v>
      </c>
      <c r="T1072">
        <f t="shared" si="555"/>
        <v>-1.8494439721833018</v>
      </c>
      <c r="U1072">
        <f t="shared" si="556"/>
        <v>5.0546225567071803E-3</v>
      </c>
      <c r="V1072">
        <f t="shared" si="557"/>
        <v>4.2582015317955055E-5</v>
      </c>
      <c r="W1072">
        <f t="shared" si="558"/>
        <v>1.6740578955036711E-7</v>
      </c>
      <c r="X1072">
        <f t="shared" si="559"/>
        <v>-4487664.0786821237</v>
      </c>
      <c r="Y1072">
        <f t="shared" si="560"/>
        <v>-2.3412388133000959E-3</v>
      </c>
      <c r="Z1072">
        <f t="shared" si="561"/>
        <v>2.5793064701335546E-6</v>
      </c>
      <c r="AA1072">
        <f t="shared" si="562"/>
        <v>3.6405264844938195E-2</v>
      </c>
      <c r="AB1072">
        <f t="shared" si="563"/>
        <v>-0.70989289246064813</v>
      </c>
      <c r="AC1072">
        <f t="shared" si="564"/>
        <v>3.6413306956873281E-2</v>
      </c>
      <c r="AD1072">
        <f t="shared" si="565"/>
        <v>4.797448149221796E-2</v>
      </c>
      <c r="AE1072">
        <f t="shared" si="566"/>
        <v>-0.70932388396785351</v>
      </c>
      <c r="AF1072">
        <f t="shared" si="567"/>
        <v>-0.70933076627329772</v>
      </c>
      <c r="AG1072" s="10">
        <f t="shared" si="568"/>
        <v>-40.641659186240595</v>
      </c>
      <c r="AH1072" s="10">
        <f t="shared" si="569"/>
        <v>-72.251264686167431</v>
      </c>
      <c r="AI1072" s="17">
        <f t="shared" si="570"/>
        <v>-72</v>
      </c>
      <c r="AJ1072" s="18">
        <f t="shared" si="571"/>
        <v>-15</v>
      </c>
      <c r="AK1072" s="19">
        <f t="shared" si="572"/>
        <v>-4.5529999999999999</v>
      </c>
      <c r="AL1072" s="17">
        <f t="shared" si="573"/>
        <v>-40</v>
      </c>
      <c r="AM1072" s="18">
        <f t="shared" si="574"/>
        <v>-38</v>
      </c>
      <c r="AN1072" s="19">
        <f t="shared" si="575"/>
        <v>-29.972999999999999</v>
      </c>
      <c r="AO1072" s="20" t="str">
        <f t="shared" si="576"/>
        <v>40°38 ' 29,973 "S</v>
      </c>
      <c r="AP1072" s="20" t="str">
        <f t="shared" si="577"/>
        <v xml:space="preserve">72°15 ' 4,553 " </v>
      </c>
      <c r="AQ1072" s="22"/>
      <c r="AR1072" s="22"/>
    </row>
    <row r="1073" spans="1:44" x14ac:dyDescent="0.3">
      <c r="A1073" s="15">
        <v>2186</v>
      </c>
      <c r="B1073" s="15" t="s">
        <v>1917</v>
      </c>
      <c r="C1073" s="15" t="s">
        <v>1918</v>
      </c>
      <c r="D1073" s="16" t="s">
        <v>1518</v>
      </c>
      <c r="E1073" s="16">
        <v>421957.04100000003</v>
      </c>
      <c r="F1073" s="16">
        <v>7753540.0599999996</v>
      </c>
      <c r="G1073" s="16" t="s">
        <v>351</v>
      </c>
      <c r="H1073" t="str">
        <f t="shared" si="545"/>
        <v>19</v>
      </c>
      <c r="I1073" t="str">
        <f t="shared" si="544"/>
        <v>J</v>
      </c>
      <c r="J1073" t="s">
        <v>324</v>
      </c>
      <c r="K1073">
        <f t="shared" si="546"/>
        <v>-69</v>
      </c>
      <c r="L1073">
        <f t="shared" si="547"/>
        <v>-2246459.9400000004</v>
      </c>
      <c r="M1073">
        <f t="shared" si="548"/>
        <v>-0.35301430790958288</v>
      </c>
      <c r="N1073">
        <f t="shared" si="549"/>
        <v>6378138.0338934641</v>
      </c>
      <c r="O1073">
        <f t="shared" si="550"/>
        <v>-1.2236009723414454E-2</v>
      </c>
      <c r="P1073">
        <f t="shared" si="551"/>
        <v>-0.64881689226143235</v>
      </c>
      <c r="Q1073">
        <f t="shared" si="552"/>
        <v>-0.57126529203919252</v>
      </c>
      <c r="R1073">
        <f t="shared" si="553"/>
        <v>-0.67742275404029906</v>
      </c>
      <c r="S1073">
        <f t="shared" si="554"/>
        <v>-0.65088338854002248</v>
      </c>
      <c r="T1073">
        <f t="shared" si="555"/>
        <v>-1.2524667333476047</v>
      </c>
      <c r="U1073">
        <f t="shared" si="556"/>
        <v>5.0546225567071803E-3</v>
      </c>
      <c r="V1073">
        <f t="shared" si="557"/>
        <v>4.2582015317955055E-5</v>
      </c>
      <c r="W1073">
        <f t="shared" si="558"/>
        <v>1.6740578955036711E-7</v>
      </c>
      <c r="X1073">
        <f t="shared" si="559"/>
        <v>-2236516.2260270901</v>
      </c>
      <c r="Y1073">
        <f t="shared" si="560"/>
        <v>-1.559030851961709E-3</v>
      </c>
      <c r="Z1073">
        <f t="shared" si="561"/>
        <v>4.4421455993661076E-7</v>
      </c>
      <c r="AA1073">
        <f t="shared" si="562"/>
        <v>-1.2236007911609897E-2</v>
      </c>
      <c r="AB1073">
        <f t="shared" si="563"/>
        <v>-0.35457333806900038</v>
      </c>
      <c r="AC1073">
        <f t="shared" si="564"/>
        <v>-1.2236313242854624E-2</v>
      </c>
      <c r="AD1073">
        <f t="shared" si="565"/>
        <v>-1.3047225382558108E-2</v>
      </c>
      <c r="AE1073">
        <f t="shared" si="566"/>
        <v>-0.35454562529767725</v>
      </c>
      <c r="AF1073">
        <f t="shared" si="567"/>
        <v>-0.35455470435306757</v>
      </c>
      <c r="AG1073" s="10">
        <f t="shared" si="568"/>
        <v>-20.314488165939448</v>
      </c>
      <c r="AH1073" s="10">
        <f t="shared" si="569"/>
        <v>-69.747550948776535</v>
      </c>
      <c r="AI1073" s="17">
        <f t="shared" si="570"/>
        <v>-69</v>
      </c>
      <c r="AJ1073" s="18">
        <f t="shared" si="571"/>
        <v>-44</v>
      </c>
      <c r="AK1073" s="19">
        <f t="shared" si="572"/>
        <v>-51.183</v>
      </c>
      <c r="AL1073" s="17">
        <f t="shared" si="573"/>
        <v>-20</v>
      </c>
      <c r="AM1073" s="18">
        <f t="shared" si="574"/>
        <v>-18</v>
      </c>
      <c r="AN1073" s="19">
        <f t="shared" si="575"/>
        <v>-52.156999999999996</v>
      </c>
      <c r="AO1073" s="20" t="str">
        <f t="shared" si="576"/>
        <v>20°18 ' 52,157 "S</v>
      </c>
      <c r="AP1073" s="20" t="str">
        <f t="shared" si="577"/>
        <v xml:space="preserve">69°44 ' 51,183 " </v>
      </c>
      <c r="AQ1073" s="22"/>
      <c r="AR1073" s="22"/>
    </row>
    <row r="1074" spans="1:44" x14ac:dyDescent="0.3">
      <c r="A1074" s="15">
        <v>2187</v>
      </c>
      <c r="B1074" s="15" t="s">
        <v>1919</v>
      </c>
      <c r="C1074" s="15" t="s">
        <v>1920</v>
      </c>
      <c r="D1074" s="16" t="s">
        <v>344</v>
      </c>
      <c r="E1074" s="16">
        <v>267489.99967475102</v>
      </c>
      <c r="F1074" s="16">
        <v>6373804.0169448704</v>
      </c>
      <c r="G1074" s="16" t="s">
        <v>323</v>
      </c>
      <c r="H1074" t="str">
        <f t="shared" si="545"/>
        <v>19</v>
      </c>
      <c r="I1074" t="str">
        <f t="shared" si="544"/>
        <v>H</v>
      </c>
      <c r="J1074" t="s">
        <v>324</v>
      </c>
      <c r="K1074">
        <f t="shared" si="546"/>
        <v>-69</v>
      </c>
      <c r="L1074">
        <f t="shared" si="547"/>
        <v>-3626195.9830551296</v>
      </c>
      <c r="M1074">
        <f t="shared" si="548"/>
        <v>-0.56982946479905439</v>
      </c>
      <c r="N1074">
        <f t="shared" si="549"/>
        <v>6381805.8826645818</v>
      </c>
      <c r="O1074">
        <f t="shared" si="550"/>
        <v>-3.6433261148985242E-2</v>
      </c>
      <c r="P1074">
        <f t="shared" si="551"/>
        <v>-0.90849101414313094</v>
      </c>
      <c r="Q1074">
        <f t="shared" si="552"/>
        <v>-0.64407669754928043</v>
      </c>
      <c r="R1074">
        <f t="shared" si="553"/>
        <v>-1.0240749718706199</v>
      </c>
      <c r="S1074">
        <f t="shared" si="554"/>
        <v>-0.92907540329028504</v>
      </c>
      <c r="T1074">
        <f t="shared" si="555"/>
        <v>-1.700665534724038</v>
      </c>
      <c r="U1074">
        <f t="shared" si="556"/>
        <v>5.0546225567071803E-3</v>
      </c>
      <c r="V1074">
        <f t="shared" si="557"/>
        <v>4.2582015317955055E-5</v>
      </c>
      <c r="W1074">
        <f t="shared" si="558"/>
        <v>1.6740578955036711E-7</v>
      </c>
      <c r="X1074">
        <f t="shared" si="559"/>
        <v>-3612356.5518221613</v>
      </c>
      <c r="Y1074">
        <f t="shared" si="560"/>
        <v>-2.1685760249401378E-3</v>
      </c>
      <c r="Z1074">
        <f t="shared" si="561"/>
        <v>3.1711042257332116E-6</v>
      </c>
      <c r="AA1074">
        <f t="shared" si="562"/>
        <v>-3.6433222637762448E-2</v>
      </c>
      <c r="AB1074">
        <f t="shared" si="563"/>
        <v>-0.57199803394721394</v>
      </c>
      <c r="AC1074">
        <f t="shared" si="564"/>
        <v>-3.6441283292815263E-2</v>
      </c>
      <c r="AD1074">
        <f t="shared" si="565"/>
        <v>-4.3313009895966786E-2</v>
      </c>
      <c r="AE1074">
        <f t="shared" si="566"/>
        <v>-0.57157105120176266</v>
      </c>
      <c r="AF1074">
        <f t="shared" si="567"/>
        <v>-0.57157935854016406</v>
      </c>
      <c r="AG1074" s="10">
        <f t="shared" si="568"/>
        <v>-32.749084901146269</v>
      </c>
      <c r="AH1074" s="10">
        <f t="shared" si="569"/>
        <v>-71.481652665047264</v>
      </c>
      <c r="AI1074" s="17">
        <f t="shared" si="570"/>
        <v>-71</v>
      </c>
      <c r="AJ1074" s="18">
        <f t="shared" si="571"/>
        <v>-28</v>
      </c>
      <c r="AK1074" s="19">
        <f t="shared" si="572"/>
        <v>-53.95</v>
      </c>
      <c r="AL1074" s="17">
        <f t="shared" si="573"/>
        <v>-32</v>
      </c>
      <c r="AM1074" s="18">
        <f t="shared" si="574"/>
        <v>-44</v>
      </c>
      <c r="AN1074" s="19">
        <f t="shared" si="575"/>
        <v>-56.706000000000003</v>
      </c>
      <c r="AO1074" s="20" t="str">
        <f t="shared" si="576"/>
        <v>32°44 ' 56,706 "S</v>
      </c>
      <c r="AP1074" s="20" t="str">
        <f t="shared" si="577"/>
        <v xml:space="preserve">71°28 ' 53,95 " </v>
      </c>
      <c r="AQ1074" s="22"/>
      <c r="AR1074" s="22"/>
    </row>
    <row r="1075" spans="1:44" x14ac:dyDescent="0.3">
      <c r="A1075" s="15">
        <v>2190</v>
      </c>
      <c r="B1075" s="15" t="s">
        <v>1921</v>
      </c>
      <c r="C1075" s="15" t="s">
        <v>1922</v>
      </c>
      <c r="D1075" s="16" t="s">
        <v>1291</v>
      </c>
      <c r="E1075" s="16">
        <v>724049</v>
      </c>
      <c r="F1075" s="16">
        <v>5469485</v>
      </c>
      <c r="G1075" s="16" t="s">
        <v>339</v>
      </c>
      <c r="H1075" t="str">
        <f t="shared" si="545"/>
        <v>18</v>
      </c>
      <c r="I1075" t="str">
        <f t="shared" si="544"/>
        <v>H</v>
      </c>
      <c r="J1075" t="s">
        <v>324</v>
      </c>
      <c r="K1075">
        <f t="shared" si="546"/>
        <v>-75</v>
      </c>
      <c r="L1075">
        <f t="shared" si="547"/>
        <v>-4530515</v>
      </c>
      <c r="M1075">
        <f t="shared" si="548"/>
        <v>-0.71193640657530866</v>
      </c>
      <c r="N1075">
        <f t="shared" si="549"/>
        <v>6384713.3961576894</v>
      </c>
      <c r="O1075">
        <f t="shared" si="550"/>
        <v>3.5091473351776814E-2</v>
      </c>
      <c r="P1075">
        <f t="shared" si="551"/>
        <v>-0.98922614234550799</v>
      </c>
      <c r="Q1075">
        <f t="shared" si="552"/>
        <v>-0.56702219376295282</v>
      </c>
      <c r="R1075">
        <f t="shared" si="553"/>
        <v>-1.2065494777480628</v>
      </c>
      <c r="S1075">
        <f t="shared" si="554"/>
        <v>-1.0466676567517852</v>
      </c>
      <c r="T1075">
        <f t="shared" si="555"/>
        <v>-1.8527847088009255</v>
      </c>
      <c r="U1075">
        <f t="shared" si="556"/>
        <v>5.0546225567071803E-3</v>
      </c>
      <c r="V1075">
        <f t="shared" si="557"/>
        <v>4.2582015317955055E-5</v>
      </c>
      <c r="W1075">
        <f t="shared" si="558"/>
        <v>1.6740578955036711E-7</v>
      </c>
      <c r="X1075">
        <f t="shared" si="559"/>
        <v>-4515551.0904106293</v>
      </c>
      <c r="Y1075">
        <f t="shared" si="560"/>
        <v>-2.3437088966868848E-3</v>
      </c>
      <c r="Z1075">
        <f t="shared" si="561"/>
        <v>2.3785109262443955E-6</v>
      </c>
      <c r="AA1075">
        <f t="shared" si="562"/>
        <v>3.5091445529959221E-2</v>
      </c>
      <c r="AB1075">
        <f t="shared" si="563"/>
        <v>-0.71428010989745827</v>
      </c>
      <c r="AC1075">
        <f t="shared" si="564"/>
        <v>3.5098647963590024E-2</v>
      </c>
      <c r="AD1075">
        <f t="shared" si="565"/>
        <v>4.6420139859585458E-2</v>
      </c>
      <c r="AE1075">
        <f t="shared" si="566"/>
        <v>-0.71374669191903295</v>
      </c>
      <c r="AF1075">
        <f t="shared" si="567"/>
        <v>-0.71375366878157154</v>
      </c>
      <c r="AG1075" s="10">
        <f t="shared" si="568"/>
        <v>-40.895072833162509</v>
      </c>
      <c r="AH1075" s="10">
        <f t="shared" si="569"/>
        <v>-72.340321901638745</v>
      </c>
      <c r="AI1075" s="17">
        <f t="shared" si="570"/>
        <v>-72</v>
      </c>
      <c r="AJ1075" s="18">
        <f t="shared" si="571"/>
        <v>-20</v>
      </c>
      <c r="AK1075" s="19">
        <f t="shared" si="572"/>
        <v>-25.158999999999999</v>
      </c>
      <c r="AL1075" s="17">
        <f t="shared" si="573"/>
        <v>-40</v>
      </c>
      <c r="AM1075" s="18">
        <f t="shared" si="574"/>
        <v>-53</v>
      </c>
      <c r="AN1075" s="19">
        <f t="shared" si="575"/>
        <v>-42.262</v>
      </c>
      <c r="AO1075" s="20" t="str">
        <f t="shared" si="576"/>
        <v>40°53 ' 42,262 "S</v>
      </c>
      <c r="AP1075" s="20" t="str">
        <f t="shared" si="577"/>
        <v xml:space="preserve">72°20 ' 25,159 " </v>
      </c>
      <c r="AQ1075" s="22"/>
      <c r="AR1075" s="22"/>
    </row>
    <row r="1076" spans="1:44" x14ac:dyDescent="0.3">
      <c r="A1076" s="15">
        <v>2191</v>
      </c>
      <c r="B1076" s="15" t="s">
        <v>1923</v>
      </c>
      <c r="C1076" s="15" t="s">
        <v>1922</v>
      </c>
      <c r="D1076" s="16" t="s">
        <v>1291</v>
      </c>
      <c r="E1076" s="16">
        <v>724252.8</v>
      </c>
      <c r="F1076" s="16">
        <v>5470257.6200000001</v>
      </c>
      <c r="G1076" s="16" t="s">
        <v>374</v>
      </c>
      <c r="H1076" t="str">
        <f t="shared" si="545"/>
        <v>18</v>
      </c>
      <c r="I1076" t="str">
        <f t="shared" si="544"/>
        <v>G</v>
      </c>
      <c r="J1076" t="s">
        <v>324</v>
      </c>
      <c r="K1076">
        <f t="shared" si="546"/>
        <v>-75</v>
      </c>
      <c r="L1076">
        <f t="shared" si="547"/>
        <v>-4529742.38</v>
      </c>
      <c r="M1076">
        <f t="shared" si="548"/>
        <v>-0.71181499514494184</v>
      </c>
      <c r="N1076">
        <f t="shared" si="549"/>
        <v>6384710.8221401963</v>
      </c>
      <c r="O1076">
        <f t="shared" si="550"/>
        <v>3.5123407503807519E-2</v>
      </c>
      <c r="P1076">
        <f t="shared" si="551"/>
        <v>-0.98919056501049485</v>
      </c>
      <c r="Q1076">
        <f t="shared" si="552"/>
        <v>-0.56712060389037044</v>
      </c>
      <c r="R1076">
        <f t="shared" si="553"/>
        <v>-1.2064102776501893</v>
      </c>
      <c r="S1076">
        <f t="shared" si="554"/>
        <v>-1.0465878592102347</v>
      </c>
      <c r="T1076">
        <f t="shared" si="555"/>
        <v>-1.8526932196747241</v>
      </c>
      <c r="U1076">
        <f t="shared" si="556"/>
        <v>5.0546225567071803E-3</v>
      </c>
      <c r="V1076">
        <f t="shared" si="557"/>
        <v>4.2582015317955055E-5</v>
      </c>
      <c r="W1076">
        <f t="shared" si="558"/>
        <v>1.6740578955036711E-7</v>
      </c>
      <c r="X1076">
        <f t="shared" si="559"/>
        <v>-4514778.8967277948</v>
      </c>
      <c r="Y1076">
        <f t="shared" si="560"/>
        <v>-2.3436430699909521E-3</v>
      </c>
      <c r="Z1076">
        <f t="shared" si="561"/>
        <v>2.3833411824549154E-6</v>
      </c>
      <c r="AA1076">
        <f t="shared" si="562"/>
        <v>3.5123379600119665E-2</v>
      </c>
      <c r="AB1076">
        <f t="shared" si="563"/>
        <v>-0.71415863262923174</v>
      </c>
      <c r="AC1076">
        <f t="shared" si="564"/>
        <v>3.5130601715629706E-2</v>
      </c>
      <c r="AD1076">
        <f t="shared" si="565"/>
        <v>4.6457454366720642E-2</v>
      </c>
      <c r="AE1076">
        <f t="shared" si="566"/>
        <v>-0.71362437516816501</v>
      </c>
      <c r="AF1076">
        <f t="shared" si="567"/>
        <v>-0.71363135001491773</v>
      </c>
      <c r="AG1076" s="10">
        <f t="shared" si="568"/>
        <v>-40.888064484078001</v>
      </c>
      <c r="AH1076" s="10">
        <f t="shared" si="569"/>
        <v>-72.338183937865296</v>
      </c>
      <c r="AI1076" s="17">
        <f t="shared" si="570"/>
        <v>-72</v>
      </c>
      <c r="AJ1076" s="18">
        <f t="shared" si="571"/>
        <v>-20</v>
      </c>
      <c r="AK1076" s="19">
        <f t="shared" si="572"/>
        <v>-17.462</v>
      </c>
      <c r="AL1076" s="17">
        <f t="shared" si="573"/>
        <v>-40</v>
      </c>
      <c r="AM1076" s="18">
        <f t="shared" si="574"/>
        <v>-53</v>
      </c>
      <c r="AN1076" s="19">
        <f t="shared" si="575"/>
        <v>-17.032</v>
      </c>
      <c r="AO1076" s="20" t="str">
        <f t="shared" si="576"/>
        <v>40°53 ' 17,032 "S</v>
      </c>
      <c r="AP1076" s="20" t="str">
        <f t="shared" si="577"/>
        <v xml:space="preserve">72°20 ' 17,462 " </v>
      </c>
      <c r="AQ1076" s="22"/>
      <c r="AR1076" s="22"/>
    </row>
    <row r="1077" spans="1:44" s="33" customFormat="1" x14ac:dyDescent="0.3">
      <c r="A1077" s="31">
        <v>2192</v>
      </c>
      <c r="B1077" s="31" t="s">
        <v>1924</v>
      </c>
      <c r="C1077" s="31" t="s">
        <v>1922</v>
      </c>
      <c r="D1077" s="16" t="s">
        <v>1291</v>
      </c>
      <c r="E1077" s="16">
        <v>718639</v>
      </c>
      <c r="F1077" s="16">
        <v>5467123</v>
      </c>
      <c r="G1077" s="16" t="s">
        <v>374</v>
      </c>
      <c r="H1077" s="33" t="str">
        <f t="shared" si="545"/>
        <v>18</v>
      </c>
      <c r="I1077" s="33" t="str">
        <f t="shared" si="544"/>
        <v>G</v>
      </c>
      <c r="J1077" s="33" t="s">
        <v>324</v>
      </c>
      <c r="K1077" s="33">
        <f t="shared" si="546"/>
        <v>-75</v>
      </c>
      <c r="L1077" s="33">
        <f t="shared" si="547"/>
        <v>-4532877</v>
      </c>
      <c r="M1077" s="33">
        <f t="shared" si="548"/>
        <v>-0.71230757713590298</v>
      </c>
      <c r="N1077" s="33">
        <f t="shared" si="549"/>
        <v>6384721.2658568304</v>
      </c>
      <c r="O1077" s="33">
        <f t="shared" si="550"/>
        <v>3.4244094753079032E-2</v>
      </c>
      <c r="P1077" s="33">
        <f t="shared" si="551"/>
        <v>-0.98933454516064234</v>
      </c>
      <c r="Q1077" s="33">
        <f t="shared" si="552"/>
        <v>-0.56672105452256361</v>
      </c>
      <c r="R1077" s="33">
        <f t="shared" si="553"/>
        <v>-1.2069748497162243</v>
      </c>
      <c r="S1077" s="33">
        <f t="shared" si="554"/>
        <v>-1.0469114009178091</v>
      </c>
      <c r="T1077" s="33">
        <f t="shared" si="555"/>
        <v>-1.853064046533313</v>
      </c>
      <c r="U1077" s="33">
        <f t="shared" si="556"/>
        <v>5.0546225567071803E-3</v>
      </c>
      <c r="V1077" s="33">
        <f t="shared" si="557"/>
        <v>4.2582015317955055E-5</v>
      </c>
      <c r="W1077" s="33">
        <f t="shared" si="558"/>
        <v>1.6740578955036711E-7</v>
      </c>
      <c r="X1077" s="33">
        <f t="shared" si="559"/>
        <v>-4517911.7928956663</v>
      </c>
      <c r="Y1077" s="33">
        <f t="shared" si="560"/>
        <v>-2.3439092297360209E-3</v>
      </c>
      <c r="Z1077" s="33">
        <f t="shared" si="561"/>
        <v>2.2635757152502876E-6</v>
      </c>
      <c r="AA1077" s="33">
        <f t="shared" si="562"/>
        <v>3.4244068915045278E-2</v>
      </c>
      <c r="AB1077" s="33">
        <f t="shared" si="563"/>
        <v>-0.71465148106002296</v>
      </c>
      <c r="AC1077" s="33">
        <f t="shared" si="564"/>
        <v>3.4250762061077744E-2</v>
      </c>
      <c r="AD1077" s="33">
        <f t="shared" si="565"/>
        <v>4.5314884157870848E-2</v>
      </c>
      <c r="AE1077" s="33">
        <f t="shared" si="566"/>
        <v>-0.71414311450928813</v>
      </c>
      <c r="AF1077" s="33">
        <f t="shared" si="567"/>
        <v>-0.71415018391747676</v>
      </c>
      <c r="AG1077" s="10">
        <f t="shared" si="568"/>
        <v>-40.91779147696294</v>
      </c>
      <c r="AH1077" s="10">
        <f t="shared" si="569"/>
        <v>-72.403648388629762</v>
      </c>
      <c r="AI1077" s="17">
        <f t="shared" si="570"/>
        <v>-72</v>
      </c>
      <c r="AJ1077" s="18">
        <f t="shared" si="571"/>
        <v>-24</v>
      </c>
      <c r="AK1077" s="19">
        <f t="shared" si="572"/>
        <v>-13.134</v>
      </c>
      <c r="AL1077" s="17">
        <f t="shared" si="573"/>
        <v>-40</v>
      </c>
      <c r="AM1077" s="18">
        <f t="shared" si="574"/>
        <v>-55</v>
      </c>
      <c r="AN1077" s="19">
        <f t="shared" si="575"/>
        <v>-4.0490000000000004</v>
      </c>
      <c r="AO1077" s="20" t="str">
        <f t="shared" si="576"/>
        <v>40°55 ' 4,049 "S</v>
      </c>
      <c r="AP1077" s="20" t="str">
        <f t="shared" si="577"/>
        <v xml:space="preserve">72°24 ' 13,134 " </v>
      </c>
      <c r="AQ1077" s="22"/>
      <c r="AR1077" s="22"/>
    </row>
    <row r="1078" spans="1:44" x14ac:dyDescent="0.3">
      <c r="A1078" s="15">
        <v>2193</v>
      </c>
      <c r="B1078" s="15" t="s">
        <v>1925</v>
      </c>
      <c r="C1078" s="15" t="s">
        <v>406</v>
      </c>
      <c r="D1078" s="16" t="s">
        <v>463</v>
      </c>
      <c r="E1078" s="16">
        <v>392838.91009000002</v>
      </c>
      <c r="F1078" s="16">
        <v>7082432.2218000004</v>
      </c>
      <c r="G1078" s="16" t="s">
        <v>351</v>
      </c>
      <c r="H1078" t="str">
        <f t="shared" si="545"/>
        <v>19</v>
      </c>
      <c r="I1078" t="str">
        <f t="shared" si="544"/>
        <v>J</v>
      </c>
      <c r="J1078" t="s">
        <v>324</v>
      </c>
      <c r="K1078">
        <f t="shared" si="546"/>
        <v>-69</v>
      </c>
      <c r="L1078">
        <f t="shared" si="547"/>
        <v>-2917567.7781999996</v>
      </c>
      <c r="M1078">
        <f t="shared" si="548"/>
        <v>-0.45847386443960897</v>
      </c>
      <c r="N1078">
        <f t="shared" si="549"/>
        <v>6379769.9369013701</v>
      </c>
      <c r="O1078">
        <f t="shared" si="550"/>
        <v>-1.679701477794162E-2</v>
      </c>
      <c r="P1078">
        <f t="shared" si="551"/>
        <v>-0.79374878948676597</v>
      </c>
      <c r="Q1078">
        <f t="shared" si="552"/>
        <v>-0.6382715477969747</v>
      </c>
      <c r="R1078">
        <f t="shared" si="553"/>
        <v>-0.85534825918299195</v>
      </c>
      <c r="S1078">
        <f t="shared" si="554"/>
        <v>-0.80107908133648764</v>
      </c>
      <c r="T1078">
        <f t="shared" si="555"/>
        <v>-1.5062147166722213</v>
      </c>
      <c r="U1078">
        <f t="shared" si="556"/>
        <v>5.0546225567071803E-3</v>
      </c>
      <c r="V1078">
        <f t="shared" si="557"/>
        <v>4.2582015317955055E-5</v>
      </c>
      <c r="W1078">
        <f t="shared" si="558"/>
        <v>1.6740578955036711E-7</v>
      </c>
      <c r="X1078">
        <f t="shared" si="559"/>
        <v>-2905432.0653183768</v>
      </c>
      <c r="Y1078">
        <f t="shared" si="560"/>
        <v>-1.9022179485546002E-3</v>
      </c>
      <c r="Z1078">
        <f t="shared" si="561"/>
        <v>7.6451161873040736E-7</v>
      </c>
      <c r="AA1078">
        <f t="shared" si="562"/>
        <v>-1.6797010497437301E-2</v>
      </c>
      <c r="AB1078">
        <f t="shared" si="563"/>
        <v>-0.46037608093389587</v>
      </c>
      <c r="AC1078">
        <f t="shared" si="564"/>
        <v>-1.679780035877626E-2</v>
      </c>
      <c r="AD1078">
        <f t="shared" si="565"/>
        <v>-1.8747744869372827E-2</v>
      </c>
      <c r="AE1078">
        <f t="shared" si="566"/>
        <v>-0.46030613143208809</v>
      </c>
      <c r="AF1078">
        <f t="shared" si="567"/>
        <v>-0.46031604771998641</v>
      </c>
      <c r="AG1078" s="10">
        <f t="shared" si="568"/>
        <v>-26.374166776497823</v>
      </c>
      <c r="AH1078" s="10">
        <f t="shared" si="569"/>
        <v>-70.074166656403108</v>
      </c>
      <c r="AI1078" s="17">
        <f t="shared" si="570"/>
        <v>-70</v>
      </c>
      <c r="AJ1078" s="18">
        <f t="shared" si="571"/>
        <v>-4</v>
      </c>
      <c r="AK1078" s="19">
        <f t="shared" si="572"/>
        <v>-27</v>
      </c>
      <c r="AL1078" s="17">
        <f t="shared" si="573"/>
        <v>-26</v>
      </c>
      <c r="AM1078" s="18">
        <f t="shared" si="574"/>
        <v>-22</v>
      </c>
      <c r="AN1078" s="19">
        <f t="shared" si="575"/>
        <v>-27</v>
      </c>
      <c r="AO1078" s="20" t="str">
        <f t="shared" si="576"/>
        <v>26°22 ' 27 "S</v>
      </c>
      <c r="AP1078" s="20" t="str">
        <f t="shared" si="577"/>
        <v xml:space="preserve">70°4 ' 27 " </v>
      </c>
      <c r="AQ1078" s="22"/>
      <c r="AR1078" s="22"/>
    </row>
    <row r="1079" spans="1:44" x14ac:dyDescent="0.3">
      <c r="A1079" s="15">
        <v>2194</v>
      </c>
      <c r="B1079" s="15" t="s">
        <v>1926</v>
      </c>
      <c r="C1079" s="15" t="s">
        <v>1716</v>
      </c>
      <c r="D1079" s="16" t="s">
        <v>1173</v>
      </c>
      <c r="E1079" s="16">
        <v>712859</v>
      </c>
      <c r="F1079" s="16">
        <v>5826350</v>
      </c>
      <c r="G1079" s="16" t="s">
        <v>807</v>
      </c>
      <c r="H1079" t="str">
        <f t="shared" si="545"/>
        <v>18</v>
      </c>
      <c r="I1079" t="str">
        <f t="shared" si="544"/>
        <v>F</v>
      </c>
      <c r="J1079" t="s">
        <v>324</v>
      </c>
      <c r="K1079">
        <f t="shared" si="546"/>
        <v>-75</v>
      </c>
      <c r="L1079">
        <f t="shared" si="547"/>
        <v>-4173650</v>
      </c>
      <c r="M1079">
        <f t="shared" si="548"/>
        <v>-0.65585775200016705</v>
      </c>
      <c r="N1079">
        <f t="shared" si="549"/>
        <v>6383537.1355582187</v>
      </c>
      <c r="O1079">
        <f t="shared" si="550"/>
        <v>3.3344992827614564E-2</v>
      </c>
      <c r="P1079">
        <f t="shared" si="551"/>
        <v>-0.96662587243949105</v>
      </c>
      <c r="Q1079">
        <f t="shared" si="552"/>
        <v>-0.60713392119746923</v>
      </c>
      <c r="R1079">
        <f t="shared" si="553"/>
        <v>-1.1391706882199126</v>
      </c>
      <c r="S1079">
        <f t="shared" si="554"/>
        <v>-1.0061614964643018</v>
      </c>
      <c r="T1079">
        <f t="shared" si="555"/>
        <v>-1.8040486393975368</v>
      </c>
      <c r="U1079">
        <f t="shared" si="556"/>
        <v>5.0546225567071803E-3</v>
      </c>
      <c r="V1079">
        <f t="shared" si="557"/>
        <v>4.2582015317955055E-5</v>
      </c>
      <c r="W1079">
        <f t="shared" si="558"/>
        <v>1.6740578955036711E-7</v>
      </c>
      <c r="X1079">
        <f t="shared" si="559"/>
        <v>-4158981.7262815805</v>
      </c>
      <c r="Y1079">
        <f t="shared" si="560"/>
        <v>-2.2978285246768276E-3</v>
      </c>
      <c r="Z1079">
        <f t="shared" si="561"/>
        <v>2.3533407314037688E-6</v>
      </c>
      <c r="AA1079">
        <f t="shared" si="562"/>
        <v>3.3344966670237959E-2</v>
      </c>
      <c r="AB1079">
        <f t="shared" si="563"/>
        <v>-0.65815557511727041</v>
      </c>
      <c r="AC1079">
        <f t="shared" si="564"/>
        <v>3.335114631850844E-2</v>
      </c>
      <c r="AD1079">
        <f t="shared" si="565"/>
        <v>4.2131834742251691E-2</v>
      </c>
      <c r="AE1079">
        <f t="shared" si="566"/>
        <v>-0.65772601575984746</v>
      </c>
      <c r="AF1079">
        <f t="shared" si="567"/>
        <v>-0.65773390716263569</v>
      </c>
      <c r="AG1079" s="10">
        <f t="shared" si="568"/>
        <v>-37.685376923068532</v>
      </c>
      <c r="AH1079" s="10">
        <f t="shared" si="569"/>
        <v>-72.586023686126325</v>
      </c>
      <c r="AI1079" s="17">
        <f t="shared" si="570"/>
        <v>-72</v>
      </c>
      <c r="AJ1079" s="18">
        <f t="shared" si="571"/>
        <v>-35</v>
      </c>
      <c r="AK1079" s="19">
        <f t="shared" si="572"/>
        <v>-9.6850000000000005</v>
      </c>
      <c r="AL1079" s="17">
        <f t="shared" si="573"/>
        <v>-37</v>
      </c>
      <c r="AM1079" s="18">
        <f t="shared" si="574"/>
        <v>-41</v>
      </c>
      <c r="AN1079" s="19">
        <f t="shared" si="575"/>
        <v>-7.3570000000000002</v>
      </c>
      <c r="AO1079" s="20" t="str">
        <f t="shared" si="576"/>
        <v>37°41 ' 7,357 "S</v>
      </c>
      <c r="AP1079" s="20" t="str">
        <f t="shared" si="577"/>
        <v xml:space="preserve">72°35 ' 9,685 " </v>
      </c>
      <c r="AQ1079" s="22"/>
      <c r="AR1079" s="22"/>
    </row>
    <row r="1080" spans="1:44" x14ac:dyDescent="0.3">
      <c r="A1080" s="15">
        <v>2195</v>
      </c>
      <c r="B1080" s="15" t="s">
        <v>1927</v>
      </c>
      <c r="C1080" s="15" t="s">
        <v>1879</v>
      </c>
      <c r="D1080" s="16" t="s">
        <v>459</v>
      </c>
      <c r="E1080" s="16">
        <v>286451</v>
      </c>
      <c r="F1080" s="16">
        <v>6662248</v>
      </c>
      <c r="G1080" s="16" t="s">
        <v>351</v>
      </c>
      <c r="H1080" t="str">
        <f t="shared" si="545"/>
        <v>19</v>
      </c>
      <c r="I1080" t="str">
        <f t="shared" si="544"/>
        <v>J</v>
      </c>
      <c r="J1080" t="s">
        <v>324</v>
      </c>
      <c r="K1080">
        <f t="shared" si="546"/>
        <v>-69</v>
      </c>
      <c r="L1080">
        <f t="shared" si="547"/>
        <v>-3337752</v>
      </c>
      <c r="M1080">
        <f t="shared" si="548"/>
        <v>-0.52450265917220218</v>
      </c>
      <c r="N1080">
        <f t="shared" si="549"/>
        <v>6380944.2810316477</v>
      </c>
      <c r="O1080">
        <f t="shared" si="550"/>
        <v>-3.3466676810641915E-2</v>
      </c>
      <c r="P1080">
        <f t="shared" si="551"/>
        <v>-0.86692787177134645</v>
      </c>
      <c r="Q1080">
        <f t="shared" si="552"/>
        <v>-0.64951693093594698</v>
      </c>
      <c r="R1080">
        <f t="shared" si="553"/>
        <v>-0.9579665950578754</v>
      </c>
      <c r="S1080">
        <f t="shared" si="554"/>
        <v>-0.88085417902739338</v>
      </c>
      <c r="T1080">
        <f t="shared" si="555"/>
        <v>-1.6302999651457151</v>
      </c>
      <c r="U1080">
        <f t="shared" si="556"/>
        <v>5.0546225567071803E-3</v>
      </c>
      <c r="V1080">
        <f t="shared" si="557"/>
        <v>4.2582015317955055E-5</v>
      </c>
      <c r="W1080">
        <f t="shared" si="558"/>
        <v>1.6740578955036711E-7</v>
      </c>
      <c r="X1080">
        <f t="shared" si="559"/>
        <v>-3324523.9720166828</v>
      </c>
      <c r="Y1080">
        <f t="shared" si="560"/>
        <v>-2.0730517930770101E-3</v>
      </c>
      <c r="Z1080">
        <f t="shared" si="561"/>
        <v>2.8276793614771608E-6</v>
      </c>
      <c r="AA1080">
        <f t="shared" si="562"/>
        <v>-3.3466645266298146E-2</v>
      </c>
      <c r="AB1080">
        <f t="shared" si="563"/>
        <v>-0.52657570510335339</v>
      </c>
      <c r="AC1080">
        <f t="shared" si="564"/>
        <v>-3.3472892814442934E-2</v>
      </c>
      <c r="AD1080">
        <f t="shared" si="565"/>
        <v>-3.8698554831033329E-2</v>
      </c>
      <c r="AE1080">
        <f t="shared" si="566"/>
        <v>-0.52625034021381645</v>
      </c>
      <c r="AF1080">
        <f t="shared" si="567"/>
        <v>-0.52625915147267377</v>
      </c>
      <c r="AG1080" s="10">
        <f t="shared" si="568"/>
        <v>-30.152428309520111</v>
      </c>
      <c r="AH1080" s="10">
        <f t="shared" si="569"/>
        <v>-71.217263865073818</v>
      </c>
      <c r="AI1080" s="17">
        <f t="shared" si="570"/>
        <v>-71</v>
      </c>
      <c r="AJ1080" s="18">
        <f t="shared" si="571"/>
        <v>-13</v>
      </c>
      <c r="AK1080" s="19">
        <f t="shared" si="572"/>
        <v>-2.15</v>
      </c>
      <c r="AL1080" s="17">
        <f t="shared" si="573"/>
        <v>-30</v>
      </c>
      <c r="AM1080" s="18">
        <f t="shared" si="574"/>
        <v>-9</v>
      </c>
      <c r="AN1080" s="19">
        <f t="shared" si="575"/>
        <v>-8.7420000000000009</v>
      </c>
      <c r="AO1080" s="20" t="str">
        <f t="shared" si="576"/>
        <v>30°9 ' 8,742 "S</v>
      </c>
      <c r="AP1080" s="20" t="str">
        <f t="shared" si="577"/>
        <v xml:space="preserve">71°13 ' 2,15 " </v>
      </c>
      <c r="AQ1080" s="22"/>
      <c r="AR1080" s="22"/>
    </row>
    <row r="1081" spans="1:44" x14ac:dyDescent="0.3">
      <c r="A1081" s="15">
        <v>2196</v>
      </c>
      <c r="B1081" s="15" t="s">
        <v>1928</v>
      </c>
      <c r="C1081" s="15" t="s">
        <v>1879</v>
      </c>
      <c r="D1081" s="16" t="s">
        <v>459</v>
      </c>
      <c r="E1081" s="16">
        <v>286265</v>
      </c>
      <c r="F1081" s="16">
        <v>6662665</v>
      </c>
      <c r="G1081" s="16" t="s">
        <v>351</v>
      </c>
      <c r="H1081" t="str">
        <f t="shared" si="545"/>
        <v>19</v>
      </c>
      <c r="I1081" t="str">
        <f t="shared" si="544"/>
        <v>J</v>
      </c>
      <c r="J1081" t="s">
        <v>324</v>
      </c>
      <c r="K1081">
        <f t="shared" si="546"/>
        <v>-69</v>
      </c>
      <c r="L1081">
        <f t="shared" si="547"/>
        <v>-3337335</v>
      </c>
      <c r="M1081">
        <f t="shared" si="548"/>
        <v>-0.52443713075401088</v>
      </c>
      <c r="N1081">
        <f t="shared" si="549"/>
        <v>6380943.0657100864</v>
      </c>
      <c r="O1081">
        <f t="shared" si="550"/>
        <v>-3.3495832481027638E-2</v>
      </c>
      <c r="P1081">
        <f t="shared" si="551"/>
        <v>-0.8668625411941232</v>
      </c>
      <c r="Q1081">
        <f t="shared" si="552"/>
        <v>-0.64951722739860085</v>
      </c>
      <c r="R1081">
        <f t="shared" si="553"/>
        <v>-0.95786840135107254</v>
      </c>
      <c r="S1081">
        <f t="shared" si="554"/>
        <v>-0.88078060786295453</v>
      </c>
      <c r="T1081">
        <f t="shared" si="555"/>
        <v>-1.6301897194606154</v>
      </c>
      <c r="U1081">
        <f t="shared" si="556"/>
        <v>5.0546225567071803E-3</v>
      </c>
      <c r="V1081">
        <f t="shared" si="557"/>
        <v>4.2582015317955055E-5</v>
      </c>
      <c r="W1081">
        <f t="shared" si="558"/>
        <v>1.6740578955036711E-7</v>
      </c>
      <c r="X1081">
        <f t="shared" si="559"/>
        <v>-3324107.9396421746</v>
      </c>
      <c r="Y1081">
        <f t="shared" si="560"/>
        <v>-2.0729005448904482E-3</v>
      </c>
      <c r="Z1081">
        <f t="shared" si="561"/>
        <v>2.8328231427086685E-6</v>
      </c>
      <c r="AA1081">
        <f t="shared" si="562"/>
        <v>-3.349580085177116E-2</v>
      </c>
      <c r="AB1081">
        <f t="shared" si="563"/>
        <v>-0.52651002542674075</v>
      </c>
      <c r="AC1081">
        <f t="shared" si="564"/>
        <v>-3.3502064743036963E-2</v>
      </c>
      <c r="AD1081">
        <f t="shared" si="565"/>
        <v>-3.8730770035500545E-2</v>
      </c>
      <c r="AE1081">
        <f t="shared" si="566"/>
        <v>-0.52618414296184313</v>
      </c>
      <c r="AF1081">
        <f t="shared" si="567"/>
        <v>-0.52619295152361467</v>
      </c>
      <c r="AG1081" s="10">
        <f t="shared" si="568"/>
        <v>-30.148635331835042</v>
      </c>
      <c r="AH1081" s="10">
        <f t="shared" si="569"/>
        <v>-71.219109660325941</v>
      </c>
      <c r="AI1081" s="17">
        <f t="shared" si="570"/>
        <v>-71</v>
      </c>
      <c r="AJ1081" s="18">
        <f t="shared" si="571"/>
        <v>-13</v>
      </c>
      <c r="AK1081" s="19">
        <f t="shared" si="572"/>
        <v>-8.7949999999999999</v>
      </c>
      <c r="AL1081" s="17">
        <f t="shared" si="573"/>
        <v>-30</v>
      </c>
      <c r="AM1081" s="18">
        <f t="shared" si="574"/>
        <v>-8</v>
      </c>
      <c r="AN1081" s="19">
        <f t="shared" si="575"/>
        <v>-55.087000000000003</v>
      </c>
      <c r="AO1081" s="20" t="str">
        <f t="shared" si="576"/>
        <v>30°8 ' 55,087 "S</v>
      </c>
      <c r="AP1081" s="20" t="str">
        <f t="shared" si="577"/>
        <v xml:space="preserve">71°13 ' 8,795 " </v>
      </c>
      <c r="AQ1081" s="22"/>
      <c r="AR1081" s="22"/>
    </row>
    <row r="1082" spans="1:44" x14ac:dyDescent="0.3">
      <c r="A1082" s="15">
        <v>2197</v>
      </c>
      <c r="B1082" s="15" t="s">
        <v>1929</v>
      </c>
      <c r="C1082" s="15" t="s">
        <v>419</v>
      </c>
      <c r="D1082" s="16" t="s">
        <v>1930</v>
      </c>
      <c r="E1082" s="16">
        <v>738185.2</v>
      </c>
      <c r="F1082" s="16">
        <v>5786141.4500000002</v>
      </c>
      <c r="G1082" s="16" t="s">
        <v>339</v>
      </c>
      <c r="H1082" t="str">
        <f t="shared" si="545"/>
        <v>18</v>
      </c>
      <c r="I1082" t="str">
        <f t="shared" si="544"/>
        <v>H</v>
      </c>
      <c r="J1082" t="s">
        <v>324</v>
      </c>
      <c r="K1082">
        <f t="shared" si="546"/>
        <v>-75</v>
      </c>
      <c r="L1082">
        <f t="shared" si="547"/>
        <v>-4213858.55</v>
      </c>
      <c r="M1082">
        <f t="shared" si="548"/>
        <v>-0.66217622365308149</v>
      </c>
      <c r="N1082">
        <f t="shared" si="549"/>
        <v>6383668.1814184533</v>
      </c>
      <c r="O1082">
        <f t="shared" si="550"/>
        <v>3.7311651112021789E-2</v>
      </c>
      <c r="P1082">
        <f t="shared" si="551"/>
        <v>-0.96978609172695995</v>
      </c>
      <c r="Q1082">
        <f t="shared" si="552"/>
        <v>-0.60318601760207757</v>
      </c>
      <c r="R1082">
        <f t="shared" si="553"/>
        <v>-1.1470692695165614</v>
      </c>
      <c r="S1082">
        <f t="shared" si="554"/>
        <v>-1.0110984565379404</v>
      </c>
      <c r="T1082">
        <f t="shared" si="555"/>
        <v>-1.8102203222422564</v>
      </c>
      <c r="U1082">
        <f t="shared" si="556"/>
        <v>5.0546225567071803E-3</v>
      </c>
      <c r="V1082">
        <f t="shared" si="557"/>
        <v>4.2582015317955055E-5</v>
      </c>
      <c r="W1082">
        <f t="shared" si="558"/>
        <v>1.6740578955036711E-7</v>
      </c>
      <c r="X1082">
        <f t="shared" si="559"/>
        <v>-4199147.1437495127</v>
      </c>
      <c r="Y1082">
        <f t="shared" si="560"/>
        <v>-2.3045380543601818E-3</v>
      </c>
      <c r="Z1082">
        <f t="shared" si="561"/>
        <v>2.9178416686613864E-6</v>
      </c>
      <c r="AA1082">
        <f t="shared" si="562"/>
        <v>3.7311614822191676E-2</v>
      </c>
      <c r="AB1082">
        <f t="shared" si="563"/>
        <v>-0.6644807549831645</v>
      </c>
      <c r="AC1082">
        <f t="shared" si="564"/>
        <v>3.7320272693301237E-2</v>
      </c>
      <c r="AD1082">
        <f t="shared" si="565"/>
        <v>4.7371183793118332E-2</v>
      </c>
      <c r="AE1082">
        <f t="shared" si="566"/>
        <v>-0.66393594241896536</v>
      </c>
      <c r="AF1082">
        <f t="shared" si="567"/>
        <v>-0.66394330366666054</v>
      </c>
      <c r="AG1082" s="10">
        <f t="shared" si="568"/>
        <v>-38.041149136072448</v>
      </c>
      <c r="AH1082" s="10">
        <f t="shared" si="569"/>
        <v>-72.285831098115793</v>
      </c>
      <c r="AI1082" s="17">
        <f t="shared" si="570"/>
        <v>-72</v>
      </c>
      <c r="AJ1082" s="18">
        <f t="shared" si="571"/>
        <v>-17</v>
      </c>
      <c r="AK1082" s="19">
        <f t="shared" si="572"/>
        <v>-8.9920000000000009</v>
      </c>
      <c r="AL1082" s="17">
        <f t="shared" si="573"/>
        <v>-38</v>
      </c>
      <c r="AM1082" s="18">
        <f t="shared" si="574"/>
        <v>-2</v>
      </c>
      <c r="AN1082" s="19">
        <f t="shared" si="575"/>
        <v>-28.137</v>
      </c>
      <c r="AO1082" s="20" t="str">
        <f t="shared" si="576"/>
        <v>38°2 ' 28,137 "S</v>
      </c>
      <c r="AP1082" s="20" t="str">
        <f t="shared" si="577"/>
        <v xml:space="preserve">72°17 ' 8,992 " </v>
      </c>
      <c r="AQ1082" s="22"/>
      <c r="AR1082" s="22"/>
    </row>
    <row r="1083" spans="1:44" x14ac:dyDescent="0.3">
      <c r="A1083" s="15">
        <v>2198</v>
      </c>
      <c r="B1083" s="15" t="s">
        <v>1931</v>
      </c>
      <c r="C1083" s="15" t="s">
        <v>1932</v>
      </c>
      <c r="D1083" s="16" t="s">
        <v>1518</v>
      </c>
      <c r="E1083" s="16">
        <v>449119.95370000001</v>
      </c>
      <c r="F1083" s="16">
        <v>7698940.6651999997</v>
      </c>
      <c r="G1083" s="16" t="s">
        <v>1826</v>
      </c>
      <c r="H1083" t="str">
        <f t="shared" si="545"/>
        <v xml:space="preserve">19 </v>
      </c>
      <c r="I1083" t="str">
        <f t="shared" si="544"/>
        <v xml:space="preserve"> K</v>
      </c>
      <c r="J1083" t="s">
        <v>324</v>
      </c>
      <c r="K1083">
        <f t="shared" si="546"/>
        <v>-69</v>
      </c>
      <c r="L1083">
        <f t="shared" si="547"/>
        <v>-2301059.3348000003</v>
      </c>
      <c r="M1083">
        <f t="shared" si="548"/>
        <v>-0.36159419274278581</v>
      </c>
      <c r="N1083">
        <f t="shared" si="549"/>
        <v>6378258.1676079277</v>
      </c>
      <c r="O1083">
        <f t="shared" si="550"/>
        <v>-7.9771067528114498E-3</v>
      </c>
      <c r="P1083">
        <f t="shared" si="551"/>
        <v>-0.6617783628007502</v>
      </c>
      <c r="Q1083">
        <f t="shared" si="552"/>
        <v>-0.57895664810158287</v>
      </c>
      <c r="R1083">
        <f t="shared" si="553"/>
        <v>-0.69248337414316086</v>
      </c>
      <c r="S1083">
        <f t="shared" si="554"/>
        <v>-0.66410169263276631</v>
      </c>
      <c r="T1083">
        <f t="shared" si="555"/>
        <v>-1.2756695177527013</v>
      </c>
      <c r="U1083">
        <f t="shared" si="556"/>
        <v>5.0546225567071803E-3</v>
      </c>
      <c r="V1083">
        <f t="shared" si="557"/>
        <v>4.2582015317955055E-5</v>
      </c>
      <c r="W1083">
        <f t="shared" si="558"/>
        <v>1.6740578955036711E-7</v>
      </c>
      <c r="X1083">
        <f t="shared" si="559"/>
        <v>-2290918.6360089299</v>
      </c>
      <c r="Y1083">
        <f t="shared" si="560"/>
        <v>-1.5898852828770799E-3</v>
      </c>
      <c r="Z1083">
        <f t="shared" si="561"/>
        <v>1.8759521720986364E-7</v>
      </c>
      <c r="AA1083">
        <f t="shared" si="562"/>
        <v>-7.9771062539890913E-3</v>
      </c>
      <c r="AB1083">
        <f t="shared" si="563"/>
        <v>-0.36318407772740802</v>
      </c>
      <c r="AC1083">
        <f t="shared" si="564"/>
        <v>-7.9771908570862582E-3</v>
      </c>
      <c r="AD1083">
        <f t="shared" si="565"/>
        <v>-8.5336432407850469E-3</v>
      </c>
      <c r="AE1083">
        <f t="shared" si="566"/>
        <v>-0.36317198622347963</v>
      </c>
      <c r="AF1083">
        <f t="shared" si="567"/>
        <v>-0.36318128064101773</v>
      </c>
      <c r="AG1083" s="10">
        <f t="shared" si="568"/>
        <v>-20.808754578886628</v>
      </c>
      <c r="AH1083" s="10">
        <f t="shared" si="569"/>
        <v>-69.488941741567331</v>
      </c>
      <c r="AI1083" s="17">
        <f t="shared" si="570"/>
        <v>-69</v>
      </c>
      <c r="AJ1083" s="18">
        <f t="shared" si="571"/>
        <v>-29</v>
      </c>
      <c r="AK1083" s="19">
        <f t="shared" si="572"/>
        <v>-20.190000000000001</v>
      </c>
      <c r="AL1083" s="17">
        <f t="shared" si="573"/>
        <v>-20</v>
      </c>
      <c r="AM1083" s="18">
        <f t="shared" si="574"/>
        <v>-48</v>
      </c>
      <c r="AN1083" s="19">
        <f t="shared" si="575"/>
        <v>-31.515999999999998</v>
      </c>
      <c r="AO1083" s="20" t="str">
        <f t="shared" si="576"/>
        <v>20°48 ' 31,516 "S</v>
      </c>
      <c r="AP1083" s="20" t="str">
        <f t="shared" si="577"/>
        <v xml:space="preserve">69°29 ' 20,19 " </v>
      </c>
      <c r="AQ1083" s="22"/>
      <c r="AR1083" s="22"/>
    </row>
    <row r="1084" spans="1:44" x14ac:dyDescent="0.3">
      <c r="A1084" s="15">
        <v>2207</v>
      </c>
      <c r="B1084" s="15" t="s">
        <v>1933</v>
      </c>
      <c r="C1084" s="15" t="s">
        <v>1614</v>
      </c>
      <c r="D1084" s="16" t="s">
        <v>1934</v>
      </c>
      <c r="E1084" s="16">
        <v>704484.63</v>
      </c>
      <c r="F1084" s="16">
        <v>5685620.8600000003</v>
      </c>
      <c r="G1084" s="16" t="s">
        <v>1935</v>
      </c>
      <c r="H1084" t="str">
        <f t="shared" si="545"/>
        <v xml:space="preserve">18S.Zona </v>
      </c>
      <c r="I1084" t="str">
        <f t="shared" si="544"/>
        <v>S.Zona H</v>
      </c>
      <c r="J1084" t="s">
        <v>324</v>
      </c>
      <c r="K1084" t="e">
        <f t="shared" si="546"/>
        <v>#VALUE!</v>
      </c>
      <c r="L1084">
        <f t="shared" si="547"/>
        <v>-4314379.1399999997</v>
      </c>
      <c r="M1084">
        <f t="shared" si="548"/>
        <v>-0.67797227942851312</v>
      </c>
      <c r="N1084">
        <f t="shared" si="549"/>
        <v>6383997.6086682174</v>
      </c>
      <c r="O1084">
        <f t="shared" si="550"/>
        <v>3.2030812436763756E-2</v>
      </c>
      <c r="P1084">
        <f t="shared" si="551"/>
        <v>-0.97700800840256741</v>
      </c>
      <c r="Q1084">
        <f t="shared" si="552"/>
        <v>-0.5926543312959357</v>
      </c>
      <c r="R1084">
        <f t="shared" si="553"/>
        <v>-1.1664762836297968</v>
      </c>
      <c r="S1084">
        <f t="shared" si="554"/>
        <v>-1.0230207955463315</v>
      </c>
      <c r="T1084">
        <f t="shared" si="555"/>
        <v>-1.8248696225137426</v>
      </c>
      <c r="U1084">
        <f t="shared" si="556"/>
        <v>5.0546225567071803E-3</v>
      </c>
      <c r="V1084">
        <f t="shared" si="557"/>
        <v>4.2582015317955055E-5</v>
      </c>
      <c r="W1084">
        <f t="shared" si="558"/>
        <v>1.6740578955036711E-7</v>
      </c>
      <c r="X1084">
        <f t="shared" si="559"/>
        <v>-4299570.7603379879</v>
      </c>
      <c r="Y1084">
        <f t="shared" si="560"/>
        <v>-2.3196092119309184E-3</v>
      </c>
      <c r="Z1084">
        <f t="shared" si="561"/>
        <v>2.0971848893277964E-6</v>
      </c>
      <c r="AA1084">
        <f t="shared" si="562"/>
        <v>3.2030790045251813E-2</v>
      </c>
      <c r="AB1084">
        <f t="shared" si="563"/>
        <v>-0.68029188377579464</v>
      </c>
      <c r="AC1084">
        <f t="shared" si="564"/>
        <v>3.2036267439236599E-2</v>
      </c>
      <c r="AD1084">
        <f t="shared" si="565"/>
        <v>4.1186772972978535E-2</v>
      </c>
      <c r="AE1084">
        <f t="shared" si="566"/>
        <v>-0.67987705128063225</v>
      </c>
      <c r="AF1084">
        <f t="shared" si="567"/>
        <v>-0.67988482042781451</v>
      </c>
      <c r="AG1084" s="10">
        <f t="shared" si="568"/>
        <v>-38.954530765523629</v>
      </c>
      <c r="AH1084" s="10" t="e">
        <f t="shared" si="569"/>
        <v>#VALUE!</v>
      </c>
      <c r="AI1084" s="17" t="e">
        <f t="shared" si="570"/>
        <v>#VALUE!</v>
      </c>
      <c r="AJ1084" s="18" t="e">
        <f t="shared" si="571"/>
        <v>#VALUE!</v>
      </c>
      <c r="AK1084" s="19" t="e">
        <f t="shared" si="572"/>
        <v>#VALUE!</v>
      </c>
      <c r="AL1084" s="17">
        <f t="shared" si="573"/>
        <v>-38</v>
      </c>
      <c r="AM1084" s="18">
        <f t="shared" si="574"/>
        <v>-57</v>
      </c>
      <c r="AN1084" s="19">
        <f t="shared" si="575"/>
        <v>-16.311</v>
      </c>
      <c r="AO1084" s="20" t="str">
        <f t="shared" si="576"/>
        <v>38°57 ' 16,311 "S</v>
      </c>
      <c r="AP1084" s="20" t="e">
        <f t="shared" si="577"/>
        <v>#VALUE!</v>
      </c>
      <c r="AQ1084" s="22"/>
      <c r="AR1084" s="22"/>
    </row>
    <row r="1085" spans="1:44" x14ac:dyDescent="0.3">
      <c r="A1085" s="15">
        <v>2208</v>
      </c>
      <c r="B1085" s="15" t="s">
        <v>1936</v>
      </c>
      <c r="C1085" s="15" t="s">
        <v>744</v>
      </c>
      <c r="D1085" s="16" t="s">
        <v>532</v>
      </c>
      <c r="E1085" s="16">
        <v>653637.20499999996</v>
      </c>
      <c r="F1085" s="16">
        <v>5510190.6830000002</v>
      </c>
      <c r="G1085" s="16" t="s">
        <v>374</v>
      </c>
      <c r="H1085" t="str">
        <f t="shared" si="545"/>
        <v>18</v>
      </c>
      <c r="I1085" t="str">
        <f t="shared" si="544"/>
        <v>G</v>
      </c>
      <c r="J1085" t="s">
        <v>324</v>
      </c>
      <c r="K1085">
        <f t="shared" si="546"/>
        <v>-75</v>
      </c>
      <c r="L1085">
        <f t="shared" si="547"/>
        <v>-4489809.3169999998</v>
      </c>
      <c r="M1085">
        <f t="shared" si="548"/>
        <v>-0.70553981420507839</v>
      </c>
      <c r="N1085">
        <f t="shared" si="549"/>
        <v>6384577.9172527799</v>
      </c>
      <c r="O1085">
        <f t="shared" si="550"/>
        <v>2.4063799830029878E-2</v>
      </c>
      <c r="P1085">
        <f t="shared" si="551"/>
        <v>-0.98727237886296293</v>
      </c>
      <c r="Q1085">
        <f t="shared" si="552"/>
        <v>-0.57214335700557772</v>
      </c>
      <c r="R1085">
        <f t="shared" si="553"/>
        <v>-1.19917600363656</v>
      </c>
      <c r="S1085">
        <f t="shared" si="554"/>
        <v>-1.0424178419788144</v>
      </c>
      <c r="T1085">
        <f t="shared" si="555"/>
        <v>-1.8478857679806178</v>
      </c>
      <c r="U1085">
        <f t="shared" si="556"/>
        <v>5.0546225567071803E-3</v>
      </c>
      <c r="V1085">
        <f t="shared" si="557"/>
        <v>4.2582015317955055E-5</v>
      </c>
      <c r="W1085">
        <f t="shared" si="558"/>
        <v>1.6740578955036711E-7</v>
      </c>
      <c r="X1085">
        <f t="shared" si="559"/>
        <v>-4474869.1387626808</v>
      </c>
      <c r="Y1085">
        <f t="shared" si="560"/>
        <v>-2.3400416489470304E-3</v>
      </c>
      <c r="Z1085">
        <f t="shared" si="561"/>
        <v>1.1308207207021063E-6</v>
      </c>
      <c r="AA1085">
        <f t="shared" si="562"/>
        <v>2.406379075941539E-2</v>
      </c>
      <c r="AB1085">
        <f t="shared" si="563"/>
        <v>-0.70787985320785785</v>
      </c>
      <c r="AC1085">
        <f t="shared" si="564"/>
        <v>2.4066113247271204E-2</v>
      </c>
      <c r="AD1085">
        <f t="shared" si="565"/>
        <v>3.166609692141506E-2</v>
      </c>
      <c r="AE1085">
        <f t="shared" si="566"/>
        <v>-0.70763214273287378</v>
      </c>
      <c r="AF1085">
        <f t="shared" si="567"/>
        <v>-0.70764029282709384</v>
      </c>
      <c r="AG1085" s="10">
        <f t="shared" si="568"/>
        <v>-40.544802192394179</v>
      </c>
      <c r="AH1085" s="10">
        <f t="shared" si="569"/>
        <v>-73.18566629275071</v>
      </c>
      <c r="AI1085" s="17">
        <f t="shared" si="570"/>
        <v>-73</v>
      </c>
      <c r="AJ1085" s="18">
        <f t="shared" si="571"/>
        <v>-11</v>
      </c>
      <c r="AK1085" s="19">
        <f t="shared" si="572"/>
        <v>-8.3989999999999991</v>
      </c>
      <c r="AL1085" s="17">
        <f t="shared" si="573"/>
        <v>-40</v>
      </c>
      <c r="AM1085" s="18">
        <f t="shared" si="574"/>
        <v>-32</v>
      </c>
      <c r="AN1085" s="19">
        <f t="shared" si="575"/>
        <v>-41.287999999999997</v>
      </c>
      <c r="AO1085" s="20" t="str">
        <f t="shared" si="576"/>
        <v>40°32 ' 41,288 "S</v>
      </c>
      <c r="AP1085" s="20" t="str">
        <f t="shared" si="577"/>
        <v xml:space="preserve">73°11 ' 8,399 " </v>
      </c>
      <c r="AQ1085" s="22"/>
      <c r="AR1085" s="22"/>
    </row>
    <row r="1086" spans="1:44" x14ac:dyDescent="0.3">
      <c r="A1086" s="15">
        <v>2209</v>
      </c>
      <c r="B1086" s="15" t="s">
        <v>1937</v>
      </c>
      <c r="C1086" s="15" t="s">
        <v>744</v>
      </c>
      <c r="D1086" s="16" t="s">
        <v>532</v>
      </c>
      <c r="E1086" s="16">
        <v>660504.34</v>
      </c>
      <c r="F1086" s="16">
        <v>5510151.8499999996</v>
      </c>
      <c r="G1086" s="16" t="s">
        <v>374</v>
      </c>
      <c r="H1086" t="str">
        <f t="shared" si="545"/>
        <v>18</v>
      </c>
      <c r="I1086" t="str">
        <f t="shared" si="544"/>
        <v>G</v>
      </c>
      <c r="J1086" t="s">
        <v>324</v>
      </c>
      <c r="K1086">
        <f t="shared" si="546"/>
        <v>-75</v>
      </c>
      <c r="L1086">
        <f t="shared" si="547"/>
        <v>-4489848.1500000004</v>
      </c>
      <c r="M1086">
        <f t="shared" si="548"/>
        <v>-0.7055459165193797</v>
      </c>
      <c r="N1086">
        <f t="shared" si="549"/>
        <v>6384578.0463654185</v>
      </c>
      <c r="O1086">
        <f t="shared" si="550"/>
        <v>2.5139380995016749E-2</v>
      </c>
      <c r="P1086">
        <f t="shared" si="551"/>
        <v>-0.98727431979546953</v>
      </c>
      <c r="Q1086">
        <f t="shared" si="552"/>
        <v>-0.57213853382886426</v>
      </c>
      <c r="R1086">
        <f t="shared" si="553"/>
        <v>-1.1991830764171145</v>
      </c>
      <c r="S1086">
        <f t="shared" si="554"/>
        <v>-1.0424219407700519</v>
      </c>
      <c r="T1086">
        <f t="shared" si="555"/>
        <v>-1.8478905186128423</v>
      </c>
      <c r="U1086">
        <f t="shared" si="556"/>
        <v>5.0546225567071803E-3</v>
      </c>
      <c r="V1086">
        <f t="shared" si="557"/>
        <v>4.2582015317955055E-5</v>
      </c>
      <c r="W1086">
        <f t="shared" si="558"/>
        <v>1.6740578955036711E-7</v>
      </c>
      <c r="X1086">
        <f t="shared" si="559"/>
        <v>-4474907.9478894034</v>
      </c>
      <c r="Y1086">
        <f t="shared" si="560"/>
        <v>-2.3400453408353302E-3</v>
      </c>
      <c r="Z1086">
        <f t="shared" si="561"/>
        <v>1.2341558038233553E-6</v>
      </c>
      <c r="AA1086">
        <f t="shared" si="562"/>
        <v>2.5139370653045761E-2</v>
      </c>
      <c r="AB1086">
        <f t="shared" si="563"/>
        <v>-0.7078859589722345</v>
      </c>
      <c r="AC1086">
        <f t="shared" si="564"/>
        <v>2.5142018699970292E-2</v>
      </c>
      <c r="AD1086">
        <f t="shared" si="565"/>
        <v>3.3080931297180032E-2</v>
      </c>
      <c r="AE1086">
        <f t="shared" si="566"/>
        <v>-0.70761561500843495</v>
      </c>
      <c r="AF1086">
        <f t="shared" si="567"/>
        <v>-0.70762367710317464</v>
      </c>
      <c r="AG1086" s="10">
        <f t="shared" si="568"/>
        <v>-40.543850181540058</v>
      </c>
      <c r="AH1086" s="10">
        <f t="shared" si="569"/>
        <v>-73.104602254309341</v>
      </c>
      <c r="AI1086" s="17">
        <f t="shared" si="570"/>
        <v>-73</v>
      </c>
      <c r="AJ1086" s="18">
        <f t="shared" si="571"/>
        <v>-6</v>
      </c>
      <c r="AK1086" s="19">
        <f t="shared" si="572"/>
        <v>-16.568000000000001</v>
      </c>
      <c r="AL1086" s="17">
        <f t="shared" si="573"/>
        <v>-40</v>
      </c>
      <c r="AM1086" s="18">
        <f t="shared" si="574"/>
        <v>-32</v>
      </c>
      <c r="AN1086" s="19">
        <f t="shared" si="575"/>
        <v>-37.860999999999997</v>
      </c>
      <c r="AO1086" s="20" t="str">
        <f t="shared" si="576"/>
        <v>40°32 ' 37,861 "S</v>
      </c>
      <c r="AP1086" s="20" t="str">
        <f t="shared" si="577"/>
        <v xml:space="preserve">73°6 ' 16,568 " </v>
      </c>
      <c r="AQ1086" s="22"/>
      <c r="AR1086" s="22"/>
    </row>
    <row r="1087" spans="1:44" x14ac:dyDescent="0.3">
      <c r="A1087" s="15">
        <v>2211</v>
      </c>
      <c r="B1087" s="15" t="s">
        <v>1938</v>
      </c>
      <c r="C1087" s="15" t="s">
        <v>915</v>
      </c>
      <c r="D1087" s="16" t="s">
        <v>950</v>
      </c>
      <c r="E1087" s="16">
        <v>336380.85</v>
      </c>
      <c r="F1087" s="16">
        <v>6311887.5899999999</v>
      </c>
      <c r="G1087" s="16" t="s">
        <v>323</v>
      </c>
      <c r="H1087" t="str">
        <f t="shared" si="545"/>
        <v>19</v>
      </c>
      <c r="I1087" t="str">
        <f t="shared" si="544"/>
        <v>H</v>
      </c>
      <c r="J1087" t="s">
        <v>324</v>
      </c>
      <c r="K1087">
        <f t="shared" si="546"/>
        <v>-69</v>
      </c>
      <c r="L1087">
        <f t="shared" si="547"/>
        <v>-3688112.41</v>
      </c>
      <c r="M1087">
        <f t="shared" si="548"/>
        <v>-0.57955916628047843</v>
      </c>
      <c r="N1087">
        <f t="shared" si="549"/>
        <v>6381995.9128385466</v>
      </c>
      <c r="O1087">
        <f t="shared" si="550"/>
        <v>-2.5637614350527915E-2</v>
      </c>
      <c r="P1087">
        <f t="shared" si="551"/>
        <v>-0.91645066782449847</v>
      </c>
      <c r="Q1087">
        <f t="shared" si="552"/>
        <v>-0.64158314256583371</v>
      </c>
      <c r="R1087">
        <f t="shared" si="553"/>
        <v>-1.0377845001927277</v>
      </c>
      <c r="S1087">
        <f t="shared" si="554"/>
        <v>-0.93873416078600425</v>
      </c>
      <c r="T1087">
        <f t="shared" si="555"/>
        <v>-1.7142754604285451</v>
      </c>
      <c r="U1087">
        <f t="shared" si="556"/>
        <v>5.0546225567071803E-3</v>
      </c>
      <c r="V1087">
        <f t="shared" si="557"/>
        <v>4.2582015317955055E-5</v>
      </c>
      <c r="W1087">
        <f t="shared" si="558"/>
        <v>1.6740578955036711E-7</v>
      </c>
      <c r="X1087">
        <f t="shared" si="559"/>
        <v>-3674157.1054110685</v>
      </c>
      <c r="Y1087">
        <f t="shared" si="560"/>
        <v>-2.1866677414910242E-3</v>
      </c>
      <c r="Z1087">
        <f t="shared" si="561"/>
        <v>1.5505884524832224E-6</v>
      </c>
      <c r="AA1087">
        <f t="shared" si="562"/>
        <v>-2.5637601099398326E-2</v>
      </c>
      <c r="AB1087">
        <f t="shared" si="563"/>
        <v>-0.58174583063134766</v>
      </c>
      <c r="AC1087">
        <f t="shared" si="564"/>
        <v>-2.5640409733601655E-2</v>
      </c>
      <c r="AD1087">
        <f t="shared" si="565"/>
        <v>-3.0678902840645086E-2</v>
      </c>
      <c r="AE1087">
        <f t="shared" si="566"/>
        <v>-0.58152976746304474</v>
      </c>
      <c r="AF1087">
        <f t="shared" si="567"/>
        <v>-0.58153904705742743</v>
      </c>
      <c r="AG1087" s="10">
        <f t="shared" si="568"/>
        <v>-33.319733018450364</v>
      </c>
      <c r="AH1087" s="10">
        <f t="shared" si="569"/>
        <v>-70.757771652860882</v>
      </c>
      <c r="AI1087" s="17">
        <f t="shared" si="570"/>
        <v>-70</v>
      </c>
      <c r="AJ1087" s="18">
        <f t="shared" si="571"/>
        <v>-45</v>
      </c>
      <c r="AK1087" s="19">
        <f t="shared" si="572"/>
        <v>-27.978000000000002</v>
      </c>
      <c r="AL1087" s="17">
        <f t="shared" si="573"/>
        <v>-33</v>
      </c>
      <c r="AM1087" s="18">
        <f t="shared" si="574"/>
        <v>-19</v>
      </c>
      <c r="AN1087" s="19">
        <f t="shared" si="575"/>
        <v>-11.039</v>
      </c>
      <c r="AO1087" s="20" t="str">
        <f t="shared" si="576"/>
        <v>33°19 ' 11,039 "S</v>
      </c>
      <c r="AP1087" s="20" t="str">
        <f t="shared" si="577"/>
        <v xml:space="preserve">70°45 ' 27,978 " </v>
      </c>
      <c r="AQ1087" s="22"/>
      <c r="AR1087" s="22"/>
    </row>
    <row r="1088" spans="1:44" x14ac:dyDescent="0.3">
      <c r="A1088" s="15">
        <v>2212</v>
      </c>
      <c r="B1088" s="15" t="s">
        <v>1939</v>
      </c>
      <c r="C1088" s="15" t="s">
        <v>1940</v>
      </c>
      <c r="D1088" s="16" t="s">
        <v>1470</v>
      </c>
      <c r="E1088" s="16">
        <v>542587.44400000002</v>
      </c>
      <c r="F1088" s="16">
        <v>7344037.7779999999</v>
      </c>
      <c r="G1088" s="16" t="s">
        <v>351</v>
      </c>
      <c r="H1088" t="str">
        <f t="shared" si="545"/>
        <v>19</v>
      </c>
      <c r="I1088" t="str">
        <f t="shared" si="544"/>
        <v>J</v>
      </c>
      <c r="J1088" t="s">
        <v>324</v>
      </c>
      <c r="K1088">
        <f t="shared" si="546"/>
        <v>-69</v>
      </c>
      <c r="L1088">
        <f t="shared" si="547"/>
        <v>-2655962.2220000001</v>
      </c>
      <c r="M1088">
        <f t="shared" si="548"/>
        <v>-0.41736451602752717</v>
      </c>
      <c r="N1088">
        <f t="shared" si="549"/>
        <v>6379095.0804602131</v>
      </c>
      <c r="O1088">
        <f t="shared" si="550"/>
        <v>6.67609487910746E-3</v>
      </c>
      <c r="P1088">
        <f t="shared" si="551"/>
        <v>-0.74111461687802571</v>
      </c>
      <c r="Q1088">
        <f t="shared" si="552"/>
        <v>-0.61934152783266372</v>
      </c>
      <c r="R1088">
        <f t="shared" si="553"/>
        <v>-0.78792182446654002</v>
      </c>
      <c r="S1088">
        <f t="shared" si="554"/>
        <v>-0.74577675030807089</v>
      </c>
      <c r="T1088">
        <f t="shared" si="555"/>
        <v>-1.4154869387864117</v>
      </c>
      <c r="U1088">
        <f t="shared" si="556"/>
        <v>5.0546225567071803E-3</v>
      </c>
      <c r="V1088">
        <f t="shared" si="557"/>
        <v>4.2582015317955055E-5</v>
      </c>
      <c r="W1088">
        <f t="shared" si="558"/>
        <v>1.6740578955036711E-7</v>
      </c>
      <c r="X1088">
        <f t="shared" si="559"/>
        <v>-2644619.4136025258</v>
      </c>
      <c r="Y1088">
        <f t="shared" si="560"/>
        <v>-1.7781218581015283E-3</v>
      </c>
      <c r="Z1088">
        <f t="shared" si="561"/>
        <v>1.2551259089443404E-7</v>
      </c>
      <c r="AA1088">
        <f t="shared" si="562"/>
        <v>6.6760945997961377E-3</v>
      </c>
      <c r="AB1088">
        <f t="shared" si="563"/>
        <v>-0.41914263766245202</v>
      </c>
      <c r="AC1088">
        <f t="shared" si="564"/>
        <v>6.6761441924287901E-3</v>
      </c>
      <c r="AD1088">
        <f t="shared" si="565"/>
        <v>7.3086775836935583E-3</v>
      </c>
      <c r="AE1088">
        <f t="shared" si="566"/>
        <v>-0.419132708854212</v>
      </c>
      <c r="AF1088">
        <f t="shared" si="567"/>
        <v>-0.41914265582528765</v>
      </c>
      <c r="AG1088" s="10">
        <f t="shared" si="568"/>
        <v>-24.015105192693429</v>
      </c>
      <c r="AH1088" s="10">
        <f t="shared" si="569"/>
        <v>-68.581243620632492</v>
      </c>
      <c r="AI1088" s="17">
        <f t="shared" si="570"/>
        <v>-68</v>
      </c>
      <c r="AJ1088" s="18">
        <f t="shared" si="571"/>
        <v>-34</v>
      </c>
      <c r="AK1088" s="19">
        <f t="shared" si="572"/>
        <v>-52.476999999999997</v>
      </c>
      <c r="AL1088" s="17">
        <f t="shared" si="573"/>
        <v>-24</v>
      </c>
      <c r="AM1088" s="18">
        <f t="shared" si="574"/>
        <v>0</v>
      </c>
      <c r="AN1088" s="19">
        <f t="shared" si="575"/>
        <v>-54.378999999999998</v>
      </c>
      <c r="AO1088" s="20" t="str">
        <f t="shared" si="576"/>
        <v>24°0 ' 54,379 "S</v>
      </c>
      <c r="AP1088" s="20" t="str">
        <f t="shared" si="577"/>
        <v xml:space="preserve">68°34 ' 52,477 " </v>
      </c>
      <c r="AQ1088" s="22"/>
      <c r="AR1088" s="22"/>
    </row>
    <row r="1089" spans="1:46" x14ac:dyDescent="0.3">
      <c r="A1089" s="15">
        <v>2213</v>
      </c>
      <c r="B1089" s="15" t="s">
        <v>1941</v>
      </c>
      <c r="C1089" s="15" t="s">
        <v>1942</v>
      </c>
      <c r="D1089" s="16" t="s">
        <v>848</v>
      </c>
      <c r="E1089" s="16">
        <v>382376.87599999999</v>
      </c>
      <c r="F1089" s="16">
        <v>6745438.0029999996</v>
      </c>
      <c r="G1089" s="16" t="s">
        <v>351</v>
      </c>
      <c r="H1089" t="str">
        <f t="shared" si="545"/>
        <v>19</v>
      </c>
      <c r="I1089" t="str">
        <f t="shared" si="544"/>
        <v>J</v>
      </c>
      <c r="J1089" t="s">
        <v>324</v>
      </c>
      <c r="K1089">
        <f t="shared" si="546"/>
        <v>-69</v>
      </c>
      <c r="L1089">
        <f t="shared" si="547"/>
        <v>-3254561.9970000004</v>
      </c>
      <c r="M1089">
        <f t="shared" si="548"/>
        <v>-0.51142997498534737</v>
      </c>
      <c r="N1089">
        <f t="shared" si="549"/>
        <v>6380703.6830165312</v>
      </c>
      <c r="O1089">
        <f t="shared" si="550"/>
        <v>-1.8434193130308897E-2</v>
      </c>
      <c r="P1089">
        <f t="shared" si="551"/>
        <v>-0.85360133551875073</v>
      </c>
      <c r="Q1089">
        <f t="shared" si="552"/>
        <v>-0.64913258575048349</v>
      </c>
      <c r="R1089">
        <f t="shared" si="553"/>
        <v>-0.93823064274472268</v>
      </c>
      <c r="S1089">
        <f t="shared" si="554"/>
        <v>-0.86595612849616288</v>
      </c>
      <c r="T1089">
        <f t="shared" si="555"/>
        <v>-1.607807408246307</v>
      </c>
      <c r="U1089">
        <f t="shared" si="556"/>
        <v>5.0546225567071803E-3</v>
      </c>
      <c r="V1089">
        <f t="shared" si="557"/>
        <v>4.2582015317955055E-5</v>
      </c>
      <c r="W1089">
        <f t="shared" si="558"/>
        <v>1.6740578955036711E-7</v>
      </c>
      <c r="X1089">
        <f t="shared" si="559"/>
        <v>-3241531.6894004247</v>
      </c>
      <c r="Y1089">
        <f t="shared" si="560"/>
        <v>-2.0421427238908447E-3</v>
      </c>
      <c r="Z1089">
        <f t="shared" si="561"/>
        <v>8.7081131463198076E-7</v>
      </c>
      <c r="AA1089">
        <f t="shared" si="562"/>
        <v>-1.8434187779407578E-2</v>
      </c>
      <c r="AB1089">
        <f t="shared" si="563"/>
        <v>-0.51347211593091724</v>
      </c>
      <c r="AC1089">
        <f t="shared" si="564"/>
        <v>-1.8435231845880695E-2</v>
      </c>
      <c r="AD1089">
        <f t="shared" si="565"/>
        <v>-2.1161359071181378E-2</v>
      </c>
      <c r="AE1089">
        <f t="shared" si="566"/>
        <v>-0.51337631560585151</v>
      </c>
      <c r="AF1089">
        <f t="shared" si="567"/>
        <v>-0.51338627453051189</v>
      </c>
      <c r="AG1089" s="10">
        <f t="shared" si="568"/>
        <v>-29.414866790542959</v>
      </c>
      <c r="AH1089" s="10">
        <f t="shared" si="569"/>
        <v>-70.212456563539575</v>
      </c>
      <c r="AI1089" s="17">
        <f t="shared" si="570"/>
        <v>-70</v>
      </c>
      <c r="AJ1089" s="18">
        <f t="shared" si="571"/>
        <v>-12</v>
      </c>
      <c r="AK1089" s="19">
        <f t="shared" si="572"/>
        <v>-44.844000000000001</v>
      </c>
      <c r="AL1089" s="17">
        <f t="shared" si="573"/>
        <v>-29</v>
      </c>
      <c r="AM1089" s="18">
        <f t="shared" si="574"/>
        <v>-24</v>
      </c>
      <c r="AN1089" s="19">
        <f t="shared" si="575"/>
        <v>-53.52</v>
      </c>
      <c r="AO1089" s="20" t="str">
        <f t="shared" si="576"/>
        <v>29°24 ' 53,52 "S</v>
      </c>
      <c r="AP1089" s="20" t="str">
        <f t="shared" si="577"/>
        <v xml:space="preserve">70°12 ' 44,844 " </v>
      </c>
      <c r="AQ1089" s="22"/>
      <c r="AR1089" s="22"/>
    </row>
    <row r="1090" spans="1:46" x14ac:dyDescent="0.3">
      <c r="A1090" s="15">
        <v>2214</v>
      </c>
      <c r="B1090" s="15" t="s">
        <v>1943</v>
      </c>
      <c r="C1090" s="15" t="s">
        <v>1942</v>
      </c>
      <c r="D1090" s="16" t="s">
        <v>848</v>
      </c>
      <c r="E1090" s="16">
        <v>406708</v>
      </c>
      <c r="F1090" s="16">
        <v>6754291</v>
      </c>
      <c r="G1090" s="16" t="s">
        <v>351</v>
      </c>
      <c r="H1090" t="str">
        <f t="shared" si="545"/>
        <v>19</v>
      </c>
      <c r="I1090" t="str">
        <f t="shared" si="544"/>
        <v>J</v>
      </c>
      <c r="J1090" t="s">
        <v>324</v>
      </c>
      <c r="K1090">
        <f t="shared" si="546"/>
        <v>-69</v>
      </c>
      <c r="L1090">
        <f t="shared" si="547"/>
        <v>-3245709</v>
      </c>
      <c r="M1090">
        <f t="shared" si="548"/>
        <v>-0.51003879299574961</v>
      </c>
      <c r="N1090">
        <f t="shared" si="549"/>
        <v>6380678.3017714582</v>
      </c>
      <c r="O1090">
        <f t="shared" si="550"/>
        <v>-1.4621016071927569E-2</v>
      </c>
      <c r="P1090">
        <f t="shared" si="551"/>
        <v>-0.85214862525089818</v>
      </c>
      <c r="Q1090">
        <f t="shared" si="552"/>
        <v>-0.64903893141140778</v>
      </c>
      <c r="R1090">
        <f t="shared" si="553"/>
        <v>-0.93611310562119865</v>
      </c>
      <c r="S1090">
        <f t="shared" si="554"/>
        <v>-0.86434456206875088</v>
      </c>
      <c r="T1090">
        <f t="shared" si="555"/>
        <v>-1.6053544199636924</v>
      </c>
      <c r="U1090">
        <f t="shared" si="556"/>
        <v>5.0546225567071803E-3</v>
      </c>
      <c r="V1090">
        <f t="shared" si="557"/>
        <v>4.2582015317955055E-5</v>
      </c>
      <c r="W1090">
        <f t="shared" si="558"/>
        <v>1.6740578955036711E-7</v>
      </c>
      <c r="X1090">
        <f t="shared" si="559"/>
        <v>-3232700.2845431794</v>
      </c>
      <c r="Y1090">
        <f t="shared" si="560"/>
        <v>-2.0387668585656431E-3</v>
      </c>
      <c r="Z1090">
        <f t="shared" si="561"/>
        <v>5.4866591516029639E-7</v>
      </c>
      <c r="AA1090">
        <f t="shared" si="562"/>
        <v>-1.4621013397909848E-2</v>
      </c>
      <c r="AB1090">
        <f t="shared" si="563"/>
        <v>-0.51207755873571337</v>
      </c>
      <c r="AC1090">
        <f t="shared" si="564"/>
        <v>-1.4621534335644171E-2</v>
      </c>
      <c r="AD1090">
        <f t="shared" si="565"/>
        <v>-1.6771466033378826E-2</v>
      </c>
      <c r="AE1090">
        <f t="shared" si="566"/>
        <v>-0.5120174850331789</v>
      </c>
      <c r="AF1090">
        <f t="shared" si="567"/>
        <v>-0.51202762506678456</v>
      </c>
      <c r="AG1090" s="10">
        <f t="shared" si="568"/>
        <v>-29.337021910433673</v>
      </c>
      <c r="AH1090" s="10">
        <f t="shared" si="569"/>
        <v>-69.960934219959626</v>
      </c>
      <c r="AI1090" s="17">
        <f t="shared" si="570"/>
        <v>-69</v>
      </c>
      <c r="AJ1090" s="18">
        <f t="shared" si="571"/>
        <v>-57</v>
      </c>
      <c r="AK1090" s="19">
        <f t="shared" si="572"/>
        <v>-39.363</v>
      </c>
      <c r="AL1090" s="17">
        <f t="shared" si="573"/>
        <v>-29</v>
      </c>
      <c r="AM1090" s="18">
        <f t="shared" si="574"/>
        <v>-20</v>
      </c>
      <c r="AN1090" s="19">
        <f t="shared" si="575"/>
        <v>-13.279</v>
      </c>
      <c r="AO1090" s="20" t="str">
        <f t="shared" si="576"/>
        <v>29°20 ' 13,279 "S</v>
      </c>
      <c r="AP1090" s="20" t="str">
        <f t="shared" si="577"/>
        <v xml:space="preserve">69°57 ' 39,363 " </v>
      </c>
      <c r="AQ1090" s="22"/>
      <c r="AR1090" s="22"/>
    </row>
    <row r="1091" spans="1:46" x14ac:dyDescent="0.3">
      <c r="A1091" s="15">
        <v>2215</v>
      </c>
      <c r="B1091" s="15" t="s">
        <v>1944</v>
      </c>
      <c r="C1091" s="15" t="s">
        <v>1945</v>
      </c>
      <c r="D1091" s="16" t="s">
        <v>1015</v>
      </c>
      <c r="E1091" s="16">
        <v>321053</v>
      </c>
      <c r="F1091" s="16">
        <v>6368801</v>
      </c>
      <c r="G1091" s="16" t="s">
        <v>323</v>
      </c>
      <c r="H1091" t="str">
        <f t="shared" si="545"/>
        <v>19</v>
      </c>
      <c r="I1091" t="str">
        <f t="shared" si="544"/>
        <v>H</v>
      </c>
      <c r="J1091" t="s">
        <v>324</v>
      </c>
      <c r="K1091">
        <f t="shared" si="546"/>
        <v>-69</v>
      </c>
      <c r="L1091">
        <f t="shared" si="547"/>
        <v>-3631199</v>
      </c>
      <c r="M1091">
        <f t="shared" si="548"/>
        <v>-0.57061565133761927</v>
      </c>
      <c r="N1091">
        <f t="shared" si="549"/>
        <v>6381821.1750630643</v>
      </c>
      <c r="O1091">
        <f t="shared" si="550"/>
        <v>-2.804011505355784E-2</v>
      </c>
      <c r="P1091">
        <f t="shared" si="551"/>
        <v>-0.90914699242345864</v>
      </c>
      <c r="Q1091">
        <f t="shared" si="552"/>
        <v>-0.64389216797898174</v>
      </c>
      <c r="R1091">
        <f t="shared" si="553"/>
        <v>-1.0251891475493486</v>
      </c>
      <c r="S1091">
        <f t="shared" si="554"/>
        <v>-0.92986490265675692</v>
      </c>
      <c r="T1091">
        <f t="shared" si="555"/>
        <v>-1.7017844054988565</v>
      </c>
      <c r="U1091">
        <f t="shared" si="556"/>
        <v>5.0546225567071803E-3</v>
      </c>
      <c r="V1091">
        <f t="shared" si="557"/>
        <v>4.2582015317955055E-5</v>
      </c>
      <c r="W1091">
        <f t="shared" si="558"/>
        <v>1.6740578955036711E-7</v>
      </c>
      <c r="X1091">
        <f t="shared" si="559"/>
        <v>-3617350.0011184011</v>
      </c>
      <c r="Y1091">
        <f t="shared" si="560"/>
        <v>-2.1700700320018101E-3</v>
      </c>
      <c r="Z1091">
        <f t="shared" si="561"/>
        <v>1.8764460861232899E-6</v>
      </c>
      <c r="AA1091">
        <f t="shared" si="562"/>
        <v>-2.8040097514969789E-2</v>
      </c>
      <c r="AB1091">
        <f t="shared" si="563"/>
        <v>-0.57278571729760164</v>
      </c>
      <c r="AC1091">
        <f t="shared" si="564"/>
        <v>-2.8043772066834782E-2</v>
      </c>
      <c r="AD1091">
        <f t="shared" si="565"/>
        <v>-3.3357395179614648E-2</v>
      </c>
      <c r="AE1091">
        <f t="shared" si="566"/>
        <v>-0.57253229338827394</v>
      </c>
      <c r="AF1091">
        <f t="shared" si="567"/>
        <v>-0.57254142495695737</v>
      </c>
      <c r="AG1091" s="10">
        <f t="shared" si="568"/>
        <v>-32.804207246439795</v>
      </c>
      <c r="AH1091" s="10">
        <f t="shared" si="569"/>
        <v>-70.91123795934196</v>
      </c>
      <c r="AI1091" s="17">
        <f t="shared" si="570"/>
        <v>-70</v>
      </c>
      <c r="AJ1091" s="18">
        <f t="shared" si="571"/>
        <v>-54</v>
      </c>
      <c r="AK1091" s="19">
        <f t="shared" si="572"/>
        <v>-40.457000000000001</v>
      </c>
      <c r="AL1091" s="17">
        <f t="shared" si="573"/>
        <v>-32</v>
      </c>
      <c r="AM1091" s="18">
        <f t="shared" si="574"/>
        <v>-48</v>
      </c>
      <c r="AN1091" s="19">
        <f t="shared" si="575"/>
        <v>-15.146000000000001</v>
      </c>
      <c r="AO1091" s="20" t="str">
        <f t="shared" si="576"/>
        <v>32°48 ' 15,146 "S</v>
      </c>
      <c r="AP1091" s="20" t="str">
        <f t="shared" si="577"/>
        <v xml:space="preserve">70°54 ' 40,457 " </v>
      </c>
      <c r="AQ1091" s="22"/>
      <c r="AR1091" s="22"/>
    </row>
    <row r="1092" spans="1:46" x14ac:dyDescent="0.3">
      <c r="A1092" s="15">
        <v>2216</v>
      </c>
      <c r="B1092" s="15" t="s">
        <v>1946</v>
      </c>
      <c r="C1092" s="15" t="s">
        <v>1947</v>
      </c>
      <c r="D1092" s="16" t="s">
        <v>404</v>
      </c>
      <c r="E1092" s="16">
        <v>694027.22</v>
      </c>
      <c r="F1092" s="16">
        <v>5500996.7300000004</v>
      </c>
      <c r="G1092" s="16" t="s">
        <v>374</v>
      </c>
      <c r="H1092" t="str">
        <f t="shared" si="545"/>
        <v>18</v>
      </c>
      <c r="I1092" t="str">
        <f t="shared" si="544"/>
        <v>G</v>
      </c>
      <c r="J1092" t="s">
        <v>324</v>
      </c>
      <c r="K1092">
        <f t="shared" si="546"/>
        <v>-75</v>
      </c>
      <c r="L1092">
        <f t="shared" si="547"/>
        <v>-4499003.2699999996</v>
      </c>
      <c r="M1092">
        <f t="shared" si="548"/>
        <v>-0.70698457486938304</v>
      </c>
      <c r="N1092">
        <f t="shared" si="549"/>
        <v>6384608.4927291386</v>
      </c>
      <c r="O1092">
        <f t="shared" si="550"/>
        <v>3.0389838346542356E-2</v>
      </c>
      <c r="P1092">
        <f t="shared" si="551"/>
        <v>-0.98772780188051879</v>
      </c>
      <c r="Q1092">
        <f t="shared" si="552"/>
        <v>-0.5709980899088416</v>
      </c>
      <c r="R1092">
        <f t="shared" si="553"/>
        <v>-1.2008484758096425</v>
      </c>
      <c r="S1092">
        <f t="shared" si="554"/>
        <v>-1.0433858793344424</v>
      </c>
      <c r="T1092">
        <f t="shared" si="555"/>
        <v>-1.849006380701639</v>
      </c>
      <c r="U1092">
        <f t="shared" si="556"/>
        <v>5.0546225567071803E-3</v>
      </c>
      <c r="V1092">
        <f t="shared" si="557"/>
        <v>4.2582015317955055E-5</v>
      </c>
      <c r="W1092">
        <f t="shared" si="558"/>
        <v>1.6740578955036711E-7</v>
      </c>
      <c r="X1092">
        <f t="shared" si="559"/>
        <v>-4484057.5053360555</v>
      </c>
      <c r="Y1092">
        <f t="shared" si="560"/>
        <v>-2.3409054260671459E-3</v>
      </c>
      <c r="Z1092">
        <f t="shared" si="561"/>
        <v>1.7990847787994679E-6</v>
      </c>
      <c r="AA1092">
        <f t="shared" si="562"/>
        <v>3.038982012191049E-2</v>
      </c>
      <c r="AB1092">
        <f t="shared" si="563"/>
        <v>-0.7093254760839629</v>
      </c>
      <c r="AC1092">
        <f t="shared" si="564"/>
        <v>3.0394498046241614E-2</v>
      </c>
      <c r="AD1092">
        <f t="shared" si="565"/>
        <v>4.0034531664982845E-2</v>
      </c>
      <c r="AE1092">
        <f t="shared" si="566"/>
        <v>-0.70892933211454445</v>
      </c>
      <c r="AF1092">
        <f t="shared" si="567"/>
        <v>-0.70893689010926586</v>
      </c>
      <c r="AG1092" s="10">
        <f t="shared" si="568"/>
        <v>-40.619091744390772</v>
      </c>
      <c r="AH1092" s="10">
        <f t="shared" si="569"/>
        <v>-72.706190300813631</v>
      </c>
      <c r="AI1092" s="17">
        <f t="shared" si="570"/>
        <v>-72</v>
      </c>
      <c r="AJ1092" s="18">
        <f t="shared" si="571"/>
        <v>-42</v>
      </c>
      <c r="AK1092" s="19">
        <f t="shared" si="572"/>
        <v>-22.285</v>
      </c>
      <c r="AL1092" s="17">
        <f t="shared" si="573"/>
        <v>-40</v>
      </c>
      <c r="AM1092" s="18">
        <f t="shared" si="574"/>
        <v>-37</v>
      </c>
      <c r="AN1092" s="19">
        <f t="shared" si="575"/>
        <v>-8.73</v>
      </c>
      <c r="AO1092" s="20" t="str">
        <f t="shared" si="576"/>
        <v>40°37 ' 8,73 "S</v>
      </c>
      <c r="AP1092" s="20" t="str">
        <f t="shared" si="577"/>
        <v xml:space="preserve">72°42 ' 22,285 " </v>
      </c>
      <c r="AQ1092" s="22"/>
      <c r="AR1092" s="22"/>
    </row>
    <row r="1093" spans="1:46" x14ac:dyDescent="0.3">
      <c r="A1093" s="15">
        <v>2217</v>
      </c>
      <c r="B1093" s="15" t="s">
        <v>1948</v>
      </c>
      <c r="C1093" s="15" t="s">
        <v>419</v>
      </c>
      <c r="D1093" s="16" t="s">
        <v>516</v>
      </c>
      <c r="E1093" s="16">
        <v>759879</v>
      </c>
      <c r="F1093" s="16">
        <v>5882811</v>
      </c>
      <c r="G1093" s="16" t="s">
        <v>395</v>
      </c>
      <c r="H1093" t="str">
        <f t="shared" si="545"/>
        <v xml:space="preserve">18 </v>
      </c>
      <c r="I1093" t="str">
        <f t="shared" si="544"/>
        <v xml:space="preserve"> H</v>
      </c>
      <c r="J1093" t="s">
        <v>324</v>
      </c>
      <c r="K1093">
        <f t="shared" si="546"/>
        <v>-75</v>
      </c>
      <c r="L1093">
        <f t="shared" si="547"/>
        <v>-4117189</v>
      </c>
      <c r="M1093">
        <f t="shared" si="548"/>
        <v>-0.64698532989105839</v>
      </c>
      <c r="N1093">
        <f t="shared" si="549"/>
        <v>6383353.8783849422</v>
      </c>
      <c r="O1093">
        <f t="shared" si="550"/>
        <v>4.0711983849116042E-2</v>
      </c>
      <c r="P1093">
        <f t="shared" si="551"/>
        <v>-0.96192783970837303</v>
      </c>
      <c r="Q1093">
        <f t="shared" si="552"/>
        <v>-0.61241306723339639</v>
      </c>
      <c r="R1093">
        <f t="shared" si="553"/>
        <v>-1.127949249745245</v>
      </c>
      <c r="S1093">
        <f t="shared" si="554"/>
        <v>-0.99906520411728283</v>
      </c>
      <c r="T1093">
        <f t="shared" si="555"/>
        <v>-1.7950732957648896</v>
      </c>
      <c r="U1093">
        <f t="shared" si="556"/>
        <v>5.0546225567071803E-3</v>
      </c>
      <c r="V1093">
        <f t="shared" si="557"/>
        <v>4.2582015317955055E-5</v>
      </c>
      <c r="W1093">
        <f t="shared" si="558"/>
        <v>1.6740578955036711E-7</v>
      </c>
      <c r="X1093">
        <f t="shared" si="559"/>
        <v>-4102585.4594838247</v>
      </c>
      <c r="Y1093">
        <f t="shared" si="560"/>
        <v>-2.287753553132195E-3</v>
      </c>
      <c r="Z1093">
        <f t="shared" si="561"/>
        <v>3.555854302713686E-6</v>
      </c>
      <c r="AA1093">
        <f t="shared" si="562"/>
        <v>4.0711935593821726E-2</v>
      </c>
      <c r="AB1093">
        <f t="shared" si="563"/>
        <v>-0.64927307530927225</v>
      </c>
      <c r="AC1093">
        <f t="shared" si="564"/>
        <v>4.0723182938211921E-2</v>
      </c>
      <c r="AD1093">
        <f t="shared" si="565"/>
        <v>5.1081676719211731E-2</v>
      </c>
      <c r="AE1093">
        <f t="shared" si="566"/>
        <v>-0.64864460452097628</v>
      </c>
      <c r="AF1093">
        <f t="shared" si="567"/>
        <v>-0.64865171060496252</v>
      </c>
      <c r="AG1093" s="10">
        <f t="shared" si="568"/>
        <v>-37.165005391605618</v>
      </c>
      <c r="AH1093" s="10">
        <f t="shared" si="569"/>
        <v>-72.073235513537497</v>
      </c>
      <c r="AI1093" s="17">
        <f t="shared" si="570"/>
        <v>-72</v>
      </c>
      <c r="AJ1093" s="18">
        <f t="shared" si="571"/>
        <v>-4</v>
      </c>
      <c r="AK1093" s="19">
        <f t="shared" si="572"/>
        <v>-23.648</v>
      </c>
      <c r="AL1093" s="17">
        <f t="shared" si="573"/>
        <v>-37</v>
      </c>
      <c r="AM1093" s="18">
        <f t="shared" si="574"/>
        <v>-9</v>
      </c>
      <c r="AN1093" s="19">
        <f t="shared" si="575"/>
        <v>-54.018999999999998</v>
      </c>
      <c r="AO1093" s="20" t="str">
        <f t="shared" si="576"/>
        <v>37°9 ' 54,019 "S</v>
      </c>
      <c r="AP1093" s="20" t="str">
        <f t="shared" si="577"/>
        <v xml:space="preserve">72°4 ' 23,648 " </v>
      </c>
      <c r="AQ1093" s="22"/>
      <c r="AR1093" s="22"/>
    </row>
    <row r="1094" spans="1:46" x14ac:dyDescent="0.3">
      <c r="A1094" s="15">
        <v>2219</v>
      </c>
      <c r="B1094" s="15" t="s">
        <v>1949</v>
      </c>
      <c r="C1094" s="15" t="s">
        <v>372</v>
      </c>
      <c r="D1094" s="16" t="s">
        <v>334</v>
      </c>
      <c r="E1094" s="16">
        <v>282857.78000000003</v>
      </c>
      <c r="F1094" s="16">
        <v>6353228.4500000002</v>
      </c>
      <c r="G1094" s="16" t="s">
        <v>323</v>
      </c>
      <c r="H1094" t="str">
        <f t="shared" si="545"/>
        <v>19</v>
      </c>
      <c r="I1094" t="str">
        <f t="shared" si="544"/>
        <v>H</v>
      </c>
      <c r="J1094" t="s">
        <v>324</v>
      </c>
      <c r="K1094">
        <f t="shared" si="546"/>
        <v>-69</v>
      </c>
      <c r="L1094">
        <f t="shared" si="547"/>
        <v>-3646771.55</v>
      </c>
      <c r="M1094">
        <f t="shared" si="548"/>
        <v>-0.57306276061508865</v>
      </c>
      <c r="N1094">
        <f t="shared" si="549"/>
        <v>6381868.8457327243</v>
      </c>
      <c r="O1094">
        <f t="shared" si="550"/>
        <v>-3.4024864071782589E-2</v>
      </c>
      <c r="P1094">
        <f t="shared" si="551"/>
        <v>-0.9111744172943157</v>
      </c>
      <c r="Q1094">
        <f t="shared" si="552"/>
        <v>-0.64329863784283436</v>
      </c>
      <c r="R1094">
        <f t="shared" si="553"/>
        <v>-1.0286499692622466</v>
      </c>
      <c r="S1094">
        <f t="shared" si="554"/>
        <v>-0.93231213640739352</v>
      </c>
      <c r="T1094">
        <f t="shared" si="555"/>
        <v>-1.705245408970524</v>
      </c>
      <c r="U1094">
        <f t="shared" si="556"/>
        <v>5.0546225567071803E-3</v>
      </c>
      <c r="V1094">
        <f t="shared" si="557"/>
        <v>4.2582015317955055E-5</v>
      </c>
      <c r="W1094">
        <f t="shared" si="558"/>
        <v>1.6740578955036711E-7</v>
      </c>
      <c r="X1094">
        <f t="shared" si="559"/>
        <v>-3632893.0005111024</v>
      </c>
      <c r="Y1094">
        <f t="shared" si="560"/>
        <v>-2.1746842225028509E-3</v>
      </c>
      <c r="Z1094">
        <f t="shared" si="561"/>
        <v>2.754237479920045E-6</v>
      </c>
      <c r="AA1094">
        <f t="shared" si="562"/>
        <v>-3.4024832834263961E-2</v>
      </c>
      <c r="AB1094">
        <f t="shared" si="563"/>
        <v>-0.57523743884799472</v>
      </c>
      <c r="AC1094">
        <f t="shared" si="564"/>
        <v>-3.4031398244818489E-2</v>
      </c>
      <c r="AD1094">
        <f t="shared" si="565"/>
        <v>-4.0536586372480331E-2</v>
      </c>
      <c r="AE1094">
        <f t="shared" si="566"/>
        <v>-0.57486235256310725</v>
      </c>
      <c r="AF1094">
        <f t="shared" si="567"/>
        <v>-0.57487090038494493</v>
      </c>
      <c r="AG1094" s="10">
        <f t="shared" si="568"/>
        <v>-32.937676356942916</v>
      </c>
      <c r="AH1094" s="10">
        <f t="shared" si="569"/>
        <v>-71.322575315010653</v>
      </c>
      <c r="AI1094" s="17">
        <f t="shared" si="570"/>
        <v>-71</v>
      </c>
      <c r="AJ1094" s="18">
        <f t="shared" si="571"/>
        <v>-19</v>
      </c>
      <c r="AK1094" s="19">
        <f t="shared" si="572"/>
        <v>-21.271000000000001</v>
      </c>
      <c r="AL1094" s="17">
        <f t="shared" si="573"/>
        <v>-32</v>
      </c>
      <c r="AM1094" s="18">
        <f t="shared" si="574"/>
        <v>-56</v>
      </c>
      <c r="AN1094" s="19">
        <f t="shared" si="575"/>
        <v>-15.635</v>
      </c>
      <c r="AO1094" s="20" t="str">
        <f t="shared" si="576"/>
        <v>32°56 ' 15,635 "S</v>
      </c>
      <c r="AP1094" s="20" t="str">
        <f t="shared" si="577"/>
        <v xml:space="preserve">71°19 ' 21,271 " </v>
      </c>
      <c r="AQ1094" s="22"/>
      <c r="AR1094" s="22"/>
    </row>
    <row r="1095" spans="1:46" x14ac:dyDescent="0.3">
      <c r="A1095" s="15">
        <v>2220</v>
      </c>
      <c r="B1095" s="15" t="s">
        <v>1950</v>
      </c>
      <c r="C1095" s="15" t="s">
        <v>372</v>
      </c>
      <c r="D1095" s="16" t="s">
        <v>334</v>
      </c>
      <c r="E1095" s="16">
        <v>282738</v>
      </c>
      <c r="F1095" s="16">
        <v>6353463</v>
      </c>
      <c r="G1095" s="16" t="s">
        <v>323</v>
      </c>
      <c r="H1095" t="str">
        <f t="shared" si="545"/>
        <v>19</v>
      </c>
      <c r="I1095" t="str">
        <f t="shared" si="544"/>
        <v>H</v>
      </c>
      <c r="J1095" t="s">
        <v>324</v>
      </c>
      <c r="K1095">
        <f t="shared" si="546"/>
        <v>-69</v>
      </c>
      <c r="L1095">
        <f t="shared" si="547"/>
        <v>-3646537</v>
      </c>
      <c r="M1095">
        <f t="shared" si="548"/>
        <v>-0.57302590284413724</v>
      </c>
      <c r="N1095">
        <f t="shared" si="549"/>
        <v>6381868.1269343598</v>
      </c>
      <c r="O1095">
        <f t="shared" si="550"/>
        <v>-3.4043636703030018E-2</v>
      </c>
      <c r="P1095">
        <f t="shared" si="551"/>
        <v>-0.91114404247841907</v>
      </c>
      <c r="Q1095">
        <f t="shared" si="552"/>
        <v>-0.64330779212823719</v>
      </c>
      <c r="R1095">
        <f t="shared" si="553"/>
        <v>-1.0285979240833467</v>
      </c>
      <c r="S1095">
        <f t="shared" si="554"/>
        <v>-0.93227539109456936</v>
      </c>
      <c r="T1095">
        <f t="shared" si="555"/>
        <v>-1.7051935225886019</v>
      </c>
      <c r="U1095">
        <f t="shared" si="556"/>
        <v>5.0546225567071803E-3</v>
      </c>
      <c r="V1095">
        <f t="shared" si="557"/>
        <v>4.2582015317955055E-5</v>
      </c>
      <c r="W1095">
        <f t="shared" si="558"/>
        <v>1.6740578955036711E-7</v>
      </c>
      <c r="X1095">
        <f t="shared" si="559"/>
        <v>-3632658.8930107458</v>
      </c>
      <c r="Y1095">
        <f t="shared" si="560"/>
        <v>-2.1746151304321655E-3</v>
      </c>
      <c r="Z1095">
        <f t="shared" si="561"/>
        <v>2.7574086816534449E-6</v>
      </c>
      <c r="AA1095">
        <f t="shared" si="562"/>
        <v>-3.404360541229022E-2</v>
      </c>
      <c r="AB1095">
        <f t="shared" si="563"/>
        <v>-0.57520051197826672</v>
      </c>
      <c r="AC1095">
        <f t="shared" si="564"/>
        <v>-3.4050181696296644E-2</v>
      </c>
      <c r="AD1095">
        <f t="shared" si="565"/>
        <v>-4.055796582925953E-2</v>
      </c>
      <c r="AE1095">
        <f t="shared" si="566"/>
        <v>-0.57482504230337217</v>
      </c>
      <c r="AF1095">
        <f t="shared" si="567"/>
        <v>-0.57483358838740217</v>
      </c>
      <c r="AG1095" s="10">
        <f t="shared" si="568"/>
        <v>-32.935538536958511</v>
      </c>
      <c r="AH1095" s="10">
        <f t="shared" si="569"/>
        <v>-71.323800267652388</v>
      </c>
      <c r="AI1095" s="17">
        <f t="shared" si="570"/>
        <v>-71</v>
      </c>
      <c r="AJ1095" s="18">
        <f t="shared" si="571"/>
        <v>-19</v>
      </c>
      <c r="AK1095" s="19">
        <f t="shared" si="572"/>
        <v>-25.681000000000001</v>
      </c>
      <c r="AL1095" s="17">
        <f t="shared" si="573"/>
        <v>-32</v>
      </c>
      <c r="AM1095" s="18">
        <f t="shared" si="574"/>
        <v>-56</v>
      </c>
      <c r="AN1095" s="19">
        <f t="shared" si="575"/>
        <v>-7.9390000000000001</v>
      </c>
      <c r="AO1095" s="20" t="str">
        <f t="shared" si="576"/>
        <v>32°56 ' 7,939 "S</v>
      </c>
      <c r="AP1095" s="20" t="str">
        <f t="shared" si="577"/>
        <v xml:space="preserve">71°19 ' 25,681 " </v>
      </c>
      <c r="AQ1095" s="22"/>
      <c r="AR1095" s="22"/>
    </row>
    <row r="1096" spans="1:46" x14ac:dyDescent="0.3">
      <c r="A1096" s="15">
        <v>2221</v>
      </c>
      <c r="B1096" s="15" t="s">
        <v>1951</v>
      </c>
      <c r="C1096" s="15" t="s">
        <v>1952</v>
      </c>
      <c r="D1096" s="16" t="s">
        <v>1552</v>
      </c>
      <c r="E1096" s="16">
        <v>437895.77</v>
      </c>
      <c r="F1096" s="16">
        <v>7562877.8499999996</v>
      </c>
      <c r="G1096" s="16" t="s">
        <v>1081</v>
      </c>
      <c r="H1096" t="str">
        <f t="shared" si="545"/>
        <v>19</v>
      </c>
      <c r="I1096" t="str">
        <f t="shared" ref="I1096:I1159" si="578">RIGHT(G1096,LEN(G1096)-2)</f>
        <v>K</v>
      </c>
      <c r="J1096" t="s">
        <v>324</v>
      </c>
      <c r="K1096">
        <f t="shared" si="546"/>
        <v>-69</v>
      </c>
      <c r="L1096">
        <f t="shared" si="547"/>
        <v>-2437122.1500000004</v>
      </c>
      <c r="M1096">
        <f t="shared" si="548"/>
        <v>-0.38297544227446345</v>
      </c>
      <c r="N1096">
        <f t="shared" si="549"/>
        <v>6378567.7576425392</v>
      </c>
      <c r="O1096">
        <f t="shared" si="550"/>
        <v>-9.7363910457154319E-3</v>
      </c>
      <c r="P1096">
        <f t="shared" si="551"/>
        <v>-0.69322263670806383</v>
      </c>
      <c r="Q1096">
        <f t="shared" si="552"/>
        <v>-0.59642224386430875</v>
      </c>
      <c r="R1096">
        <f t="shared" si="553"/>
        <v>-0.72958676062849537</v>
      </c>
      <c r="S1096">
        <f t="shared" si="554"/>
        <v>-0.69629563143744866</v>
      </c>
      <c r="T1096">
        <f t="shared" si="555"/>
        <v>-1.3315390150813275</v>
      </c>
      <c r="U1096">
        <f t="shared" si="556"/>
        <v>5.0546225567071803E-3</v>
      </c>
      <c r="V1096">
        <f t="shared" si="557"/>
        <v>4.2582015317955055E-5</v>
      </c>
      <c r="W1096">
        <f t="shared" si="558"/>
        <v>1.6740578955036711E-7</v>
      </c>
      <c r="X1096">
        <f t="shared" si="559"/>
        <v>-2426504.1986150136</v>
      </c>
      <c r="Y1096">
        <f t="shared" si="560"/>
        <v>-1.6646293946262082E-3</v>
      </c>
      <c r="Z1096">
        <f t="shared" si="561"/>
        <v>2.7483661127152629E-7</v>
      </c>
      <c r="AA1096">
        <f t="shared" si="562"/>
        <v>-9.7363901537431928E-3</v>
      </c>
      <c r="AB1096">
        <f t="shared" si="563"/>
        <v>-0.38464007121158855</v>
      </c>
      <c r="AC1096">
        <f t="shared" si="564"/>
        <v>-9.7365439850443658E-3</v>
      </c>
      <c r="AD1096">
        <f t="shared" si="565"/>
        <v>-1.0503650391308137E-2</v>
      </c>
      <c r="AE1096">
        <f t="shared" si="566"/>
        <v>-0.3846208849270179</v>
      </c>
      <c r="AF1096">
        <f t="shared" si="567"/>
        <v>-0.38463041638335965</v>
      </c>
      <c r="AG1096" s="10">
        <f t="shared" si="568"/>
        <v>-22.037699531126023</v>
      </c>
      <c r="AH1096" s="10">
        <f t="shared" si="569"/>
        <v>-69.601814836902889</v>
      </c>
      <c r="AI1096" s="17">
        <f t="shared" si="570"/>
        <v>-69</v>
      </c>
      <c r="AJ1096" s="18">
        <f t="shared" si="571"/>
        <v>-36</v>
      </c>
      <c r="AK1096" s="19">
        <f t="shared" si="572"/>
        <v>-6.5330000000000004</v>
      </c>
      <c r="AL1096" s="17">
        <f t="shared" si="573"/>
        <v>-22</v>
      </c>
      <c r="AM1096" s="18">
        <f t="shared" si="574"/>
        <v>-2</v>
      </c>
      <c r="AN1096" s="19">
        <f t="shared" si="575"/>
        <v>-15.718</v>
      </c>
      <c r="AO1096" s="20" t="str">
        <f t="shared" si="576"/>
        <v>22°2 ' 15,718 "S</v>
      </c>
      <c r="AP1096" s="20" t="str">
        <f t="shared" si="577"/>
        <v xml:space="preserve">69°36 ' 6,533 " </v>
      </c>
      <c r="AQ1096" s="21">
        <v>-22.03769943</v>
      </c>
      <c r="AR1096" s="21">
        <v>-69.601814840000003</v>
      </c>
      <c r="AS1096" t="s">
        <v>325</v>
      </c>
      <c r="AT1096" t="s">
        <v>12</v>
      </c>
    </row>
    <row r="1097" spans="1:46" x14ac:dyDescent="0.3">
      <c r="A1097" s="15">
        <v>2222</v>
      </c>
      <c r="B1097" s="15" t="s">
        <v>1953</v>
      </c>
      <c r="C1097" s="15" t="s">
        <v>1952</v>
      </c>
      <c r="D1097" s="16" t="s">
        <v>1552</v>
      </c>
      <c r="E1097" s="16">
        <v>438051.28</v>
      </c>
      <c r="F1097" s="16">
        <v>7563276.0599999996</v>
      </c>
      <c r="G1097" s="16" t="s">
        <v>1081</v>
      </c>
      <c r="H1097" t="str">
        <f t="shared" ref="H1097:H1160" si="579">LEFT(G1097,LEN(G1097)-1)</f>
        <v>19</v>
      </c>
      <c r="I1097" t="str">
        <f t="shared" si="578"/>
        <v>K</v>
      </c>
      <c r="J1097" t="s">
        <v>324</v>
      </c>
      <c r="K1097">
        <f t="shared" ref="K1097:K1160" si="580">6*H1097-183</f>
        <v>-69</v>
      </c>
      <c r="L1097">
        <f t="shared" ref="L1097:L1160" si="581">IF(J1097="S",F1097-10000000,F1097)</f>
        <v>-2436723.9400000004</v>
      </c>
      <c r="M1097">
        <f t="shared" ref="M1097:M1160" si="582">L1097/(6366197.724*0.9996)</f>
        <v>-0.38291286656365298</v>
      </c>
      <c r="N1097">
        <f t="shared" ref="N1097:N1160" si="583">($F$4/(1+$F$3*(COS(M1097))^2)^(1/2))*0.9996</f>
        <v>6378566.8306849198</v>
      </c>
      <c r="O1097">
        <f t="shared" ref="O1097:O1160" si="584">(E1097-500000)/N1097</f>
        <v>-9.7120123758816252E-3</v>
      </c>
      <c r="P1097">
        <f t="shared" ref="P1097:P1160" si="585">SIN(2*M1097)</f>
        <v>-0.69313243170766214</v>
      </c>
      <c r="Q1097">
        <f t="shared" ref="Q1097:Q1160" si="586">P1097*(COS(M1097))^2</f>
        <v>-0.59637470029762651</v>
      </c>
      <c r="R1097">
        <f t="shared" ref="R1097:R1160" si="587">M1097+(P1097/2)</f>
        <v>-0.72947908241748405</v>
      </c>
      <c r="S1097">
        <f t="shared" ref="S1097:S1160" si="588">(3*R1097+Q1097)/4</f>
        <v>-0.69620298688751969</v>
      </c>
      <c r="T1097">
        <f t="shared" ref="T1097:T1160" si="589">(5*S1097+Q1097*(COS(M1097))^2)/3</f>
        <v>-1.3313795954076024</v>
      </c>
      <c r="U1097">
        <f t="shared" ref="U1097:U1160" si="590">(3/4)*$F$3</f>
        <v>5.0546225567071803E-3</v>
      </c>
      <c r="V1097">
        <f t="shared" ref="V1097:V1160" si="591">(5/3)*(U1097)^2</f>
        <v>4.2582015317955055E-5</v>
      </c>
      <c r="W1097">
        <f t="shared" ref="W1097:W1160" si="592">(35/27)*U1097^3</f>
        <v>1.6740578955036711E-7</v>
      </c>
      <c r="X1097">
        <f t="shared" ref="X1097:X1160" si="593">0.9996*$F$4*(M1097-(U1097*R1097)+(V1097*S1097)-(W1097*T1097))</f>
        <v>-2426107.3563440526</v>
      </c>
      <c r="Y1097">
        <f t="shared" ref="Y1097:Y1160" si="594">(L1097-X1097)/N1097</f>
        <v>-1.6644152107767175E-3</v>
      </c>
      <c r="Z1097">
        <f t="shared" ref="Z1097:Z1160" si="595">(($F$3*O1097^2)/2)*(COS(M1097))^2</f>
        <v>2.7347581021971064E-7</v>
      </c>
      <c r="AA1097">
        <f t="shared" ref="AA1097:AA1160" si="596">O1097*(1-(Z1097/3))</f>
        <v>-9.7120114905481399E-3</v>
      </c>
      <c r="AB1097">
        <f t="shared" ref="AB1097:AB1160" si="597">Y1097*(1-Z1097)+M1097</f>
        <v>-0.3845772813192524</v>
      </c>
      <c r="AC1097">
        <f t="shared" ref="AC1097:AC1160" si="598">(EXP(AA1097)-EXP(-AA1097))/2</f>
        <v>-9.7121641692154426E-3</v>
      </c>
      <c r="AD1097">
        <f t="shared" ref="AD1097:AD1160" si="599">ATAN(AC1097/COS(AB1097))</f>
        <v>-1.0477085445205207E-2</v>
      </c>
      <c r="AE1097">
        <f t="shared" ref="AE1097:AE1160" si="600">ATAN(COS(AD1097)*TAN(AB1097))</f>
        <v>-0.38455819443646799</v>
      </c>
      <c r="AF1097">
        <f t="shared" ref="AF1097:AF1160" si="601">M1097+(1+$F$3*(COS(M1097))^2-(3/2)*$F$3*SIN(M1097)*COS(M1097)*(AE1097-M1097))*(AE1097-M1097)</f>
        <v>-0.38456772571081166</v>
      </c>
      <c r="AG1097" s="10">
        <f t="shared" ref="AG1097:AG1160" si="602">+(AF1097/PI())*180</f>
        <v>-22.034107620174183</v>
      </c>
      <c r="AH1097" s="10">
        <f t="shared" ref="AH1097:AH1160" si="603">+(AD1097/PI())*180+K1097</f>
        <v>-69.600292777608203</v>
      </c>
      <c r="AI1097" s="17">
        <f t="shared" ref="AI1097:AI1160" si="604">TRUNC(AH1097,0)</f>
        <v>-69</v>
      </c>
      <c r="AJ1097" s="18">
        <f t="shared" ref="AJ1097:AJ1160" si="605">TRUNC((AH1097-AI1097)*60,0)</f>
        <v>-36</v>
      </c>
      <c r="AK1097" s="19">
        <f t="shared" ref="AK1097:AK1160" si="606">ROUND((((AH1097-AI1097)*60)-AJ1097)*60,3)</f>
        <v>-1.054</v>
      </c>
      <c r="AL1097" s="17">
        <f t="shared" ref="AL1097:AL1160" si="607">TRUNC(AG1097,0)</f>
        <v>-22</v>
      </c>
      <c r="AM1097" s="18">
        <f t="shared" ref="AM1097:AM1160" si="608">TRUNC((AG1097-AL1097)*60,0)</f>
        <v>-2</v>
      </c>
      <c r="AN1097" s="19">
        <f t="shared" ref="AN1097:AN1160" si="609">ROUND((((AG1097-AL1097)*60)-AM1097)*60,3)</f>
        <v>-2.7869999999999999</v>
      </c>
      <c r="AO1097" s="20" t="str">
        <f t="shared" ref="AO1097:AO1160" si="610">CONCATENATE(-AL1097,"°",-AM1097," ' ",-AN1097," ""S")</f>
        <v>22°2 ' 2,787 "S</v>
      </c>
      <c r="AP1097" s="20" t="str">
        <f t="shared" ref="AP1097:AP1160" si="611">CONCATENATE(-AI1097,"°",-AJ1097," ' ",-AK1097," "" ")</f>
        <v xml:space="preserve">69°36 ' 1,054 " </v>
      </c>
      <c r="AQ1097" s="22"/>
      <c r="AR1097" s="22"/>
    </row>
    <row r="1098" spans="1:46" x14ac:dyDescent="0.3">
      <c r="A1098" s="15">
        <v>2223</v>
      </c>
      <c r="B1098" s="15" t="s">
        <v>1954</v>
      </c>
      <c r="C1098" s="15" t="s">
        <v>1879</v>
      </c>
      <c r="D1098" s="16" t="s">
        <v>360</v>
      </c>
      <c r="E1098" s="16">
        <v>738274</v>
      </c>
      <c r="F1098" s="16">
        <v>6080575</v>
      </c>
      <c r="G1098" s="16" t="s">
        <v>807</v>
      </c>
      <c r="H1098" t="str">
        <f t="shared" si="579"/>
        <v>18</v>
      </c>
      <c r="I1098" t="str">
        <f t="shared" si="578"/>
        <v>F</v>
      </c>
      <c r="J1098" t="s">
        <v>324</v>
      </c>
      <c r="K1098">
        <f t="shared" si="580"/>
        <v>-75</v>
      </c>
      <c r="L1098">
        <f t="shared" si="581"/>
        <v>-3919425</v>
      </c>
      <c r="M1098">
        <f t="shared" si="582"/>
        <v>-0.61590820256448309</v>
      </c>
      <c r="N1098">
        <f t="shared" si="583"/>
        <v>6382719.7561455807</v>
      </c>
      <c r="O1098">
        <f t="shared" si="584"/>
        <v>3.7331107913766488E-2</v>
      </c>
      <c r="P1098">
        <f t="shared" si="585"/>
        <v>-0.94309435793047003</v>
      </c>
      <c r="Q1098">
        <f t="shared" si="586"/>
        <v>-0.62834851555492965</v>
      </c>
      <c r="R1098">
        <f t="shared" si="587"/>
        <v>-1.0874553815297181</v>
      </c>
      <c r="S1098">
        <f t="shared" si="588"/>
        <v>-0.97267866503602096</v>
      </c>
      <c r="T1098">
        <f t="shared" si="589"/>
        <v>-1.7606794839721323</v>
      </c>
      <c r="U1098">
        <f t="shared" si="590"/>
        <v>5.0546225567071803E-3</v>
      </c>
      <c r="V1098">
        <f t="shared" si="591"/>
        <v>4.2582015317955055E-5</v>
      </c>
      <c r="W1098">
        <f t="shared" si="592"/>
        <v>1.6740578955036711E-7</v>
      </c>
      <c r="X1098">
        <f t="shared" si="593"/>
        <v>-3905086.2277866481</v>
      </c>
      <c r="Y1098">
        <f t="shared" si="594"/>
        <v>-2.2464987906677045E-3</v>
      </c>
      <c r="Z1098">
        <f t="shared" si="595"/>
        <v>3.128849523543839E-6</v>
      </c>
      <c r="AA1098">
        <f t="shared" si="596"/>
        <v>3.7331068979293419E-2</v>
      </c>
      <c r="AB1098">
        <f t="shared" si="597"/>
        <v>-0.61815469432619408</v>
      </c>
      <c r="AC1098">
        <f t="shared" si="598"/>
        <v>3.7339740400654076E-2</v>
      </c>
      <c r="AD1098">
        <f t="shared" si="599"/>
        <v>4.5786462631260127E-2</v>
      </c>
      <c r="AE1098">
        <f t="shared" si="600"/>
        <v>-0.61765955274370687</v>
      </c>
      <c r="AF1098">
        <f t="shared" si="601"/>
        <v>-0.61766740216574856</v>
      </c>
      <c r="AG1098" s="10">
        <f t="shared" si="602"/>
        <v>-35.389735286907076</v>
      </c>
      <c r="AH1098" s="10">
        <f t="shared" si="603"/>
        <v>-72.376628932395334</v>
      </c>
      <c r="AI1098" s="17">
        <f t="shared" si="604"/>
        <v>-72</v>
      </c>
      <c r="AJ1098" s="18">
        <f t="shared" si="605"/>
        <v>-22</v>
      </c>
      <c r="AK1098" s="19">
        <f t="shared" si="606"/>
        <v>-35.863999999999997</v>
      </c>
      <c r="AL1098" s="17">
        <f t="shared" si="607"/>
        <v>-35</v>
      </c>
      <c r="AM1098" s="18">
        <f t="shared" si="608"/>
        <v>-23</v>
      </c>
      <c r="AN1098" s="19">
        <f t="shared" si="609"/>
        <v>-23.047000000000001</v>
      </c>
      <c r="AO1098" s="20" t="str">
        <f t="shared" si="610"/>
        <v>35°23 ' 23,047 "S</v>
      </c>
      <c r="AP1098" s="20" t="str">
        <f t="shared" si="611"/>
        <v xml:space="preserve">72°22 ' 35,864 " </v>
      </c>
      <c r="AQ1098" s="22"/>
      <c r="AR1098" s="22"/>
    </row>
    <row r="1099" spans="1:46" x14ac:dyDescent="0.3">
      <c r="A1099" s="15">
        <v>2224</v>
      </c>
      <c r="B1099" s="15" t="s">
        <v>1955</v>
      </c>
      <c r="C1099" s="15" t="s">
        <v>744</v>
      </c>
      <c r="D1099" s="16" t="s">
        <v>1815</v>
      </c>
      <c r="E1099" s="16">
        <v>666928</v>
      </c>
      <c r="F1099" s="16">
        <v>5427874</v>
      </c>
      <c r="G1099" s="16" t="s">
        <v>339</v>
      </c>
      <c r="H1099" t="str">
        <f t="shared" si="579"/>
        <v>18</v>
      </c>
      <c r="I1099" t="str">
        <f t="shared" si="578"/>
        <v>H</v>
      </c>
      <c r="J1099" t="s">
        <v>324</v>
      </c>
      <c r="K1099">
        <f t="shared" si="580"/>
        <v>-75</v>
      </c>
      <c r="L1099">
        <f t="shared" si="581"/>
        <v>-4572126</v>
      </c>
      <c r="M1099">
        <f t="shared" si="582"/>
        <v>-0.71847526271285711</v>
      </c>
      <c r="N1099">
        <f t="shared" si="583"/>
        <v>6384852.1623312961</v>
      </c>
      <c r="O1099">
        <f t="shared" si="584"/>
        <v>2.6144379815843645E-2</v>
      </c>
      <c r="P1099">
        <f t="shared" si="585"/>
        <v>-0.99105601509608388</v>
      </c>
      <c r="Q1099">
        <f t="shared" si="586"/>
        <v>-0.56165449802338119</v>
      </c>
      <c r="R1099">
        <f t="shared" si="587"/>
        <v>-1.2140032702608989</v>
      </c>
      <c r="S1099">
        <f t="shared" si="588"/>
        <v>-1.0509160772015196</v>
      </c>
      <c r="T1099">
        <f t="shared" si="589"/>
        <v>-1.8576276851425544</v>
      </c>
      <c r="U1099">
        <f t="shared" si="590"/>
        <v>5.0546225567071803E-3</v>
      </c>
      <c r="V1099">
        <f t="shared" si="591"/>
        <v>4.2582015317955055E-5</v>
      </c>
      <c r="W1099">
        <f t="shared" si="592"/>
        <v>1.6740578955036711E-7</v>
      </c>
      <c r="X1099">
        <f t="shared" si="593"/>
        <v>-4557140.510802404</v>
      </c>
      <c r="Y1099">
        <f t="shared" si="594"/>
        <v>-2.3470377726215567E-3</v>
      </c>
      <c r="Z1099">
        <f t="shared" si="595"/>
        <v>1.3053446691587117E-6</v>
      </c>
      <c r="AA1099">
        <f t="shared" si="596"/>
        <v>2.6144368440034704E-2</v>
      </c>
      <c r="AB1099">
        <f t="shared" si="597"/>
        <v>-0.72082229742178539</v>
      </c>
      <c r="AC1099">
        <f t="shared" si="598"/>
        <v>2.6147346943144134E-2</v>
      </c>
      <c r="AD1099">
        <f t="shared" si="599"/>
        <v>3.4790462868498385E-2</v>
      </c>
      <c r="AE1099">
        <f t="shared" si="600"/>
        <v>-0.72052217466310498</v>
      </c>
      <c r="AF1099">
        <f t="shared" si="601"/>
        <v>-0.72052997171046962</v>
      </c>
      <c r="AG1099" s="10">
        <f t="shared" si="602"/>
        <v>-41.283326391690508</v>
      </c>
      <c r="AH1099" s="10">
        <f t="shared" si="603"/>
        <v>-73.006653310328446</v>
      </c>
      <c r="AI1099" s="17">
        <f t="shared" si="604"/>
        <v>-73</v>
      </c>
      <c r="AJ1099" s="18">
        <f t="shared" si="605"/>
        <v>0</v>
      </c>
      <c r="AK1099" s="19">
        <f t="shared" si="606"/>
        <v>-23.952000000000002</v>
      </c>
      <c r="AL1099" s="17">
        <f t="shared" si="607"/>
        <v>-41</v>
      </c>
      <c r="AM1099" s="18">
        <f t="shared" si="608"/>
        <v>-16</v>
      </c>
      <c r="AN1099" s="19">
        <f t="shared" si="609"/>
        <v>-59.975000000000001</v>
      </c>
      <c r="AO1099" s="20" t="str">
        <f t="shared" si="610"/>
        <v>41°16 ' 59,975 "S</v>
      </c>
      <c r="AP1099" s="20" t="str">
        <f t="shared" si="611"/>
        <v xml:space="preserve">73°0 ' 23,952 " </v>
      </c>
      <c r="AQ1099" s="22"/>
      <c r="AR1099" s="22"/>
    </row>
    <row r="1100" spans="1:46" x14ac:dyDescent="0.3">
      <c r="A1100" s="15">
        <v>2225</v>
      </c>
      <c r="B1100" s="15" t="s">
        <v>1956</v>
      </c>
      <c r="C1100" s="15" t="s">
        <v>1716</v>
      </c>
      <c r="D1100" s="16" t="s">
        <v>1466</v>
      </c>
      <c r="E1100" s="16">
        <v>516132.99</v>
      </c>
      <c r="F1100" s="16">
        <v>7512813.1200000001</v>
      </c>
      <c r="G1100" s="16" t="s">
        <v>1081</v>
      </c>
      <c r="H1100" t="str">
        <f t="shared" si="579"/>
        <v>19</v>
      </c>
      <c r="I1100" t="str">
        <f t="shared" si="578"/>
        <v>K</v>
      </c>
      <c r="J1100" t="s">
        <v>324</v>
      </c>
      <c r="K1100">
        <f t="shared" si="580"/>
        <v>-69</v>
      </c>
      <c r="L1100">
        <f t="shared" si="581"/>
        <v>-2487186.88</v>
      </c>
      <c r="M1100">
        <f t="shared" si="582"/>
        <v>-0.3908427385911874</v>
      </c>
      <c r="N1100">
        <f t="shared" si="583"/>
        <v>6378685.2581976326</v>
      </c>
      <c r="O1100">
        <f t="shared" si="584"/>
        <v>2.5292030170741713E-3</v>
      </c>
      <c r="P1100">
        <f t="shared" si="585"/>
        <v>-0.70447664823047185</v>
      </c>
      <c r="Q1100">
        <f t="shared" si="586"/>
        <v>-0.60223143212743668</v>
      </c>
      <c r="R1100">
        <f t="shared" si="587"/>
        <v>-0.74308106270642327</v>
      </c>
      <c r="S1100">
        <f t="shared" si="588"/>
        <v>-0.70786865506167662</v>
      </c>
      <c r="T1100">
        <f t="shared" si="589"/>
        <v>-1.351389665194505</v>
      </c>
      <c r="U1100">
        <f t="shared" si="590"/>
        <v>5.0546225567071803E-3</v>
      </c>
      <c r="V1100">
        <f t="shared" si="591"/>
        <v>4.2582015317955055E-5</v>
      </c>
      <c r="W1100">
        <f t="shared" si="592"/>
        <v>1.6740578955036711E-7</v>
      </c>
      <c r="X1100">
        <f t="shared" si="593"/>
        <v>-2476398.3574506538</v>
      </c>
      <c r="Y1100">
        <f t="shared" si="594"/>
        <v>-1.6913395335631444E-3</v>
      </c>
      <c r="Z1100">
        <f t="shared" si="595"/>
        <v>1.8427298521282779E-8</v>
      </c>
      <c r="AA1100">
        <f t="shared" si="596"/>
        <v>2.5292030015387117E-3</v>
      </c>
      <c r="AB1100">
        <f t="shared" si="597"/>
        <v>-0.3925340780935837</v>
      </c>
      <c r="AC1100">
        <f t="shared" si="598"/>
        <v>2.5292056980357747E-3</v>
      </c>
      <c r="AD1100">
        <f t="shared" si="599"/>
        <v>2.7373986275889091E-3</v>
      </c>
      <c r="AE1100">
        <f t="shared" si="600"/>
        <v>-0.39253275388103065</v>
      </c>
      <c r="AF1100">
        <f t="shared" si="601"/>
        <v>-0.39254248048082446</v>
      </c>
      <c r="AG1100" s="10">
        <f t="shared" si="602"/>
        <v>-22.491027411147741</v>
      </c>
      <c r="AH1100" s="10">
        <f t="shared" si="603"/>
        <v>-68.843158611794252</v>
      </c>
      <c r="AI1100" s="17">
        <f t="shared" si="604"/>
        <v>-68</v>
      </c>
      <c r="AJ1100" s="18">
        <f t="shared" si="605"/>
        <v>-50</v>
      </c>
      <c r="AK1100" s="19">
        <f t="shared" si="606"/>
        <v>-35.371000000000002</v>
      </c>
      <c r="AL1100" s="17">
        <f t="shared" si="607"/>
        <v>-22</v>
      </c>
      <c r="AM1100" s="18">
        <f t="shared" si="608"/>
        <v>-29</v>
      </c>
      <c r="AN1100" s="19">
        <f t="shared" si="609"/>
        <v>-27.699000000000002</v>
      </c>
      <c r="AO1100" s="20" t="str">
        <f t="shared" si="610"/>
        <v>22°29 ' 27,699 "S</v>
      </c>
      <c r="AP1100" s="20" t="str">
        <f t="shared" si="611"/>
        <v xml:space="preserve">68°50 ' 35,371 " </v>
      </c>
      <c r="AQ1100" s="22"/>
      <c r="AR1100" s="22"/>
    </row>
    <row r="1101" spans="1:46" x14ac:dyDescent="0.3">
      <c r="A1101" s="15">
        <v>2226</v>
      </c>
      <c r="B1101" s="15" t="s">
        <v>1957</v>
      </c>
      <c r="C1101" s="15" t="s">
        <v>607</v>
      </c>
      <c r="D1101" s="16" t="s">
        <v>1466</v>
      </c>
      <c r="E1101" s="16">
        <v>507913.5</v>
      </c>
      <c r="F1101" s="16">
        <v>7519683</v>
      </c>
      <c r="G1101" s="16" t="s">
        <v>1081</v>
      </c>
      <c r="H1101" t="str">
        <f t="shared" si="579"/>
        <v>19</v>
      </c>
      <c r="I1101" t="str">
        <f t="shared" si="578"/>
        <v>K</v>
      </c>
      <c r="J1101" t="s">
        <v>324</v>
      </c>
      <c r="K1101">
        <f t="shared" si="580"/>
        <v>-69</v>
      </c>
      <c r="L1101">
        <f t="shared" si="581"/>
        <v>-2480317</v>
      </c>
      <c r="M1101">
        <f t="shared" si="582"/>
        <v>-0.38976318854427144</v>
      </c>
      <c r="N1101">
        <f t="shared" si="583"/>
        <v>6378669.0225919206</v>
      </c>
      <c r="O1101">
        <f t="shared" si="584"/>
        <v>1.240619316031609E-3</v>
      </c>
      <c r="P1101">
        <f t="shared" si="585"/>
        <v>-0.70294263539398294</v>
      </c>
      <c r="Q1101">
        <f t="shared" si="586"/>
        <v>-0.6014540789578825</v>
      </c>
      <c r="R1101">
        <f t="shared" si="587"/>
        <v>-0.74123450624126286</v>
      </c>
      <c r="S1101">
        <f t="shared" si="588"/>
        <v>-0.7062893994204178</v>
      </c>
      <c r="T1101">
        <f t="shared" si="589"/>
        <v>-1.3486883683844766</v>
      </c>
      <c r="U1101">
        <f t="shared" si="590"/>
        <v>5.0546225567071803E-3</v>
      </c>
      <c r="V1101">
        <f t="shared" si="591"/>
        <v>4.2582015317955055E-5</v>
      </c>
      <c r="W1101">
        <f t="shared" si="592"/>
        <v>1.6740578955036711E-7</v>
      </c>
      <c r="X1101">
        <f t="shared" si="593"/>
        <v>-2469551.7196787526</v>
      </c>
      <c r="Y1101">
        <f t="shared" si="594"/>
        <v>-1.6877000959164088E-3</v>
      </c>
      <c r="Z1101">
        <f t="shared" si="595"/>
        <v>4.4376918181177303E-9</v>
      </c>
      <c r="AA1101">
        <f t="shared" si="596"/>
        <v>1.240619314196447E-3</v>
      </c>
      <c r="AB1101">
        <f t="shared" si="597"/>
        <v>-0.39145088863269834</v>
      </c>
      <c r="AC1101">
        <f t="shared" si="598"/>
        <v>1.2406196324434848E-3</v>
      </c>
      <c r="AD1101">
        <f t="shared" si="599"/>
        <v>1.3421433401490054E-3</v>
      </c>
      <c r="AE1101">
        <f t="shared" si="600"/>
        <v>-0.39145057099215791</v>
      </c>
      <c r="AF1101">
        <f t="shared" si="601"/>
        <v>-0.39146029111624575</v>
      </c>
      <c r="AG1101" s="10">
        <f t="shared" si="602"/>
        <v>-22.429022527923436</v>
      </c>
      <c r="AH1101" s="10">
        <f t="shared" si="603"/>
        <v>-68.923100851107876</v>
      </c>
      <c r="AI1101" s="17">
        <f t="shared" si="604"/>
        <v>-68</v>
      </c>
      <c r="AJ1101" s="18">
        <f t="shared" si="605"/>
        <v>-55</v>
      </c>
      <c r="AK1101" s="19">
        <f t="shared" si="606"/>
        <v>-23.163</v>
      </c>
      <c r="AL1101" s="17">
        <f t="shared" si="607"/>
        <v>-22</v>
      </c>
      <c r="AM1101" s="18">
        <f t="shared" si="608"/>
        <v>-25</v>
      </c>
      <c r="AN1101" s="19">
        <f t="shared" si="609"/>
        <v>-44.481000000000002</v>
      </c>
      <c r="AO1101" s="20" t="str">
        <f t="shared" si="610"/>
        <v>22°25 ' 44,481 "S</v>
      </c>
      <c r="AP1101" s="20" t="str">
        <f t="shared" si="611"/>
        <v xml:space="preserve">68°55 ' 23,163 " </v>
      </c>
      <c r="AQ1101" s="22"/>
      <c r="AR1101" s="22"/>
    </row>
    <row r="1102" spans="1:46" x14ac:dyDescent="0.3">
      <c r="A1102" s="15">
        <v>2227</v>
      </c>
      <c r="B1102" s="15" t="s">
        <v>1958</v>
      </c>
      <c r="C1102" s="15" t="s">
        <v>1959</v>
      </c>
      <c r="D1102" s="16" t="s">
        <v>1552</v>
      </c>
      <c r="E1102" s="16">
        <v>456163</v>
      </c>
      <c r="F1102" s="16">
        <v>7513501</v>
      </c>
      <c r="G1102" s="16" t="s">
        <v>791</v>
      </c>
      <c r="H1102" t="str">
        <f t="shared" si="579"/>
        <v>19</v>
      </c>
      <c r="I1102" t="str">
        <f t="shared" si="578"/>
        <v>F</v>
      </c>
      <c r="J1102" t="s">
        <v>324</v>
      </c>
      <c r="K1102">
        <f t="shared" si="580"/>
        <v>-69</v>
      </c>
      <c r="L1102">
        <f t="shared" si="581"/>
        <v>-2486499</v>
      </c>
      <c r="M1102">
        <f t="shared" si="582"/>
        <v>-0.39073464341539504</v>
      </c>
      <c r="N1102">
        <f t="shared" si="583"/>
        <v>6378683.6309293862</v>
      </c>
      <c r="O1102">
        <f t="shared" si="584"/>
        <v>-6.8724211038528752E-3</v>
      </c>
      <c r="P1102">
        <f t="shared" si="585"/>
        <v>-0.70432319560281575</v>
      </c>
      <c r="Q1102">
        <f t="shared" si="586"/>
        <v>-0.60215387980558177</v>
      </c>
      <c r="R1102">
        <f t="shared" si="587"/>
        <v>-0.74289624121680298</v>
      </c>
      <c r="S1102">
        <f t="shared" si="588"/>
        <v>-0.70771065086399765</v>
      </c>
      <c r="T1102">
        <f t="shared" si="589"/>
        <v>-1.351119509093589</v>
      </c>
      <c r="U1102">
        <f t="shared" si="590"/>
        <v>5.0546225567071803E-3</v>
      </c>
      <c r="V1102">
        <f t="shared" si="591"/>
        <v>4.2582015317955055E-5</v>
      </c>
      <c r="W1102">
        <f t="shared" si="592"/>
        <v>1.6740578955036711E-7</v>
      </c>
      <c r="X1102">
        <f t="shared" si="593"/>
        <v>-2475712.8023352735</v>
      </c>
      <c r="Y1102">
        <f t="shared" si="594"/>
        <v>-1.6909754878617418E-3</v>
      </c>
      <c r="Z1102">
        <f t="shared" si="595"/>
        <v>1.3606690152393417E-7</v>
      </c>
      <c r="AA1102">
        <f t="shared" si="596"/>
        <v>-6.8724207921498602E-3</v>
      </c>
      <c r="AB1102">
        <f t="shared" si="597"/>
        <v>-0.39242561867317099</v>
      </c>
      <c r="AC1102">
        <f t="shared" si="598"/>
        <v>-6.8724748898751908E-3</v>
      </c>
      <c r="AD1102">
        <f t="shared" si="599"/>
        <v>-7.4377338378431961E-3</v>
      </c>
      <c r="AE1102">
        <f t="shared" si="600"/>
        <v>-0.39241584476229668</v>
      </c>
      <c r="AF1102">
        <f t="shared" si="601"/>
        <v>-0.39242552155260196</v>
      </c>
      <c r="AG1102" s="10">
        <f t="shared" si="602"/>
        <v>-22.484326158184217</v>
      </c>
      <c r="AH1102" s="10">
        <f t="shared" si="603"/>
        <v>-69.426150758050056</v>
      </c>
      <c r="AI1102" s="17">
        <f t="shared" si="604"/>
        <v>-69</v>
      </c>
      <c r="AJ1102" s="18">
        <f t="shared" si="605"/>
        <v>-25</v>
      </c>
      <c r="AK1102" s="19">
        <f t="shared" si="606"/>
        <v>-34.143000000000001</v>
      </c>
      <c r="AL1102" s="17">
        <f t="shared" si="607"/>
        <v>-22</v>
      </c>
      <c r="AM1102" s="18">
        <f t="shared" si="608"/>
        <v>-29</v>
      </c>
      <c r="AN1102" s="19">
        <f t="shared" si="609"/>
        <v>-3.5739999999999998</v>
      </c>
      <c r="AO1102" s="20" t="str">
        <f t="shared" si="610"/>
        <v>22°29 ' 3,574 "S</v>
      </c>
      <c r="AP1102" s="20" t="str">
        <f t="shared" si="611"/>
        <v xml:space="preserve">69°25 ' 34,143 " </v>
      </c>
      <c r="AQ1102" s="22"/>
      <c r="AR1102" s="22"/>
    </row>
    <row r="1103" spans="1:46" x14ac:dyDescent="0.3">
      <c r="A1103" s="15">
        <v>2228</v>
      </c>
      <c r="B1103" s="15" t="s">
        <v>1960</v>
      </c>
      <c r="C1103" s="15" t="s">
        <v>1961</v>
      </c>
      <c r="D1103" s="16" t="s">
        <v>816</v>
      </c>
      <c r="E1103" s="16">
        <v>285836.59999999998</v>
      </c>
      <c r="F1103" s="16">
        <v>712642.8</v>
      </c>
      <c r="G1103" s="16" t="s">
        <v>351</v>
      </c>
      <c r="H1103" t="str">
        <f t="shared" si="579"/>
        <v>19</v>
      </c>
      <c r="I1103" t="str">
        <f t="shared" si="578"/>
        <v>J</v>
      </c>
      <c r="J1103" t="s">
        <v>324</v>
      </c>
      <c r="K1103">
        <f t="shared" si="580"/>
        <v>-69</v>
      </c>
      <c r="L1103">
        <f t="shared" si="581"/>
        <v>-9287357.1999999993</v>
      </c>
      <c r="M1103">
        <f t="shared" si="582"/>
        <v>-1.4594384328380592</v>
      </c>
      <c r="N1103">
        <f t="shared" si="583"/>
        <v>6396767.5962369936</v>
      </c>
      <c r="O1103">
        <f t="shared" si="584"/>
        <v>-3.347994073225128E-2</v>
      </c>
      <c r="P1103">
        <f t="shared" si="585"/>
        <v>-0.2208791455445947</v>
      </c>
      <c r="Q1103">
        <f t="shared" si="586"/>
        <v>-2.7277264859314476E-3</v>
      </c>
      <c r="R1103">
        <f t="shared" si="587"/>
        <v>-1.5698780056103565</v>
      </c>
      <c r="S1103">
        <f t="shared" si="588"/>
        <v>-1.1780904358292501</v>
      </c>
      <c r="T1103">
        <f t="shared" si="589"/>
        <v>-1.9634952883170183</v>
      </c>
      <c r="U1103">
        <f t="shared" si="590"/>
        <v>5.0546225567071803E-3</v>
      </c>
      <c r="V1103">
        <f t="shared" si="591"/>
        <v>4.2582015317955055E-5</v>
      </c>
      <c r="W1103">
        <f t="shared" si="592"/>
        <v>1.6740578955036711E-7</v>
      </c>
      <c r="X1103">
        <f t="shared" si="593"/>
        <v>-9285634.4106124174</v>
      </c>
      <c r="Y1103">
        <f t="shared" si="594"/>
        <v>-2.6932186634314023E-4</v>
      </c>
      <c r="Z1103">
        <f t="shared" si="595"/>
        <v>4.6645842350892652E-8</v>
      </c>
      <c r="AA1103">
        <f t="shared" si="596"/>
        <v>-3.34799402116846E-2</v>
      </c>
      <c r="AB1103">
        <f t="shared" si="597"/>
        <v>-1.4597077546918396</v>
      </c>
      <c r="AC1103">
        <f t="shared" si="598"/>
        <v>-3.348619520876106E-2</v>
      </c>
      <c r="AD1103">
        <f t="shared" si="599"/>
        <v>-0.29334360105281881</v>
      </c>
      <c r="AE1103">
        <f t="shared" si="600"/>
        <v>-1.4547939765413411</v>
      </c>
      <c r="AF1103">
        <f t="shared" si="601"/>
        <v>-1.4547935659057234</v>
      </c>
      <c r="AG1103" s="10">
        <f t="shared" si="602"/>
        <v>-83.353531389185122</v>
      </c>
      <c r="AH1103" s="10">
        <f t="shared" si="603"/>
        <v>-85.807350287495893</v>
      </c>
      <c r="AI1103" s="17">
        <f t="shared" si="604"/>
        <v>-85</v>
      </c>
      <c r="AJ1103" s="18">
        <f t="shared" si="605"/>
        <v>-48</v>
      </c>
      <c r="AK1103" s="19">
        <f t="shared" si="606"/>
        <v>-26.460999999999999</v>
      </c>
      <c r="AL1103" s="17">
        <f t="shared" si="607"/>
        <v>-83</v>
      </c>
      <c r="AM1103" s="18">
        <f t="shared" si="608"/>
        <v>-21</v>
      </c>
      <c r="AN1103" s="19">
        <f t="shared" si="609"/>
        <v>-12.712999999999999</v>
      </c>
      <c r="AO1103" s="20" t="str">
        <f t="shared" si="610"/>
        <v>83°21 ' 12,713 "S</v>
      </c>
      <c r="AP1103" s="20" t="str">
        <f t="shared" si="611"/>
        <v xml:space="preserve">85°48 ' 26,461 " </v>
      </c>
      <c r="AQ1103" s="22"/>
      <c r="AR1103" s="22"/>
    </row>
    <row r="1104" spans="1:46" x14ac:dyDescent="0.3">
      <c r="A1104" s="15">
        <v>2229</v>
      </c>
      <c r="B1104" s="15" t="s">
        <v>1962</v>
      </c>
      <c r="C1104" s="15" t="s">
        <v>744</v>
      </c>
      <c r="D1104" s="16" t="s">
        <v>1038</v>
      </c>
      <c r="E1104" s="16">
        <v>751989.06</v>
      </c>
      <c r="F1104" s="16">
        <v>5923817.5700000003</v>
      </c>
      <c r="G1104" s="16" t="s">
        <v>339</v>
      </c>
      <c r="H1104" t="str">
        <f t="shared" si="579"/>
        <v>18</v>
      </c>
      <c r="I1104" t="str">
        <f t="shared" si="578"/>
        <v>H</v>
      </c>
      <c r="J1104" t="s">
        <v>324</v>
      </c>
      <c r="K1104">
        <f t="shared" si="580"/>
        <v>-75</v>
      </c>
      <c r="L1104">
        <f t="shared" si="581"/>
        <v>-4076182.4299999997</v>
      </c>
      <c r="M1104">
        <f t="shared" si="582"/>
        <v>-0.64054145538853957</v>
      </c>
      <c r="N1104">
        <f t="shared" si="583"/>
        <v>6383221.3664161647</v>
      </c>
      <c r="O1104">
        <f t="shared" si="584"/>
        <v>3.9476785393309705E-2</v>
      </c>
      <c r="P1104">
        <f t="shared" si="585"/>
        <v>-0.9583257854884939</v>
      </c>
      <c r="Q1104">
        <f t="shared" si="586"/>
        <v>-0.61604899604549201</v>
      </c>
      <c r="R1104">
        <f t="shared" si="587"/>
        <v>-1.1197043481327866</v>
      </c>
      <c r="S1104">
        <f t="shared" si="588"/>
        <v>-0.99379051011096298</v>
      </c>
      <c r="T1104">
        <f t="shared" si="589"/>
        <v>-1.7883242488960056</v>
      </c>
      <c r="U1104">
        <f t="shared" si="590"/>
        <v>5.0546225567071803E-3</v>
      </c>
      <c r="V1104">
        <f t="shared" si="591"/>
        <v>4.2582015317955055E-5</v>
      </c>
      <c r="W1104">
        <f t="shared" si="592"/>
        <v>1.6740578955036711E-7</v>
      </c>
      <c r="X1104">
        <f t="shared" si="593"/>
        <v>-4061628.9424957391</v>
      </c>
      <c r="Y1104">
        <f t="shared" si="594"/>
        <v>-2.2799597051154151E-3</v>
      </c>
      <c r="Z1104">
        <f t="shared" si="595"/>
        <v>3.3758497867971341E-6</v>
      </c>
      <c r="AA1104">
        <f t="shared" si="596"/>
        <v>3.9476740970743857E-2</v>
      </c>
      <c r="AB1104">
        <f t="shared" si="597"/>
        <v>-0.64282140739685345</v>
      </c>
      <c r="AC1104">
        <f t="shared" si="598"/>
        <v>3.9486995281299286E-2</v>
      </c>
      <c r="AD1104">
        <f t="shared" si="599"/>
        <v>4.9293641963715093E-2</v>
      </c>
      <c r="AE1104">
        <f t="shared" si="600"/>
        <v>-0.64223833559057852</v>
      </c>
      <c r="AF1104">
        <f t="shared" si="601"/>
        <v>-0.64224567322355541</v>
      </c>
      <c r="AG1104" s="10">
        <f t="shared" si="602"/>
        <v>-36.797966486247951</v>
      </c>
      <c r="AH1104" s="10">
        <f t="shared" si="603"/>
        <v>-72.175682358650164</v>
      </c>
      <c r="AI1104" s="17">
        <f t="shared" si="604"/>
        <v>-72</v>
      </c>
      <c r="AJ1104" s="18">
        <f t="shared" si="605"/>
        <v>-10</v>
      </c>
      <c r="AK1104" s="19">
        <f t="shared" si="606"/>
        <v>-32.456000000000003</v>
      </c>
      <c r="AL1104" s="17">
        <f t="shared" si="607"/>
        <v>-36</v>
      </c>
      <c r="AM1104" s="18">
        <f t="shared" si="608"/>
        <v>-47</v>
      </c>
      <c r="AN1104" s="19">
        <f t="shared" si="609"/>
        <v>-52.679000000000002</v>
      </c>
      <c r="AO1104" s="20" t="str">
        <f t="shared" si="610"/>
        <v>36°47 ' 52,679 "S</v>
      </c>
      <c r="AP1104" s="20" t="str">
        <f t="shared" si="611"/>
        <v xml:space="preserve">72°10 ' 32,456 " </v>
      </c>
      <c r="AQ1104" s="22"/>
      <c r="AR1104" s="22"/>
    </row>
    <row r="1105" spans="1:46" x14ac:dyDescent="0.3">
      <c r="A1105" s="15">
        <v>2231</v>
      </c>
      <c r="B1105" s="15" t="s">
        <v>1963</v>
      </c>
      <c r="C1105" s="15" t="s">
        <v>744</v>
      </c>
      <c r="D1105" s="16" t="s">
        <v>1038</v>
      </c>
      <c r="E1105" s="16">
        <v>742954.85</v>
      </c>
      <c r="F1105" s="16">
        <v>5929853.6299999999</v>
      </c>
      <c r="G1105" s="16" t="s">
        <v>339</v>
      </c>
      <c r="H1105" t="str">
        <f t="shared" si="579"/>
        <v>18</v>
      </c>
      <c r="I1105" t="str">
        <f t="shared" si="578"/>
        <v>H</v>
      </c>
      <c r="J1105" t="s">
        <v>324</v>
      </c>
      <c r="K1105">
        <f t="shared" si="580"/>
        <v>-75</v>
      </c>
      <c r="L1105">
        <f t="shared" si="581"/>
        <v>-4070146.37</v>
      </c>
      <c r="M1105">
        <f t="shared" si="582"/>
        <v>-0.63959293389235816</v>
      </c>
      <c r="N1105">
        <f t="shared" si="583"/>
        <v>6383201.9040701902</v>
      </c>
      <c r="O1105">
        <f t="shared" si="584"/>
        <v>3.8061595677411054E-2</v>
      </c>
      <c r="P1105">
        <f t="shared" si="585"/>
        <v>-0.95778211873440366</v>
      </c>
      <c r="Q1105">
        <f t="shared" si="586"/>
        <v>-0.61656987613533532</v>
      </c>
      <c r="R1105">
        <f t="shared" si="587"/>
        <v>-1.11848399325956</v>
      </c>
      <c r="S1105">
        <f t="shared" si="588"/>
        <v>-0.99300546397850376</v>
      </c>
      <c r="T1105">
        <f t="shared" si="589"/>
        <v>-1.7873142188693369</v>
      </c>
      <c r="U1105">
        <f t="shared" si="590"/>
        <v>5.0546225567071803E-3</v>
      </c>
      <c r="V1105">
        <f t="shared" si="591"/>
        <v>4.2582015317955055E-5</v>
      </c>
      <c r="W1105">
        <f t="shared" si="592"/>
        <v>1.6740578955036711E-7</v>
      </c>
      <c r="X1105">
        <f t="shared" si="593"/>
        <v>-4055600.4653479578</v>
      </c>
      <c r="Y1105">
        <f t="shared" si="594"/>
        <v>-2.2787787180548452E-3</v>
      </c>
      <c r="Z1105">
        <f t="shared" si="595"/>
        <v>3.1425849970775661E-6</v>
      </c>
      <c r="AA1105">
        <f t="shared" si="596"/>
        <v>3.8061555806811205E-2</v>
      </c>
      <c r="AB1105">
        <f t="shared" si="597"/>
        <v>-0.64187170544915717</v>
      </c>
      <c r="AC1105">
        <f t="shared" si="598"/>
        <v>3.8070746321150595E-2</v>
      </c>
      <c r="AD1105">
        <f t="shared" si="599"/>
        <v>4.7494667184520729E-2</v>
      </c>
      <c r="AE1105">
        <f t="shared" si="600"/>
        <v>-0.64133072753165299</v>
      </c>
      <c r="AF1105">
        <f t="shared" si="601"/>
        <v>-0.64133825238898923</v>
      </c>
      <c r="AG1105" s="10">
        <f t="shared" si="602"/>
        <v>-36.745975102185071</v>
      </c>
      <c r="AH1105" s="10">
        <f t="shared" si="603"/>
        <v>-72.278756020948478</v>
      </c>
      <c r="AI1105" s="17">
        <f t="shared" si="604"/>
        <v>-72</v>
      </c>
      <c r="AJ1105" s="18">
        <f t="shared" si="605"/>
        <v>-16</v>
      </c>
      <c r="AK1105" s="19">
        <f t="shared" si="606"/>
        <v>-43.521999999999998</v>
      </c>
      <c r="AL1105" s="17">
        <f t="shared" si="607"/>
        <v>-36</v>
      </c>
      <c r="AM1105" s="18">
        <f t="shared" si="608"/>
        <v>-44</v>
      </c>
      <c r="AN1105" s="19">
        <f t="shared" si="609"/>
        <v>-45.51</v>
      </c>
      <c r="AO1105" s="20" t="str">
        <f t="shared" si="610"/>
        <v>36°44 ' 45,51 "S</v>
      </c>
      <c r="AP1105" s="20" t="str">
        <f t="shared" si="611"/>
        <v xml:space="preserve">72°16 ' 43,522 " </v>
      </c>
      <c r="AQ1105" s="22"/>
      <c r="AR1105" s="22"/>
    </row>
    <row r="1106" spans="1:46" x14ac:dyDescent="0.3">
      <c r="A1106" s="15">
        <v>2234</v>
      </c>
      <c r="B1106" s="15" t="s">
        <v>1964</v>
      </c>
      <c r="C1106" s="15" t="s">
        <v>1642</v>
      </c>
      <c r="D1106" s="16" t="s">
        <v>1518</v>
      </c>
      <c r="E1106" s="16">
        <v>493458</v>
      </c>
      <c r="F1106" s="16">
        <v>7678833</v>
      </c>
      <c r="G1106" s="16" t="s">
        <v>791</v>
      </c>
      <c r="H1106" t="str">
        <f t="shared" si="579"/>
        <v>19</v>
      </c>
      <c r="I1106" t="str">
        <f t="shared" si="578"/>
        <v>F</v>
      </c>
      <c r="J1106" t="s">
        <v>324</v>
      </c>
      <c r="K1106">
        <f t="shared" si="580"/>
        <v>-69</v>
      </c>
      <c r="L1106">
        <f t="shared" si="581"/>
        <v>-2321167</v>
      </c>
      <c r="M1106">
        <f t="shared" si="582"/>
        <v>-0.36475396131371146</v>
      </c>
      <c r="N1106">
        <f t="shared" si="583"/>
        <v>6378303.0078352503</v>
      </c>
      <c r="O1106">
        <f t="shared" si="584"/>
        <v>-1.0256646622093151E-3</v>
      </c>
      <c r="P1106">
        <f t="shared" si="585"/>
        <v>-0.66650287081852644</v>
      </c>
      <c r="Q1106">
        <f t="shared" si="586"/>
        <v>-0.58169120149549292</v>
      </c>
      <c r="R1106">
        <f t="shared" si="587"/>
        <v>-0.69800539672297468</v>
      </c>
      <c r="S1106">
        <f t="shared" si="588"/>
        <v>-0.66892684791610424</v>
      </c>
      <c r="T1106">
        <f t="shared" si="589"/>
        <v>-1.284101984068182</v>
      </c>
      <c r="U1106">
        <f t="shared" si="590"/>
        <v>5.0546225567071803E-3</v>
      </c>
      <c r="V1106">
        <f t="shared" si="591"/>
        <v>4.2582015317955055E-5</v>
      </c>
      <c r="W1106">
        <f t="shared" si="592"/>
        <v>1.6740578955036711E-7</v>
      </c>
      <c r="X1106">
        <f t="shared" si="593"/>
        <v>-2310954.5353123723</v>
      </c>
      <c r="Y1106">
        <f t="shared" si="594"/>
        <v>-1.6011256716845406E-3</v>
      </c>
      <c r="Z1106">
        <f t="shared" si="595"/>
        <v>3.0938462544189738E-9</v>
      </c>
      <c r="AA1106">
        <f t="shared" si="596"/>
        <v>-1.0256646611515655E-3</v>
      </c>
      <c r="AB1106">
        <f t="shared" si="597"/>
        <v>-0.36635508698044239</v>
      </c>
      <c r="AC1106">
        <f t="shared" si="598"/>
        <v>-1.0256648409826541E-3</v>
      </c>
      <c r="AD1106">
        <f t="shared" si="599"/>
        <v>-1.0985661499950243E-3</v>
      </c>
      <c r="AE1106">
        <f t="shared" si="600"/>
        <v>-0.36635488516936149</v>
      </c>
      <c r="AF1106">
        <f t="shared" si="601"/>
        <v>-0.36636429301552642</v>
      </c>
      <c r="AG1106" s="10">
        <f t="shared" si="602"/>
        <v>-20.991127754083887</v>
      </c>
      <c r="AH1106" s="10">
        <f t="shared" si="603"/>
        <v>-69.062943203910649</v>
      </c>
      <c r="AI1106" s="17">
        <f t="shared" si="604"/>
        <v>-69</v>
      </c>
      <c r="AJ1106" s="18">
        <f t="shared" si="605"/>
        <v>-3</v>
      </c>
      <c r="AK1106" s="19">
        <f t="shared" si="606"/>
        <v>-46.595999999999997</v>
      </c>
      <c r="AL1106" s="17">
        <f t="shared" si="607"/>
        <v>-20</v>
      </c>
      <c r="AM1106" s="18">
        <f t="shared" si="608"/>
        <v>-59</v>
      </c>
      <c r="AN1106" s="19">
        <f t="shared" si="609"/>
        <v>-28.06</v>
      </c>
      <c r="AO1106" s="20" t="str">
        <f t="shared" si="610"/>
        <v>20°59 ' 28,06 "S</v>
      </c>
      <c r="AP1106" s="20" t="str">
        <f t="shared" si="611"/>
        <v xml:space="preserve">69°3 ' 46,596 " </v>
      </c>
      <c r="AQ1106" s="22"/>
      <c r="AR1106" s="22"/>
    </row>
    <row r="1107" spans="1:46" x14ac:dyDescent="0.3">
      <c r="A1107" s="15">
        <v>2235</v>
      </c>
      <c r="B1107" s="15" t="s">
        <v>1965</v>
      </c>
      <c r="C1107" s="15" t="s">
        <v>1642</v>
      </c>
      <c r="D1107" s="16" t="s">
        <v>1543</v>
      </c>
      <c r="E1107" s="16">
        <v>517262</v>
      </c>
      <c r="F1107" s="16">
        <v>7678585</v>
      </c>
      <c r="G1107" s="16" t="s">
        <v>791</v>
      </c>
      <c r="H1107" t="str">
        <f t="shared" si="579"/>
        <v>19</v>
      </c>
      <c r="I1107" t="str">
        <f t="shared" si="578"/>
        <v>F</v>
      </c>
      <c r="J1107" t="s">
        <v>324</v>
      </c>
      <c r="K1107">
        <f t="shared" si="580"/>
        <v>-69</v>
      </c>
      <c r="L1107">
        <f t="shared" si="581"/>
        <v>-2321415</v>
      </c>
      <c r="M1107">
        <f t="shared" si="582"/>
        <v>-0.36479293265114898</v>
      </c>
      <c r="N1107">
        <f t="shared" si="583"/>
        <v>6378303.5628722645</v>
      </c>
      <c r="O1107">
        <f t="shared" si="584"/>
        <v>2.7063622528850934E-3</v>
      </c>
      <c r="P1107">
        <f t="shared" si="585"/>
        <v>-0.66656097525008162</v>
      </c>
      <c r="Q1107">
        <f t="shared" si="586"/>
        <v>-0.58172459786144137</v>
      </c>
      <c r="R1107">
        <f t="shared" si="587"/>
        <v>-0.69807342027618979</v>
      </c>
      <c r="S1107">
        <f t="shared" si="588"/>
        <v>-0.66898621467250274</v>
      </c>
      <c r="T1107">
        <f t="shared" si="589"/>
        <v>-1.2842056073456778</v>
      </c>
      <c r="U1107">
        <f t="shared" si="590"/>
        <v>5.0546225567071803E-3</v>
      </c>
      <c r="V1107">
        <f t="shared" si="591"/>
        <v>4.2582015317955055E-5</v>
      </c>
      <c r="W1107">
        <f t="shared" si="592"/>
        <v>1.6740578955036711E-7</v>
      </c>
      <c r="X1107">
        <f t="shared" si="593"/>
        <v>-2311201.6528213955</v>
      </c>
      <c r="Y1107">
        <f t="shared" si="594"/>
        <v>-1.6012638906143877E-3</v>
      </c>
      <c r="Z1107">
        <f t="shared" si="595"/>
        <v>2.1540058149570019E-8</v>
      </c>
      <c r="AA1107">
        <f t="shared" si="596"/>
        <v>2.7063622334533599E-3</v>
      </c>
      <c r="AB1107">
        <f t="shared" si="597"/>
        <v>-0.36639419650727206</v>
      </c>
      <c r="AC1107">
        <f t="shared" si="598"/>
        <v>2.706365537199551E-3</v>
      </c>
      <c r="AD1107">
        <f t="shared" si="599"/>
        <v>2.8987627673509649E-3</v>
      </c>
      <c r="AE1107">
        <f t="shared" si="600"/>
        <v>-0.36639279125071311</v>
      </c>
      <c r="AF1107">
        <f t="shared" si="601"/>
        <v>-0.3664021925618034</v>
      </c>
      <c r="AG1107" s="10">
        <f t="shared" si="602"/>
        <v>-20.993299238131019</v>
      </c>
      <c r="AH1107" s="10">
        <f t="shared" si="603"/>
        <v>-68.83391312762113</v>
      </c>
      <c r="AI1107" s="17">
        <f t="shared" si="604"/>
        <v>-68</v>
      </c>
      <c r="AJ1107" s="18">
        <f t="shared" si="605"/>
        <v>-50</v>
      </c>
      <c r="AK1107" s="19">
        <f t="shared" si="606"/>
        <v>-2.0870000000000002</v>
      </c>
      <c r="AL1107" s="17">
        <f t="shared" si="607"/>
        <v>-20</v>
      </c>
      <c r="AM1107" s="18">
        <f t="shared" si="608"/>
        <v>-59</v>
      </c>
      <c r="AN1107" s="19">
        <f t="shared" si="609"/>
        <v>-35.877000000000002</v>
      </c>
      <c r="AO1107" s="20" t="str">
        <f t="shared" si="610"/>
        <v>20°59 ' 35,877 "S</v>
      </c>
      <c r="AP1107" s="20" t="str">
        <f t="shared" si="611"/>
        <v xml:space="preserve">68°50 ' 2,087 " </v>
      </c>
      <c r="AQ1107" s="22"/>
      <c r="AR1107" s="22"/>
    </row>
    <row r="1108" spans="1:46" x14ac:dyDescent="0.3">
      <c r="A1108" s="15">
        <v>2236</v>
      </c>
      <c r="B1108" s="15" t="s">
        <v>1966</v>
      </c>
      <c r="C1108" s="15" t="s">
        <v>1642</v>
      </c>
      <c r="D1108" s="16" t="s">
        <v>1518</v>
      </c>
      <c r="E1108" s="16">
        <v>502746</v>
      </c>
      <c r="F1108" s="16">
        <v>7679724</v>
      </c>
      <c r="G1108" s="16" t="s">
        <v>791</v>
      </c>
      <c r="H1108" t="str">
        <f t="shared" si="579"/>
        <v>19</v>
      </c>
      <c r="I1108" t="str">
        <f t="shared" si="578"/>
        <v>F</v>
      </c>
      <c r="J1108" t="s">
        <v>324</v>
      </c>
      <c r="K1108">
        <f t="shared" si="580"/>
        <v>-69</v>
      </c>
      <c r="L1108">
        <f t="shared" si="581"/>
        <v>-2320276</v>
      </c>
      <c r="M1108">
        <f t="shared" si="582"/>
        <v>-0.36461394735541786</v>
      </c>
      <c r="N1108">
        <f t="shared" si="583"/>
        <v>6378301.0141309192</v>
      </c>
      <c r="O1108">
        <f t="shared" si="584"/>
        <v>4.3052217101643931E-4</v>
      </c>
      <c r="P1108">
        <f t="shared" si="585"/>
        <v>-0.66629408318744798</v>
      </c>
      <c r="Q1108">
        <f t="shared" si="586"/>
        <v>-0.5815711504621367</v>
      </c>
      <c r="R1108">
        <f t="shared" si="587"/>
        <v>-0.69776098894914185</v>
      </c>
      <c r="S1108">
        <f t="shared" si="588"/>
        <v>-0.66871352932739059</v>
      </c>
      <c r="T1108">
        <f t="shared" si="589"/>
        <v>-1.2837296160405982</v>
      </c>
      <c r="U1108">
        <f t="shared" si="590"/>
        <v>5.0546225567071803E-3</v>
      </c>
      <c r="V1108">
        <f t="shared" si="591"/>
        <v>4.2582015317955055E-5</v>
      </c>
      <c r="W1108">
        <f t="shared" si="592"/>
        <v>1.6740578955036711E-7</v>
      </c>
      <c r="X1108">
        <f t="shared" si="593"/>
        <v>-2310066.7064068927</v>
      </c>
      <c r="Y1108">
        <f t="shared" si="594"/>
        <v>-1.6006290030039186E-3</v>
      </c>
      <c r="Z1108">
        <f t="shared" si="595"/>
        <v>5.4516179568170812E-10</v>
      </c>
      <c r="AA1108">
        <f t="shared" si="596"/>
        <v>4.3052217093820453E-4</v>
      </c>
      <c r="AB1108">
        <f t="shared" si="597"/>
        <v>-0.36621457635754917</v>
      </c>
      <c r="AC1108">
        <f t="shared" si="598"/>
        <v>4.3052218423772493E-4</v>
      </c>
      <c r="AD1108">
        <f t="shared" si="599"/>
        <v>4.610977630702057E-4</v>
      </c>
      <c r="AE1108">
        <f t="shared" si="600"/>
        <v>-0.3662145408154604</v>
      </c>
      <c r="AF1108">
        <f t="shared" si="601"/>
        <v>-0.36622394773103739</v>
      </c>
      <c r="AG1108" s="10">
        <f t="shared" si="602"/>
        <v>-20.983086561608104</v>
      </c>
      <c r="AH1108" s="10">
        <f t="shared" si="603"/>
        <v>-68.973581044233157</v>
      </c>
      <c r="AI1108" s="17">
        <f t="shared" si="604"/>
        <v>-68</v>
      </c>
      <c r="AJ1108" s="18">
        <f t="shared" si="605"/>
        <v>-58</v>
      </c>
      <c r="AK1108" s="19">
        <f t="shared" si="606"/>
        <v>-24.891999999999999</v>
      </c>
      <c r="AL1108" s="17">
        <f t="shared" si="607"/>
        <v>-20</v>
      </c>
      <c r="AM1108" s="18">
        <f t="shared" si="608"/>
        <v>-58</v>
      </c>
      <c r="AN1108" s="19">
        <f t="shared" si="609"/>
        <v>-59.112000000000002</v>
      </c>
      <c r="AO1108" s="20" t="str">
        <f t="shared" si="610"/>
        <v>20°58 ' 59,112 "S</v>
      </c>
      <c r="AP1108" s="20" t="str">
        <f t="shared" si="611"/>
        <v xml:space="preserve">68°58 ' 24,892 " </v>
      </c>
      <c r="AQ1108" s="22"/>
      <c r="AR1108" s="22"/>
    </row>
    <row r="1109" spans="1:46" x14ac:dyDescent="0.3">
      <c r="A1109" s="15">
        <v>2237</v>
      </c>
      <c r="B1109" s="15" t="s">
        <v>1967</v>
      </c>
      <c r="C1109" s="15" t="s">
        <v>1642</v>
      </c>
      <c r="D1109" s="16" t="s">
        <v>1518</v>
      </c>
      <c r="E1109" s="16">
        <v>476667</v>
      </c>
      <c r="F1109" s="16">
        <v>7678557</v>
      </c>
      <c r="G1109" s="16" t="s">
        <v>791</v>
      </c>
      <c r="H1109" t="str">
        <f t="shared" si="579"/>
        <v>19</v>
      </c>
      <c r="I1109" t="str">
        <f t="shared" si="578"/>
        <v>F</v>
      </c>
      <c r="J1109" t="s">
        <v>324</v>
      </c>
      <c r="K1109">
        <f t="shared" si="580"/>
        <v>-69</v>
      </c>
      <c r="L1109">
        <f t="shared" si="581"/>
        <v>-2321443</v>
      </c>
      <c r="M1109">
        <f t="shared" si="582"/>
        <v>-0.36479733264085967</v>
      </c>
      <c r="N1109">
        <f t="shared" si="583"/>
        <v>6378303.6255407836</v>
      </c>
      <c r="O1109">
        <f t="shared" si="584"/>
        <v>-3.6581827034020686E-3</v>
      </c>
      <c r="P1109">
        <f t="shared" si="585"/>
        <v>-0.66656753517344025</v>
      </c>
      <c r="Q1109">
        <f t="shared" si="586"/>
        <v>-0.5817283679123989</v>
      </c>
      <c r="R1109">
        <f t="shared" si="587"/>
        <v>-0.69808110022757974</v>
      </c>
      <c r="S1109">
        <f t="shared" si="588"/>
        <v>-0.6689929171487845</v>
      </c>
      <c r="T1109">
        <f t="shared" si="589"/>
        <v>-1.2842173061666802</v>
      </c>
      <c r="U1109">
        <f t="shared" si="590"/>
        <v>5.0546225567071803E-3</v>
      </c>
      <c r="V1109">
        <f t="shared" si="591"/>
        <v>4.2582015317955055E-5</v>
      </c>
      <c r="W1109">
        <f t="shared" si="592"/>
        <v>1.6740578955036711E-7</v>
      </c>
      <c r="X1109">
        <f t="shared" si="593"/>
        <v>-2311229.5531893708</v>
      </c>
      <c r="Y1109">
        <f t="shared" si="594"/>
        <v>-1.6012794953396833E-3</v>
      </c>
      <c r="Z1109">
        <f t="shared" si="595"/>
        <v>3.9355400912326865E-8</v>
      </c>
      <c r="AA1109">
        <f t="shared" si="596"/>
        <v>-3.6581826554123197E-3</v>
      </c>
      <c r="AB1109">
        <f t="shared" si="597"/>
        <v>-0.36639861207318036</v>
      </c>
      <c r="AC1109">
        <f t="shared" si="598"/>
        <v>-3.6581908145675857E-3</v>
      </c>
      <c r="AD1109">
        <f t="shared" si="599"/>
        <v>-3.918251464768146E-3</v>
      </c>
      <c r="AE1109">
        <f t="shared" si="600"/>
        <v>-0.36639604452214314</v>
      </c>
      <c r="AF1109">
        <f t="shared" si="601"/>
        <v>-0.36640543906922002</v>
      </c>
      <c r="AG1109" s="10">
        <f t="shared" si="602"/>
        <v>-20.99348524930415</v>
      </c>
      <c r="AH1109" s="10">
        <f t="shared" si="603"/>
        <v>-69.224499272002163</v>
      </c>
      <c r="AI1109" s="17">
        <f t="shared" si="604"/>
        <v>-69</v>
      </c>
      <c r="AJ1109" s="18">
        <f t="shared" si="605"/>
        <v>-13</v>
      </c>
      <c r="AK1109" s="19">
        <f t="shared" si="606"/>
        <v>-28.196999999999999</v>
      </c>
      <c r="AL1109" s="17">
        <f t="shared" si="607"/>
        <v>-20</v>
      </c>
      <c r="AM1109" s="18">
        <f t="shared" si="608"/>
        <v>-59</v>
      </c>
      <c r="AN1109" s="19">
        <f t="shared" si="609"/>
        <v>-36.546999999999997</v>
      </c>
      <c r="AO1109" s="20" t="str">
        <f t="shared" si="610"/>
        <v>20°59 ' 36,547 "S</v>
      </c>
      <c r="AP1109" s="20" t="str">
        <f t="shared" si="611"/>
        <v xml:space="preserve">69°13 ' 28,197 " </v>
      </c>
      <c r="AQ1109" s="22"/>
      <c r="AR1109" s="22"/>
    </row>
    <row r="1110" spans="1:46" x14ac:dyDescent="0.3">
      <c r="A1110" s="15">
        <v>2238</v>
      </c>
      <c r="B1110" s="15" t="s">
        <v>1968</v>
      </c>
      <c r="C1110" s="15" t="s">
        <v>1969</v>
      </c>
      <c r="D1110" s="16" t="s">
        <v>862</v>
      </c>
      <c r="E1110" s="16">
        <v>292732.86</v>
      </c>
      <c r="F1110" s="16">
        <v>6269710.9400000004</v>
      </c>
      <c r="G1110" s="16" t="s">
        <v>323</v>
      </c>
      <c r="H1110" t="str">
        <f t="shared" si="579"/>
        <v>19</v>
      </c>
      <c r="I1110" t="str">
        <f t="shared" si="578"/>
        <v>H</v>
      </c>
      <c r="J1110" t="s">
        <v>324</v>
      </c>
      <c r="K1110">
        <f t="shared" si="580"/>
        <v>-69</v>
      </c>
      <c r="L1110">
        <f t="shared" si="581"/>
        <v>-3730289.0599999996</v>
      </c>
      <c r="M1110">
        <f t="shared" si="582"/>
        <v>-0.58618691006730705</v>
      </c>
      <c r="N1110">
        <f t="shared" si="583"/>
        <v>6382126.3015914112</v>
      </c>
      <c r="O1110">
        <f t="shared" si="584"/>
        <v>-3.2476189001198086E-2</v>
      </c>
      <c r="P1110">
        <f t="shared" si="585"/>
        <v>-0.92167415256635421</v>
      </c>
      <c r="Q1110">
        <f t="shared" si="586"/>
        <v>-0.63962568225856775</v>
      </c>
      <c r="R1110">
        <f t="shared" si="587"/>
        <v>-1.0470239863504842</v>
      </c>
      <c r="S1110">
        <f t="shared" si="588"/>
        <v>-0.94517441032750504</v>
      </c>
      <c r="T1110">
        <f t="shared" si="589"/>
        <v>-1.7232536822503317</v>
      </c>
      <c r="U1110">
        <f t="shared" si="590"/>
        <v>5.0546225567071803E-3</v>
      </c>
      <c r="V1110">
        <f t="shared" si="591"/>
        <v>4.2582015317955055E-5</v>
      </c>
      <c r="W1110">
        <f t="shared" si="592"/>
        <v>1.6740578955036711E-7</v>
      </c>
      <c r="X1110">
        <f t="shared" si="593"/>
        <v>-3716257.9960472067</v>
      </c>
      <c r="Y1110">
        <f t="shared" si="594"/>
        <v>-2.198493619484496E-3</v>
      </c>
      <c r="Z1110">
        <f t="shared" si="595"/>
        <v>2.4664713625703197E-6</v>
      </c>
      <c r="AA1110">
        <f t="shared" si="596"/>
        <v>-3.2476162300668042E-2</v>
      </c>
      <c r="AB1110">
        <f t="shared" si="597"/>
        <v>-0.58838539826426994</v>
      </c>
      <c r="AC1110">
        <f t="shared" si="598"/>
        <v>-3.2481871375841465E-2</v>
      </c>
      <c r="AD1110">
        <f t="shared" si="599"/>
        <v>-3.9028490330154111E-2</v>
      </c>
      <c r="AE1110">
        <f t="shared" si="600"/>
        <v>-0.58803373537520753</v>
      </c>
      <c r="AF1110">
        <f t="shared" si="601"/>
        <v>-0.58804235725809861</v>
      </c>
      <c r="AG1110" s="10">
        <f t="shared" si="602"/>
        <v>-33.6923452458132</v>
      </c>
      <c r="AH1110" s="10">
        <f t="shared" si="603"/>
        <v>-71.236167776684979</v>
      </c>
      <c r="AI1110" s="17">
        <f t="shared" si="604"/>
        <v>-71</v>
      </c>
      <c r="AJ1110" s="18">
        <f t="shared" si="605"/>
        <v>-14</v>
      </c>
      <c r="AK1110" s="19">
        <f t="shared" si="606"/>
        <v>-10.204000000000001</v>
      </c>
      <c r="AL1110" s="17">
        <f t="shared" si="607"/>
        <v>-33</v>
      </c>
      <c r="AM1110" s="18">
        <f t="shared" si="608"/>
        <v>-41</v>
      </c>
      <c r="AN1110" s="19">
        <f t="shared" si="609"/>
        <v>-32.442999999999998</v>
      </c>
      <c r="AO1110" s="20" t="str">
        <f t="shared" si="610"/>
        <v>33°41 ' 32,443 "S</v>
      </c>
      <c r="AP1110" s="20" t="str">
        <f t="shared" si="611"/>
        <v xml:space="preserve">71°14 ' 10,204 " </v>
      </c>
      <c r="AQ1110" s="22"/>
      <c r="AR1110" s="22"/>
    </row>
    <row r="1111" spans="1:46" x14ac:dyDescent="0.3">
      <c r="A1111" s="15">
        <v>2239</v>
      </c>
      <c r="B1111" s="15" t="s">
        <v>1970</v>
      </c>
      <c r="C1111" s="15" t="s">
        <v>1642</v>
      </c>
      <c r="D1111" s="16" t="s">
        <v>1518</v>
      </c>
      <c r="E1111" s="16">
        <v>398358</v>
      </c>
      <c r="F1111" s="16">
        <v>7697514</v>
      </c>
      <c r="G1111" s="16" t="s">
        <v>1081</v>
      </c>
      <c r="H1111" t="str">
        <f t="shared" si="579"/>
        <v>19</v>
      </c>
      <c r="I1111" t="str">
        <f t="shared" si="578"/>
        <v>K</v>
      </c>
      <c r="J1111" t="s">
        <v>324</v>
      </c>
      <c r="K1111">
        <f t="shared" si="580"/>
        <v>-69</v>
      </c>
      <c r="L1111">
        <f t="shared" si="581"/>
        <v>-2302486</v>
      </c>
      <c r="M1111">
        <f t="shared" si="582"/>
        <v>-0.36181838246423559</v>
      </c>
      <c r="N1111">
        <f t="shared" si="583"/>
        <v>6378261.3385281842</v>
      </c>
      <c r="O1111">
        <f t="shared" si="584"/>
        <v>-1.5935690716532228E-2</v>
      </c>
      <c r="P1111">
        <f t="shared" si="585"/>
        <v>-0.66211444612772663</v>
      </c>
      <c r="Q1111">
        <f t="shared" si="586"/>
        <v>-0.57915241169107989</v>
      </c>
      <c r="R1111">
        <f t="shared" si="587"/>
        <v>-0.6928756055280989</v>
      </c>
      <c r="S1111">
        <f t="shared" si="588"/>
        <v>-0.66444480706884423</v>
      </c>
      <c r="T1111">
        <f t="shared" si="589"/>
        <v>-1.276269814011737</v>
      </c>
      <c r="U1111">
        <f t="shared" si="590"/>
        <v>5.0546225567071803E-3</v>
      </c>
      <c r="V1111">
        <f t="shared" si="591"/>
        <v>4.2582015317955055E-5</v>
      </c>
      <c r="W1111">
        <f t="shared" si="592"/>
        <v>1.6740578955036711E-7</v>
      </c>
      <c r="X1111">
        <f t="shared" si="593"/>
        <v>-2292340.1954115471</v>
      </c>
      <c r="Y1111">
        <f t="shared" si="594"/>
        <v>-1.5906849923452821E-3</v>
      </c>
      <c r="Z1111">
        <f t="shared" si="595"/>
        <v>7.4851250845917494E-7</v>
      </c>
      <c r="AA1111">
        <f t="shared" si="596"/>
        <v>-1.5935686740510952E-2</v>
      </c>
      <c r="AB1111">
        <f t="shared" si="597"/>
        <v>-0.36340906626593328</v>
      </c>
      <c r="AC1111">
        <f t="shared" si="598"/>
        <v>-1.5936361216689565E-2</v>
      </c>
      <c r="AD1111">
        <f t="shared" si="599"/>
        <v>-1.7048229246296204E-2</v>
      </c>
      <c r="AE1111">
        <f t="shared" si="600"/>
        <v>-0.36336078397411675</v>
      </c>
      <c r="AF1111">
        <f t="shared" si="601"/>
        <v>-0.36336986854164038</v>
      </c>
      <c r="AG1111" s="10">
        <f t="shared" si="602"/>
        <v>-20.819559869659535</v>
      </c>
      <c r="AH1111" s="10">
        <f t="shared" si="603"/>
        <v>-69.976791583984266</v>
      </c>
      <c r="AI1111" s="17">
        <f t="shared" si="604"/>
        <v>-69</v>
      </c>
      <c r="AJ1111" s="18">
        <f t="shared" si="605"/>
        <v>-58</v>
      </c>
      <c r="AK1111" s="19">
        <f t="shared" si="606"/>
        <v>-36.450000000000003</v>
      </c>
      <c r="AL1111" s="17">
        <f t="shared" si="607"/>
        <v>-20</v>
      </c>
      <c r="AM1111" s="18">
        <f t="shared" si="608"/>
        <v>-49</v>
      </c>
      <c r="AN1111" s="19">
        <f t="shared" si="609"/>
        <v>-10.416</v>
      </c>
      <c r="AO1111" s="20" t="str">
        <f t="shared" si="610"/>
        <v>20°49 ' 10,416 "S</v>
      </c>
      <c r="AP1111" s="20" t="str">
        <f t="shared" si="611"/>
        <v xml:space="preserve">69°58 ' 36,45 " </v>
      </c>
      <c r="AQ1111" s="22"/>
      <c r="AR1111" s="22"/>
    </row>
    <row r="1112" spans="1:46" x14ac:dyDescent="0.3">
      <c r="A1112" s="15">
        <v>2241</v>
      </c>
      <c r="B1112" s="15" t="s">
        <v>1971</v>
      </c>
      <c r="C1112" s="15" t="s">
        <v>1642</v>
      </c>
      <c r="D1112" s="16" t="s">
        <v>1518</v>
      </c>
      <c r="E1112" s="16">
        <v>398689</v>
      </c>
      <c r="F1112" s="16">
        <v>7697539</v>
      </c>
      <c r="G1112" s="16" t="s">
        <v>791</v>
      </c>
      <c r="H1112" t="str">
        <f t="shared" si="579"/>
        <v>19</v>
      </c>
      <c r="I1112" t="str">
        <f t="shared" si="578"/>
        <v>F</v>
      </c>
      <c r="J1112" t="s">
        <v>324</v>
      </c>
      <c r="K1112">
        <f t="shared" si="580"/>
        <v>-69</v>
      </c>
      <c r="L1112">
        <f t="shared" si="581"/>
        <v>-2302461</v>
      </c>
      <c r="M1112">
        <f t="shared" si="582"/>
        <v>-0.3618144539019939</v>
      </c>
      <c r="N1112">
        <f t="shared" si="583"/>
        <v>6378261.2829490388</v>
      </c>
      <c r="O1112">
        <f t="shared" si="584"/>
        <v>-1.5883795834898452E-2</v>
      </c>
      <c r="P1112">
        <f t="shared" si="585"/>
        <v>-0.66210855795670676</v>
      </c>
      <c r="Q1112">
        <f t="shared" si="586"/>
        <v>-0.57914898354102518</v>
      </c>
      <c r="R1112">
        <f t="shared" si="587"/>
        <v>-0.69286873288034734</v>
      </c>
      <c r="S1112">
        <f t="shared" si="588"/>
        <v>-0.66443879554551677</v>
      </c>
      <c r="T1112">
        <f t="shared" si="589"/>
        <v>-1.2762592974207456</v>
      </c>
      <c r="U1112">
        <f t="shared" si="590"/>
        <v>5.0546225567071803E-3</v>
      </c>
      <c r="V1112">
        <f t="shared" si="591"/>
        <v>4.2582015317955055E-5</v>
      </c>
      <c r="W1112">
        <f t="shared" si="592"/>
        <v>1.6740578955036711E-7</v>
      </c>
      <c r="X1112">
        <f t="shared" si="593"/>
        <v>-2292315.2848641356</v>
      </c>
      <c r="Y1112">
        <f t="shared" si="594"/>
        <v>-1.5906709816022929E-3</v>
      </c>
      <c r="Z1112">
        <f t="shared" si="595"/>
        <v>7.4364756718759253E-7</v>
      </c>
      <c r="AA1112">
        <f t="shared" si="596"/>
        <v>-1.5883791897583075E-2</v>
      </c>
      <c r="AB1112">
        <f t="shared" si="597"/>
        <v>-0.36340512370069761</v>
      </c>
      <c r="AC1112">
        <f t="shared" si="598"/>
        <v>-1.5884459805811157E-2</v>
      </c>
      <c r="AD1112">
        <f t="shared" si="599"/>
        <v>-1.6992691944648287E-2</v>
      </c>
      <c r="AE1112">
        <f t="shared" si="600"/>
        <v>-0.36335715589444434</v>
      </c>
      <c r="AF1112">
        <f t="shared" si="601"/>
        <v>-0.36336624225733943</v>
      </c>
      <c r="AG1112" s="10">
        <f t="shared" si="602"/>
        <v>-20.819352098873779</v>
      </c>
      <c r="AH1112" s="10">
        <f t="shared" si="603"/>
        <v>-69.973609530994295</v>
      </c>
      <c r="AI1112" s="17">
        <f t="shared" si="604"/>
        <v>-69</v>
      </c>
      <c r="AJ1112" s="18">
        <f t="shared" si="605"/>
        <v>-58</v>
      </c>
      <c r="AK1112" s="19">
        <f t="shared" si="606"/>
        <v>-24.994</v>
      </c>
      <c r="AL1112" s="17">
        <f t="shared" si="607"/>
        <v>-20</v>
      </c>
      <c r="AM1112" s="18">
        <f t="shared" si="608"/>
        <v>-49</v>
      </c>
      <c r="AN1112" s="19">
        <f t="shared" si="609"/>
        <v>-9.6679999999999993</v>
      </c>
      <c r="AO1112" s="20" t="str">
        <f t="shared" si="610"/>
        <v>20°49 ' 9,668 "S</v>
      </c>
      <c r="AP1112" s="20" t="str">
        <f t="shared" si="611"/>
        <v xml:space="preserve">69°58 ' 24,994 " </v>
      </c>
      <c r="AQ1112" s="22"/>
      <c r="AR1112" s="22"/>
    </row>
    <row r="1113" spans="1:46" x14ac:dyDescent="0.3">
      <c r="A1113" s="15">
        <v>2242</v>
      </c>
      <c r="B1113" s="15" t="s">
        <v>1972</v>
      </c>
      <c r="C1113" s="15" t="s">
        <v>742</v>
      </c>
      <c r="D1113" s="16" t="s">
        <v>442</v>
      </c>
      <c r="E1113" s="16">
        <v>270150.43</v>
      </c>
      <c r="F1113" s="16">
        <v>5801376.2599999998</v>
      </c>
      <c r="G1113" s="16" t="s">
        <v>323</v>
      </c>
      <c r="H1113" t="str">
        <f t="shared" si="579"/>
        <v>19</v>
      </c>
      <c r="I1113" t="str">
        <f t="shared" si="578"/>
        <v>H</v>
      </c>
      <c r="J1113" t="s">
        <v>324</v>
      </c>
      <c r="K1113">
        <f t="shared" si="580"/>
        <v>-69</v>
      </c>
      <c r="L1113">
        <f t="shared" si="581"/>
        <v>-4198623.74</v>
      </c>
      <c r="M1113">
        <f t="shared" si="582"/>
        <v>-0.65978218768007246</v>
      </c>
      <c r="N1113">
        <f t="shared" si="583"/>
        <v>6383618.47764506</v>
      </c>
      <c r="O1113">
        <f t="shared" si="584"/>
        <v>-3.6006157135630129E-2</v>
      </c>
      <c r="P1113">
        <f t="shared" si="585"/>
        <v>-0.96860689686397505</v>
      </c>
      <c r="Q1113">
        <f t="shared" si="586"/>
        <v>-0.60470003827127983</v>
      </c>
      <c r="R1113">
        <f t="shared" si="587"/>
        <v>-1.1440856361120599</v>
      </c>
      <c r="S1113">
        <f t="shared" si="588"/>
        <v>-1.009239236651865</v>
      </c>
      <c r="T1113">
        <f t="shared" si="589"/>
        <v>-1.8079032127921126</v>
      </c>
      <c r="U1113">
        <f t="shared" si="590"/>
        <v>5.0546225567071803E-3</v>
      </c>
      <c r="V1113">
        <f t="shared" si="591"/>
        <v>4.2582015317955055E-5</v>
      </c>
      <c r="W1113">
        <f t="shared" si="592"/>
        <v>1.6740578955036711E-7</v>
      </c>
      <c r="X1113">
        <f t="shared" si="593"/>
        <v>-4183928.3853389365</v>
      </c>
      <c r="Y1113">
        <f t="shared" si="594"/>
        <v>-2.3020415008393369E-3</v>
      </c>
      <c r="Z1113">
        <f t="shared" si="595"/>
        <v>2.7273662125457685E-6</v>
      </c>
      <c r="AA1113">
        <f t="shared" si="596"/>
        <v>-3.6006124401637994E-2</v>
      </c>
      <c r="AB1113">
        <f t="shared" si="597"/>
        <v>-0.66208422290240154</v>
      </c>
      <c r="AC1113">
        <f t="shared" si="598"/>
        <v>-3.6013904875254521E-2</v>
      </c>
      <c r="AD1113">
        <f t="shared" si="599"/>
        <v>-4.5629934957370243E-2</v>
      </c>
      <c r="AE1113">
        <f t="shared" si="600"/>
        <v>-0.66157933957107484</v>
      </c>
      <c r="AF1113">
        <f t="shared" si="601"/>
        <v>-0.66158688520152487</v>
      </c>
      <c r="AG1113" s="10">
        <f t="shared" si="602"/>
        <v>-37.906136303253476</v>
      </c>
      <c r="AH1113" s="10">
        <f t="shared" si="603"/>
        <v>-71.614402692513778</v>
      </c>
      <c r="AI1113" s="17">
        <f t="shared" si="604"/>
        <v>-71</v>
      </c>
      <c r="AJ1113" s="18">
        <f t="shared" si="605"/>
        <v>-36</v>
      </c>
      <c r="AK1113" s="19">
        <f t="shared" si="606"/>
        <v>-51.85</v>
      </c>
      <c r="AL1113" s="17">
        <f t="shared" si="607"/>
        <v>-37</v>
      </c>
      <c r="AM1113" s="18">
        <f t="shared" si="608"/>
        <v>-54</v>
      </c>
      <c r="AN1113" s="19">
        <f t="shared" si="609"/>
        <v>-22.091000000000001</v>
      </c>
      <c r="AO1113" s="20" t="str">
        <f t="shared" si="610"/>
        <v>37°54 ' 22,091 "S</v>
      </c>
      <c r="AP1113" s="20" t="str">
        <f t="shared" si="611"/>
        <v xml:space="preserve">71°36 ' 51,85 " </v>
      </c>
      <c r="AQ1113" s="22"/>
      <c r="AR1113" s="22"/>
    </row>
    <row r="1114" spans="1:46" x14ac:dyDescent="0.3">
      <c r="A1114" s="15">
        <v>2243</v>
      </c>
      <c r="B1114" s="15" t="s">
        <v>1973</v>
      </c>
      <c r="C1114" s="15" t="s">
        <v>1642</v>
      </c>
      <c r="D1114" s="16" t="s">
        <v>1524</v>
      </c>
      <c r="E1114" s="16">
        <v>376947</v>
      </c>
      <c r="F1114" s="16">
        <v>7702306</v>
      </c>
      <c r="G1114" s="16" t="s">
        <v>1081</v>
      </c>
      <c r="H1114" t="str">
        <f t="shared" si="579"/>
        <v>19</v>
      </c>
      <c r="I1114" t="str">
        <f t="shared" si="578"/>
        <v>K</v>
      </c>
      <c r="J1114" t="s">
        <v>324</v>
      </c>
      <c r="K1114">
        <f t="shared" si="580"/>
        <v>-69</v>
      </c>
      <c r="L1114">
        <f t="shared" si="581"/>
        <v>-2297694</v>
      </c>
      <c r="M1114">
        <f t="shared" si="582"/>
        <v>-0.36106535565374959</v>
      </c>
      <c r="N1114">
        <f t="shared" si="583"/>
        <v>6378250.6941803973</v>
      </c>
      <c r="O1114">
        <f t="shared" si="584"/>
        <v>-1.9292593831765695E-2</v>
      </c>
      <c r="P1114">
        <f t="shared" si="585"/>
        <v>-0.66098505494774173</v>
      </c>
      <c r="Q1114">
        <f t="shared" si="586"/>
        <v>-0.57849381116405973</v>
      </c>
      <c r="R1114">
        <f t="shared" si="587"/>
        <v>-0.69155788312762045</v>
      </c>
      <c r="S1114">
        <f t="shared" si="588"/>
        <v>-0.66329186513673033</v>
      </c>
      <c r="T1114">
        <f t="shared" si="589"/>
        <v>-1.2742522796141225</v>
      </c>
      <c r="U1114">
        <f t="shared" si="590"/>
        <v>5.0546225567071803E-3</v>
      </c>
      <c r="V1114">
        <f t="shared" si="591"/>
        <v>4.2582015317955055E-5</v>
      </c>
      <c r="W1114">
        <f t="shared" si="592"/>
        <v>1.6740578955036711E-7</v>
      </c>
      <c r="X1114">
        <f t="shared" si="593"/>
        <v>-2287565.3535774304</v>
      </c>
      <c r="Y1114">
        <f t="shared" si="594"/>
        <v>-1.5879975416788108E-3</v>
      </c>
      <c r="Z1114">
        <f t="shared" si="595"/>
        <v>1.0977053767534789E-6</v>
      </c>
      <c r="AA1114">
        <f t="shared" si="596"/>
        <v>-1.9292586772571035E-2</v>
      </c>
      <c r="AB1114">
        <f t="shared" si="597"/>
        <v>-0.36265335145227495</v>
      </c>
      <c r="AC1114">
        <f t="shared" si="598"/>
        <v>-1.9293783590864255E-2</v>
      </c>
      <c r="AD1114">
        <f t="shared" si="599"/>
        <v>-2.0633042982655374E-2</v>
      </c>
      <c r="AE1114">
        <f t="shared" si="600"/>
        <v>-0.3625827497227494</v>
      </c>
      <c r="AF1114">
        <f t="shared" si="601"/>
        <v>-0.3625916922339304</v>
      </c>
      <c r="AG1114" s="10">
        <f t="shared" si="602"/>
        <v>-20.774973651510681</v>
      </c>
      <c r="AH1114" s="10">
        <f t="shared" si="603"/>
        <v>-70.182186281418169</v>
      </c>
      <c r="AI1114" s="17">
        <f t="shared" si="604"/>
        <v>-70</v>
      </c>
      <c r="AJ1114" s="18">
        <f t="shared" si="605"/>
        <v>-10</v>
      </c>
      <c r="AK1114" s="19">
        <f t="shared" si="606"/>
        <v>-55.871000000000002</v>
      </c>
      <c r="AL1114" s="17">
        <f t="shared" si="607"/>
        <v>-20</v>
      </c>
      <c r="AM1114" s="18">
        <f t="shared" si="608"/>
        <v>-46</v>
      </c>
      <c r="AN1114" s="19">
        <f t="shared" si="609"/>
        <v>-29.905000000000001</v>
      </c>
      <c r="AO1114" s="20" t="str">
        <f t="shared" si="610"/>
        <v>20°46 ' 29,905 "S</v>
      </c>
      <c r="AP1114" s="20" t="str">
        <f t="shared" si="611"/>
        <v xml:space="preserve">70°10 ' 55,871 " </v>
      </c>
      <c r="AQ1114" s="22"/>
      <c r="AR1114" s="22"/>
    </row>
    <row r="1115" spans="1:46" x14ac:dyDescent="0.3">
      <c r="A1115" s="15">
        <v>2244</v>
      </c>
      <c r="B1115" s="15" t="s">
        <v>1974</v>
      </c>
      <c r="C1115" s="15" t="s">
        <v>423</v>
      </c>
      <c r="D1115" s="16" t="s">
        <v>272</v>
      </c>
      <c r="E1115" s="16">
        <v>662998.85</v>
      </c>
      <c r="F1115" s="16">
        <v>5901194.6399999997</v>
      </c>
      <c r="G1115" s="16" t="s">
        <v>339</v>
      </c>
      <c r="H1115" t="str">
        <f t="shared" si="579"/>
        <v>18</v>
      </c>
      <c r="I1115" t="str">
        <f t="shared" si="578"/>
        <v>H</v>
      </c>
      <c r="J1115" t="s">
        <v>324</v>
      </c>
      <c r="K1115">
        <f t="shared" si="580"/>
        <v>-75</v>
      </c>
      <c r="L1115">
        <f t="shared" si="581"/>
        <v>-4098805.3600000003</v>
      </c>
      <c r="M1115">
        <f t="shared" si="582"/>
        <v>-0.64409647893231003</v>
      </c>
      <c r="N1115">
        <f t="shared" si="583"/>
        <v>6383294.4095427003</v>
      </c>
      <c r="O1115">
        <f t="shared" si="584"/>
        <v>2.5535223591806291E-2</v>
      </c>
      <c r="P1115">
        <f t="shared" si="585"/>
        <v>-0.96033272662519054</v>
      </c>
      <c r="Q1115">
        <f t="shared" si="586"/>
        <v>-0.61406396656465956</v>
      </c>
      <c r="R1115">
        <f t="shared" si="587"/>
        <v>-1.1242628422449052</v>
      </c>
      <c r="S1115">
        <f t="shared" si="588"/>
        <v>-0.99671312332484385</v>
      </c>
      <c r="T1115">
        <f t="shared" si="589"/>
        <v>-1.792071840942431</v>
      </c>
      <c r="U1115">
        <f t="shared" si="590"/>
        <v>5.0546225567071803E-3</v>
      </c>
      <c r="V1115">
        <f t="shared" si="591"/>
        <v>4.2582015317955055E-5</v>
      </c>
      <c r="W1115">
        <f t="shared" si="592"/>
        <v>1.6740578955036711E-7</v>
      </c>
      <c r="X1115">
        <f t="shared" si="593"/>
        <v>-4084223.9432819141</v>
      </c>
      <c r="Y1115">
        <f t="shared" si="594"/>
        <v>-2.2843089763003492E-3</v>
      </c>
      <c r="Z1115">
        <f t="shared" si="595"/>
        <v>1.4049752909517208E-6</v>
      </c>
      <c r="AA1115">
        <f t="shared" si="596"/>
        <v>2.5535211633020225E-2</v>
      </c>
      <c r="AB1115">
        <f t="shared" si="597"/>
        <v>-0.64638078469921267</v>
      </c>
      <c r="AC1115">
        <f t="shared" si="598"/>
        <v>2.5537986749991637E-2</v>
      </c>
      <c r="AD1115">
        <f t="shared" si="599"/>
        <v>3.1980802823167592E-2</v>
      </c>
      <c r="AE1115">
        <f t="shared" si="600"/>
        <v>-0.64613488656422879</v>
      </c>
      <c r="AF1115">
        <f t="shared" si="601"/>
        <v>-0.64614365076017188</v>
      </c>
      <c r="AG1115" s="10">
        <f t="shared" si="602"/>
        <v>-37.021304147732877</v>
      </c>
      <c r="AH1115" s="10">
        <f t="shared" si="603"/>
        <v>-73.167634972792428</v>
      </c>
      <c r="AI1115" s="17">
        <f t="shared" si="604"/>
        <v>-73</v>
      </c>
      <c r="AJ1115" s="18">
        <f t="shared" si="605"/>
        <v>-10</v>
      </c>
      <c r="AK1115" s="19">
        <f t="shared" si="606"/>
        <v>-3.4860000000000002</v>
      </c>
      <c r="AL1115" s="17">
        <f t="shared" si="607"/>
        <v>-37</v>
      </c>
      <c r="AM1115" s="18">
        <f t="shared" si="608"/>
        <v>-1</v>
      </c>
      <c r="AN1115" s="19">
        <f t="shared" si="609"/>
        <v>-16.695</v>
      </c>
      <c r="AO1115" s="20" t="str">
        <f t="shared" si="610"/>
        <v>37°1 ' 16,695 "S</v>
      </c>
      <c r="AP1115" s="20" t="str">
        <f t="shared" si="611"/>
        <v xml:space="preserve">73°10 ' 3,486 " </v>
      </c>
      <c r="AQ1115" s="22"/>
      <c r="AR1115" s="22"/>
    </row>
    <row r="1116" spans="1:46" x14ac:dyDescent="0.3">
      <c r="A1116" s="15">
        <v>2245</v>
      </c>
      <c r="B1116" s="15" t="s">
        <v>1975</v>
      </c>
      <c r="C1116" s="15" t="s">
        <v>1642</v>
      </c>
      <c r="D1116" s="16" t="s">
        <v>1524</v>
      </c>
      <c r="E1116" s="16">
        <v>376878</v>
      </c>
      <c r="F1116" s="16">
        <v>7701338</v>
      </c>
      <c r="G1116" s="16" t="s">
        <v>791</v>
      </c>
      <c r="H1116" t="str">
        <f t="shared" si="579"/>
        <v>19</v>
      </c>
      <c r="I1116" t="str">
        <f t="shared" si="578"/>
        <v>F</v>
      </c>
      <c r="J1116" t="s">
        <v>324</v>
      </c>
      <c r="K1116">
        <f t="shared" si="580"/>
        <v>-69</v>
      </c>
      <c r="L1116">
        <f t="shared" si="581"/>
        <v>-2298662</v>
      </c>
      <c r="M1116">
        <f t="shared" si="582"/>
        <v>-0.36121746958374756</v>
      </c>
      <c r="N1116">
        <f t="shared" si="583"/>
        <v>6378252.842905065</v>
      </c>
      <c r="O1116">
        <f t="shared" si="584"/>
        <v>-1.9303405341943507E-2</v>
      </c>
      <c r="P1116">
        <f t="shared" si="585"/>
        <v>-0.66121331665738525</v>
      </c>
      <c r="Q1116">
        <f t="shared" si="586"/>
        <v>-0.57862709251023547</v>
      </c>
      <c r="R1116">
        <f t="shared" si="587"/>
        <v>-0.69182412791244019</v>
      </c>
      <c r="S1116">
        <f t="shared" si="588"/>
        <v>-0.66352486906188901</v>
      </c>
      <c r="T1116">
        <f t="shared" si="589"/>
        <v>-1.2746601060377338</v>
      </c>
      <c r="U1116">
        <f t="shared" si="590"/>
        <v>5.0546225567071803E-3</v>
      </c>
      <c r="V1116">
        <f t="shared" si="591"/>
        <v>4.2582015317955055E-5</v>
      </c>
      <c r="W1116">
        <f t="shared" si="592"/>
        <v>1.6740578955036711E-7</v>
      </c>
      <c r="X1116">
        <f t="shared" si="593"/>
        <v>-2288529.8856442007</v>
      </c>
      <c r="Y1116">
        <f t="shared" si="594"/>
        <v>-1.5885407188066978E-3</v>
      </c>
      <c r="Z1116">
        <f t="shared" si="595"/>
        <v>1.0988097526859014E-6</v>
      </c>
      <c r="AA1116">
        <f t="shared" si="596"/>
        <v>-1.9303398271686825E-2</v>
      </c>
      <c r="AB1116">
        <f t="shared" si="597"/>
        <v>-0.36280600855705025</v>
      </c>
      <c r="AC1116">
        <f t="shared" si="598"/>
        <v>-1.9304597103211363E-2</v>
      </c>
      <c r="AD1116">
        <f t="shared" si="599"/>
        <v>-2.0645799597139206E-2</v>
      </c>
      <c r="AE1116">
        <f t="shared" si="600"/>
        <v>-0.36273529515683706</v>
      </c>
      <c r="AF1116">
        <f t="shared" si="601"/>
        <v>-0.36274423917747883</v>
      </c>
      <c r="AG1116" s="10">
        <f t="shared" si="602"/>
        <v>-20.783713947553625</v>
      </c>
      <c r="AH1116" s="10">
        <f t="shared" si="603"/>
        <v>-70.182917181588977</v>
      </c>
      <c r="AI1116" s="17">
        <f t="shared" si="604"/>
        <v>-70</v>
      </c>
      <c r="AJ1116" s="18">
        <f t="shared" si="605"/>
        <v>-10</v>
      </c>
      <c r="AK1116" s="19">
        <f t="shared" si="606"/>
        <v>-58.502000000000002</v>
      </c>
      <c r="AL1116" s="17">
        <f t="shared" si="607"/>
        <v>-20</v>
      </c>
      <c r="AM1116" s="18">
        <f t="shared" si="608"/>
        <v>-47</v>
      </c>
      <c r="AN1116" s="19">
        <f t="shared" si="609"/>
        <v>-1.37</v>
      </c>
      <c r="AO1116" s="20" t="str">
        <f t="shared" si="610"/>
        <v>20°47 ' 1,37 "S</v>
      </c>
      <c r="AP1116" s="20" t="str">
        <f t="shared" si="611"/>
        <v xml:space="preserve">70°10 ' 58,502 " </v>
      </c>
      <c r="AQ1116" s="22"/>
      <c r="AR1116" s="22"/>
    </row>
    <row r="1117" spans="1:46" x14ac:dyDescent="0.3">
      <c r="A1117" s="15">
        <v>2246</v>
      </c>
      <c r="B1117" s="15" t="s">
        <v>1976</v>
      </c>
      <c r="C1117" s="15" t="s">
        <v>1312</v>
      </c>
      <c r="D1117" s="16" t="s">
        <v>434</v>
      </c>
      <c r="E1117" s="16">
        <v>735066</v>
      </c>
      <c r="F1117" s="16">
        <v>5874226</v>
      </c>
      <c r="G1117" s="16" t="s">
        <v>339</v>
      </c>
      <c r="H1117" t="str">
        <f t="shared" si="579"/>
        <v>18</v>
      </c>
      <c r="I1117" t="str">
        <f t="shared" si="578"/>
        <v>H</v>
      </c>
      <c r="J1117" t="s">
        <v>324</v>
      </c>
      <c r="K1117">
        <f t="shared" si="580"/>
        <v>-75</v>
      </c>
      <c r="L1117">
        <f t="shared" si="581"/>
        <v>-4125774</v>
      </c>
      <c r="M1117">
        <f t="shared" si="582"/>
        <v>-0.64833439816485272</v>
      </c>
      <c r="N1117">
        <f t="shared" si="583"/>
        <v>6383381.6839748519</v>
      </c>
      <c r="O1117">
        <f t="shared" si="584"/>
        <v>3.6824681906476149E-2</v>
      </c>
      <c r="P1117">
        <f t="shared" si="585"/>
        <v>-0.96266174772745239</v>
      </c>
      <c r="Q1117">
        <f t="shared" si="586"/>
        <v>-0.61163058151301564</v>
      </c>
      <c r="R1117">
        <f t="shared" si="587"/>
        <v>-1.1296652720285789</v>
      </c>
      <c r="S1117">
        <f t="shared" si="588"/>
        <v>-1.0001565993996882</v>
      </c>
      <c r="T1117">
        <f t="shared" si="589"/>
        <v>-1.7964615575463305</v>
      </c>
      <c r="U1117">
        <f t="shared" si="590"/>
        <v>5.0546225567071803E-3</v>
      </c>
      <c r="V1117">
        <f t="shared" si="591"/>
        <v>4.2582015317955055E-5</v>
      </c>
      <c r="W1117">
        <f t="shared" si="592"/>
        <v>1.6740578955036711E-7</v>
      </c>
      <c r="X1117">
        <f t="shared" si="593"/>
        <v>-4111160.3037427049</v>
      </c>
      <c r="Y1117">
        <f t="shared" si="594"/>
        <v>-2.2893345534988159E-3</v>
      </c>
      <c r="Z1117">
        <f t="shared" si="595"/>
        <v>2.9032936026388239E-6</v>
      </c>
      <c r="AA1117">
        <f t="shared" si="596"/>
        <v>3.6824646268855017E-2</v>
      </c>
      <c r="AB1117">
        <f t="shared" si="597"/>
        <v>-0.65062372607174113</v>
      </c>
      <c r="AC1117">
        <f t="shared" si="598"/>
        <v>3.6832969538169669E-2</v>
      </c>
      <c r="AD1117">
        <f t="shared" si="599"/>
        <v>4.6256641976945269E-2</v>
      </c>
      <c r="AE1117">
        <f t="shared" si="600"/>
        <v>-0.65010801177754707</v>
      </c>
      <c r="AF1117">
        <f t="shared" si="601"/>
        <v>-0.65011559101935279</v>
      </c>
      <c r="AG1117" s="10">
        <f t="shared" si="602"/>
        <v>-37.24887956106204</v>
      </c>
      <c r="AH1117" s="10">
        <f t="shared" si="603"/>
        <v>-72.349689640273354</v>
      </c>
      <c r="AI1117" s="17">
        <f t="shared" si="604"/>
        <v>-72</v>
      </c>
      <c r="AJ1117" s="18">
        <f t="shared" si="605"/>
        <v>-20</v>
      </c>
      <c r="AK1117" s="19">
        <f t="shared" si="606"/>
        <v>-58.883000000000003</v>
      </c>
      <c r="AL1117" s="17">
        <f t="shared" si="607"/>
        <v>-37</v>
      </c>
      <c r="AM1117" s="18">
        <f t="shared" si="608"/>
        <v>-14</v>
      </c>
      <c r="AN1117" s="19">
        <f t="shared" si="609"/>
        <v>-55.966000000000001</v>
      </c>
      <c r="AO1117" s="20" t="str">
        <f t="shared" si="610"/>
        <v>37°14 ' 55,966 "S</v>
      </c>
      <c r="AP1117" s="20" t="str">
        <f t="shared" si="611"/>
        <v xml:space="preserve">72°20 ' 58,883 " </v>
      </c>
      <c r="AQ1117" s="22"/>
      <c r="AR1117" s="22"/>
    </row>
    <row r="1118" spans="1:46" x14ac:dyDescent="0.3">
      <c r="A1118" s="15">
        <v>2247</v>
      </c>
      <c r="B1118" s="15" t="s">
        <v>1977</v>
      </c>
      <c r="C1118" s="15" t="s">
        <v>1716</v>
      </c>
      <c r="D1118" s="16" t="s">
        <v>1466</v>
      </c>
      <c r="E1118" s="16">
        <v>518091</v>
      </c>
      <c r="F1118" s="16">
        <v>751403</v>
      </c>
      <c r="G1118" s="16" t="s">
        <v>1081</v>
      </c>
      <c r="H1118" t="str">
        <f t="shared" si="579"/>
        <v>19</v>
      </c>
      <c r="I1118" t="str">
        <f t="shared" si="578"/>
        <v>K</v>
      </c>
      <c r="J1118" t="s">
        <v>324</v>
      </c>
      <c r="K1118">
        <f t="shared" si="580"/>
        <v>-69</v>
      </c>
      <c r="L1118">
        <f t="shared" si="581"/>
        <v>-9248597</v>
      </c>
      <c r="M1118">
        <f t="shared" si="582"/>
        <v>-1.4533475585100546</v>
      </c>
      <c r="N1118">
        <f t="shared" si="583"/>
        <v>6396737.8200932154</v>
      </c>
      <c r="O1118">
        <f t="shared" si="584"/>
        <v>2.828160307457524E-3</v>
      </c>
      <c r="P1118">
        <f t="shared" si="585"/>
        <v>-0.23274333713486606</v>
      </c>
      <c r="Q1118">
        <f t="shared" si="586"/>
        <v>-3.195776172301937E-3</v>
      </c>
      <c r="R1118">
        <f t="shared" si="587"/>
        <v>-1.5697192270774876</v>
      </c>
      <c r="S1118">
        <f t="shared" si="588"/>
        <v>-1.1780883643511912</v>
      </c>
      <c r="T1118">
        <f t="shared" si="589"/>
        <v>-1.9634952342161329</v>
      </c>
      <c r="U1118">
        <f t="shared" si="590"/>
        <v>5.0546225567071803E-3</v>
      </c>
      <c r="V1118">
        <f t="shared" si="591"/>
        <v>4.2582015317955055E-5</v>
      </c>
      <c r="W1118">
        <f t="shared" si="592"/>
        <v>1.6740578955036711E-7</v>
      </c>
      <c r="X1118">
        <f t="shared" si="593"/>
        <v>-9246676.0152105857</v>
      </c>
      <c r="Y1118">
        <f t="shared" si="594"/>
        <v>-3.0030694448351459E-4</v>
      </c>
      <c r="Z1118">
        <f t="shared" si="595"/>
        <v>3.7008766885244631E-10</v>
      </c>
      <c r="AA1118">
        <f t="shared" si="596"/>
        <v>2.8281603071086351E-3</v>
      </c>
      <c r="AB1118">
        <f t="shared" si="597"/>
        <v>-1.4536478654544269</v>
      </c>
      <c r="AC1118">
        <f t="shared" si="598"/>
        <v>2.8281640772790939E-3</v>
      </c>
      <c r="AD1118">
        <f t="shared" si="599"/>
        <v>2.4192296078450363E-2</v>
      </c>
      <c r="AE1118">
        <f t="shared" si="600"/>
        <v>-1.4536138885176513</v>
      </c>
      <c r="AF1118">
        <f t="shared" si="601"/>
        <v>-1.4536139130802177</v>
      </c>
      <c r="AG1118" s="10">
        <f t="shared" si="602"/>
        <v>-83.285942260992968</v>
      </c>
      <c r="AH1118" s="10">
        <f t="shared" si="603"/>
        <v>-67.613883537973905</v>
      </c>
      <c r="AI1118" s="17">
        <f t="shared" si="604"/>
        <v>-67</v>
      </c>
      <c r="AJ1118" s="18">
        <f t="shared" si="605"/>
        <v>-36</v>
      </c>
      <c r="AK1118" s="19">
        <f t="shared" si="606"/>
        <v>-49.981000000000002</v>
      </c>
      <c r="AL1118" s="17">
        <f t="shared" si="607"/>
        <v>-83</v>
      </c>
      <c r="AM1118" s="18">
        <f t="shared" si="608"/>
        <v>-17</v>
      </c>
      <c r="AN1118" s="19">
        <f t="shared" si="609"/>
        <v>-9.3919999999999995</v>
      </c>
      <c r="AO1118" s="20" t="str">
        <f t="shared" si="610"/>
        <v>83°17 ' 9,392 "S</v>
      </c>
      <c r="AP1118" s="20" t="str">
        <f t="shared" si="611"/>
        <v xml:space="preserve">67°36 ' 49,981 " </v>
      </c>
      <c r="AQ1118" s="22"/>
      <c r="AR1118" s="22"/>
    </row>
    <row r="1119" spans="1:46" x14ac:dyDescent="0.3">
      <c r="A1119" s="15">
        <v>2248</v>
      </c>
      <c r="B1119" s="15" t="s">
        <v>1978</v>
      </c>
      <c r="C1119" s="15" t="s">
        <v>1312</v>
      </c>
      <c r="D1119" s="16" t="s">
        <v>1466</v>
      </c>
      <c r="E1119" s="16">
        <v>506743</v>
      </c>
      <c r="F1119" s="16">
        <v>7530484</v>
      </c>
      <c r="G1119" s="16" t="s">
        <v>1081</v>
      </c>
      <c r="H1119" t="str">
        <f t="shared" si="579"/>
        <v>19</v>
      </c>
      <c r="I1119" t="str">
        <f t="shared" si="578"/>
        <v>K</v>
      </c>
      <c r="J1119" t="s">
        <v>324</v>
      </c>
      <c r="K1119">
        <f t="shared" si="580"/>
        <v>-69</v>
      </c>
      <c r="L1119">
        <f t="shared" si="581"/>
        <v>-2469516</v>
      </c>
      <c r="M1119">
        <f t="shared" si="582"/>
        <v>-0.38806589251337431</v>
      </c>
      <c r="N1119">
        <f t="shared" si="583"/>
        <v>6378643.5684794858</v>
      </c>
      <c r="O1119">
        <f t="shared" si="584"/>
        <v>1.0571213029241838E-3</v>
      </c>
      <c r="P1119">
        <f t="shared" si="585"/>
        <v>-0.70052419805694222</v>
      </c>
      <c r="Q1119">
        <f t="shared" si="586"/>
        <v>-0.60021916737322434</v>
      </c>
      <c r="R1119">
        <f t="shared" si="587"/>
        <v>-0.73832799154184547</v>
      </c>
      <c r="S1119">
        <f t="shared" si="588"/>
        <v>-0.70380078549969016</v>
      </c>
      <c r="T1119">
        <f t="shared" si="589"/>
        <v>-1.3444267692627825</v>
      </c>
      <c r="U1119">
        <f t="shared" si="590"/>
        <v>5.0546225567071803E-3</v>
      </c>
      <c r="V1119">
        <f t="shared" si="591"/>
        <v>4.2582015317955055E-5</v>
      </c>
      <c r="W1119">
        <f t="shared" si="592"/>
        <v>1.6740578955036711E-7</v>
      </c>
      <c r="X1119">
        <f t="shared" si="593"/>
        <v>-2458787.3672540276</v>
      </c>
      <c r="Y1119">
        <f t="shared" si="594"/>
        <v>-1.6819614751620014E-3</v>
      </c>
      <c r="Z1119">
        <f t="shared" si="595"/>
        <v>3.2265161255114567E-9</v>
      </c>
      <c r="AA1119">
        <f t="shared" si="596"/>
        <v>1.0571213017872441E-3</v>
      </c>
      <c r="AB1119">
        <f t="shared" si="597"/>
        <v>-0.38974785398310946</v>
      </c>
      <c r="AC1119">
        <f t="shared" si="598"/>
        <v>1.0571214986770383E-3</v>
      </c>
      <c r="AD1119">
        <f t="shared" si="599"/>
        <v>1.1428275092856914E-3</v>
      </c>
      <c r="AE1119">
        <f t="shared" si="600"/>
        <v>-0.38974762446984923</v>
      </c>
      <c r="AF1119">
        <f t="shared" si="601"/>
        <v>-0.38975732561215887</v>
      </c>
      <c r="AG1119" s="10">
        <f t="shared" si="602"/>
        <v>-22.331449791882889</v>
      </c>
      <c r="AH1119" s="10">
        <f t="shared" si="603"/>
        <v>-68.934520807006479</v>
      </c>
      <c r="AI1119" s="17">
        <f t="shared" si="604"/>
        <v>-68</v>
      </c>
      <c r="AJ1119" s="18">
        <f t="shared" si="605"/>
        <v>-56</v>
      </c>
      <c r="AK1119" s="19">
        <f t="shared" si="606"/>
        <v>-4.2750000000000004</v>
      </c>
      <c r="AL1119" s="17">
        <f t="shared" si="607"/>
        <v>-22</v>
      </c>
      <c r="AM1119" s="18">
        <f t="shared" si="608"/>
        <v>-19</v>
      </c>
      <c r="AN1119" s="19">
        <f t="shared" si="609"/>
        <v>-53.219000000000001</v>
      </c>
      <c r="AO1119" s="20" t="str">
        <f t="shared" si="610"/>
        <v>22°19 ' 53,219 "S</v>
      </c>
      <c r="AP1119" s="20" t="str">
        <f t="shared" si="611"/>
        <v xml:space="preserve">68°56 ' 4,275 " </v>
      </c>
      <c r="AQ1119" s="21">
        <v>-22.304493539999999</v>
      </c>
      <c r="AR1119" s="21">
        <v>-68.918805090000006</v>
      </c>
      <c r="AS1119" t="s">
        <v>325</v>
      </c>
      <c r="AT1119" t="s">
        <v>33</v>
      </c>
    </row>
    <row r="1120" spans="1:46" x14ac:dyDescent="0.3">
      <c r="A1120" s="15">
        <v>2249</v>
      </c>
      <c r="B1120" s="15" t="s">
        <v>1979</v>
      </c>
      <c r="C1120" s="15" t="s">
        <v>1312</v>
      </c>
      <c r="D1120" s="16" t="s">
        <v>581</v>
      </c>
      <c r="E1120" s="16">
        <v>6881777</v>
      </c>
      <c r="F1120" s="16">
        <v>337188</v>
      </c>
      <c r="G1120" s="16" t="s">
        <v>351</v>
      </c>
      <c r="H1120" t="str">
        <f t="shared" si="579"/>
        <v>19</v>
      </c>
      <c r="I1120" t="str">
        <f t="shared" si="578"/>
        <v>J</v>
      </c>
      <c r="J1120" t="s">
        <v>324</v>
      </c>
      <c r="K1120">
        <f t="shared" si="580"/>
        <v>-69</v>
      </c>
      <c r="L1120">
        <f t="shared" si="581"/>
        <v>-9662812</v>
      </c>
      <c r="M1120">
        <f t="shared" si="582"/>
        <v>-1.5184383348676191</v>
      </c>
      <c r="N1120">
        <f t="shared" si="583"/>
        <v>6396974.7492828323</v>
      </c>
      <c r="O1120">
        <f t="shared" si="584"/>
        <v>0.99762422865831446</v>
      </c>
      <c r="P1120">
        <f t="shared" si="585"/>
        <v>-0.10452471266119016</v>
      </c>
      <c r="Q1120">
        <f t="shared" si="586"/>
        <v>-2.862780545907462E-4</v>
      </c>
      <c r="R1120">
        <f t="shared" si="587"/>
        <v>-1.5707006911982142</v>
      </c>
      <c r="S1120">
        <f t="shared" si="588"/>
        <v>-1.1780970879123085</v>
      </c>
      <c r="T1120">
        <f t="shared" si="589"/>
        <v>-1.963495407878562</v>
      </c>
      <c r="U1120">
        <f t="shared" si="590"/>
        <v>5.0546225567071803E-3</v>
      </c>
      <c r="V1120">
        <f t="shared" si="591"/>
        <v>4.2582015317955055E-5</v>
      </c>
      <c r="W1120">
        <f t="shared" si="592"/>
        <v>1.6740578955036711E-7</v>
      </c>
      <c r="X1120">
        <f t="shared" si="593"/>
        <v>-9663032.1780120376</v>
      </c>
      <c r="Y1120">
        <f t="shared" si="594"/>
        <v>3.4419084124465867E-5</v>
      </c>
      <c r="Z1120">
        <f t="shared" si="595"/>
        <v>9.1854518101482654E-6</v>
      </c>
      <c r="AA1120">
        <f t="shared" si="596"/>
        <v>0.99762117411522211</v>
      </c>
      <c r="AB1120">
        <f t="shared" si="597"/>
        <v>-1.5184039160996494</v>
      </c>
      <c r="AC1120">
        <f t="shared" si="598"/>
        <v>1.1715337951486395</v>
      </c>
      <c r="AD1120">
        <f t="shared" si="599"/>
        <v>1.5261253095294538</v>
      </c>
      <c r="AE1120">
        <f t="shared" si="600"/>
        <v>-0.70539917509041006</v>
      </c>
      <c r="AF1120">
        <f t="shared" si="601"/>
        <v>-0.70503492224549635</v>
      </c>
      <c r="AG1120" s="10">
        <f t="shared" si="602"/>
        <v>-40.395525454001096</v>
      </c>
      <c r="AH1120" s="10">
        <f t="shared" si="603"/>
        <v>18.440539244134101</v>
      </c>
      <c r="AI1120" s="17">
        <f t="shared" si="604"/>
        <v>18</v>
      </c>
      <c r="AJ1120" s="18">
        <f t="shared" si="605"/>
        <v>26</v>
      </c>
      <c r="AK1120" s="19">
        <f t="shared" si="606"/>
        <v>25.940999999999999</v>
      </c>
      <c r="AL1120" s="17">
        <f t="shared" si="607"/>
        <v>-40</v>
      </c>
      <c r="AM1120" s="18">
        <f t="shared" si="608"/>
        <v>-23</v>
      </c>
      <c r="AN1120" s="19">
        <f t="shared" si="609"/>
        <v>-43.892000000000003</v>
      </c>
      <c r="AO1120" s="20" t="str">
        <f t="shared" si="610"/>
        <v>40°23 ' 43,892 "S</v>
      </c>
      <c r="AP1120" s="20" t="str">
        <f t="shared" si="611"/>
        <v xml:space="preserve">-18°-26 ' -25,941 " </v>
      </c>
      <c r="AQ1120" s="22"/>
      <c r="AR1120" s="22"/>
    </row>
    <row r="1121" spans="1:44" x14ac:dyDescent="0.3">
      <c r="A1121" s="15">
        <v>2250</v>
      </c>
      <c r="B1121" s="15" t="s">
        <v>1980</v>
      </c>
      <c r="C1121" s="15" t="s">
        <v>1981</v>
      </c>
      <c r="D1121" s="16" t="s">
        <v>1560</v>
      </c>
      <c r="E1121" s="16">
        <v>486715.93</v>
      </c>
      <c r="F1121" s="16">
        <v>7462926.1900000004</v>
      </c>
      <c r="G1121" s="16" t="s">
        <v>351</v>
      </c>
      <c r="H1121" t="str">
        <f t="shared" si="579"/>
        <v>19</v>
      </c>
      <c r="I1121" t="str">
        <f t="shared" si="578"/>
        <v>J</v>
      </c>
      <c r="J1121" t="s">
        <v>324</v>
      </c>
      <c r="K1121">
        <f t="shared" si="580"/>
        <v>-69</v>
      </c>
      <c r="L1121">
        <f t="shared" si="581"/>
        <v>-2537073.8099999996</v>
      </c>
      <c r="M1121">
        <f t="shared" si="582"/>
        <v>-0.39868209497324852</v>
      </c>
      <c r="N1121">
        <f t="shared" si="583"/>
        <v>6378804.2156428192</v>
      </c>
      <c r="O1121">
        <f t="shared" si="584"/>
        <v>-2.0825329561649378E-3</v>
      </c>
      <c r="P1121">
        <f t="shared" si="585"/>
        <v>-0.71551721456470785</v>
      </c>
      <c r="Q1121">
        <f t="shared" si="586"/>
        <v>-0.60768701780363099</v>
      </c>
      <c r="R1121">
        <f t="shared" si="587"/>
        <v>-0.75644070225560245</v>
      </c>
      <c r="S1121">
        <f t="shared" si="588"/>
        <v>-0.71925228114260953</v>
      </c>
      <c r="T1121">
        <f t="shared" si="589"/>
        <v>-1.3707895005058279</v>
      </c>
      <c r="U1121">
        <f t="shared" si="590"/>
        <v>5.0546225567071803E-3</v>
      </c>
      <c r="V1121">
        <f t="shared" si="591"/>
        <v>4.2582015317955055E-5</v>
      </c>
      <c r="W1121">
        <f t="shared" si="592"/>
        <v>1.6740578955036711E-7</v>
      </c>
      <c r="X1121">
        <f t="shared" si="593"/>
        <v>-2526118.0867291945</v>
      </c>
      <c r="Y1121">
        <f t="shared" si="594"/>
        <v>-1.7175199144595524E-3</v>
      </c>
      <c r="Z1121">
        <f t="shared" si="595"/>
        <v>1.241198120821187E-8</v>
      </c>
      <c r="AA1121">
        <f t="shared" si="596"/>
        <v>-2.0825329475488178E-3</v>
      </c>
      <c r="AB1121">
        <f t="shared" si="597"/>
        <v>-0.40039961486639025</v>
      </c>
      <c r="AC1121">
        <f t="shared" si="598"/>
        <v>-2.0825344528537792E-3</v>
      </c>
      <c r="AD1121">
        <f t="shared" si="599"/>
        <v>-2.2613952768726631E-3</v>
      </c>
      <c r="AE1121">
        <f t="shared" si="600"/>
        <v>-0.4003986970314547</v>
      </c>
      <c r="AF1121">
        <f t="shared" si="601"/>
        <v>-0.40040851192635524</v>
      </c>
      <c r="AG1121" s="10">
        <f t="shared" si="602"/>
        <v>-22.941717814493842</v>
      </c>
      <c r="AH1121" s="10">
        <f t="shared" si="603"/>
        <v>-69.129568405175618</v>
      </c>
      <c r="AI1121" s="17">
        <f t="shared" si="604"/>
        <v>-69</v>
      </c>
      <c r="AJ1121" s="18">
        <f t="shared" si="605"/>
        <v>-7</v>
      </c>
      <c r="AK1121" s="19">
        <f t="shared" si="606"/>
        <v>-46.445999999999998</v>
      </c>
      <c r="AL1121" s="17">
        <f t="shared" si="607"/>
        <v>-22</v>
      </c>
      <c r="AM1121" s="18">
        <f t="shared" si="608"/>
        <v>-56</v>
      </c>
      <c r="AN1121" s="19">
        <f t="shared" si="609"/>
        <v>-30.184000000000001</v>
      </c>
      <c r="AO1121" s="20" t="str">
        <f t="shared" si="610"/>
        <v>22°56 ' 30,184 "S</v>
      </c>
      <c r="AP1121" s="20" t="str">
        <f t="shared" si="611"/>
        <v xml:space="preserve">69°7 ' 46,446 " </v>
      </c>
      <c r="AQ1121" s="22"/>
      <c r="AR1121" s="22"/>
    </row>
    <row r="1122" spans="1:44" x14ac:dyDescent="0.3">
      <c r="A1122" s="15">
        <v>2251</v>
      </c>
      <c r="B1122" s="15" t="s">
        <v>1982</v>
      </c>
      <c r="C1122" s="15" t="s">
        <v>1983</v>
      </c>
      <c r="D1122" s="16" t="s">
        <v>1543</v>
      </c>
      <c r="E1122" s="16">
        <v>453306.02</v>
      </c>
      <c r="F1122" s="16">
        <v>7730356.6500000004</v>
      </c>
      <c r="G1122" s="16" t="s">
        <v>1081</v>
      </c>
      <c r="H1122" t="str">
        <f t="shared" si="579"/>
        <v>19</v>
      </c>
      <c r="I1122" t="str">
        <f t="shared" si="578"/>
        <v>K</v>
      </c>
      <c r="J1122" t="s">
        <v>324</v>
      </c>
      <c r="K1122">
        <f t="shared" si="580"/>
        <v>-69</v>
      </c>
      <c r="L1122">
        <f t="shared" si="581"/>
        <v>-2269643.3499999996</v>
      </c>
      <c r="M1122">
        <f t="shared" si="582"/>
        <v>-0.35665740667596185</v>
      </c>
      <c r="N1122">
        <f t="shared" si="583"/>
        <v>6378188.7525823927</v>
      </c>
      <c r="O1122">
        <f t="shared" si="584"/>
        <v>-7.3208840019189751E-3</v>
      </c>
      <c r="P1122">
        <f t="shared" si="585"/>
        <v>-0.65434401332260672</v>
      </c>
      <c r="Q1122">
        <f t="shared" si="586"/>
        <v>-0.57457849862033417</v>
      </c>
      <c r="R1122">
        <f t="shared" si="587"/>
        <v>-0.68382941333726521</v>
      </c>
      <c r="S1122">
        <f t="shared" si="588"/>
        <v>-0.65651668465803248</v>
      </c>
      <c r="T1122">
        <f t="shared" si="589"/>
        <v>-1.2623733142834317</v>
      </c>
      <c r="U1122">
        <f t="shared" si="590"/>
        <v>5.0546225567071803E-3</v>
      </c>
      <c r="V1122">
        <f t="shared" si="591"/>
        <v>4.2582015317955055E-5</v>
      </c>
      <c r="W1122">
        <f t="shared" si="592"/>
        <v>1.6740578955036711E-7</v>
      </c>
      <c r="X1122">
        <f t="shared" si="593"/>
        <v>-2259615.6191128683</v>
      </c>
      <c r="Y1122">
        <f t="shared" si="594"/>
        <v>-1.5721909896553759E-3</v>
      </c>
      <c r="Z1122">
        <f t="shared" si="595"/>
        <v>1.5858706442881412E-7</v>
      </c>
      <c r="AA1122">
        <f t="shared" si="596"/>
        <v>-7.3208836149198072E-3</v>
      </c>
      <c r="AB1122">
        <f t="shared" si="597"/>
        <v>-0.35822959741628807</v>
      </c>
      <c r="AC1122">
        <f t="shared" si="598"/>
        <v>-7.3209490092990825E-3</v>
      </c>
      <c r="AD1122">
        <f t="shared" si="599"/>
        <v>-7.8170327608760408E-3</v>
      </c>
      <c r="AE1122">
        <f t="shared" si="600"/>
        <v>-0.35821956506862429</v>
      </c>
      <c r="AF1122">
        <f t="shared" si="601"/>
        <v>-0.35822880176006061</v>
      </c>
      <c r="AG1122" s="10">
        <f t="shared" si="602"/>
        <v>-20.524998440880111</v>
      </c>
      <c r="AH1122" s="10">
        <f t="shared" si="603"/>
        <v>-69.447882985513701</v>
      </c>
      <c r="AI1122" s="17">
        <f t="shared" si="604"/>
        <v>-69</v>
      </c>
      <c r="AJ1122" s="18">
        <f t="shared" si="605"/>
        <v>-26</v>
      </c>
      <c r="AK1122" s="19">
        <f t="shared" si="606"/>
        <v>-52.378999999999998</v>
      </c>
      <c r="AL1122" s="17">
        <f t="shared" si="607"/>
        <v>-20</v>
      </c>
      <c r="AM1122" s="18">
        <f t="shared" si="608"/>
        <v>-31</v>
      </c>
      <c r="AN1122" s="19">
        <f t="shared" si="609"/>
        <v>-29.994</v>
      </c>
      <c r="AO1122" s="20" t="str">
        <f t="shared" si="610"/>
        <v>20°31 ' 29,994 "S</v>
      </c>
      <c r="AP1122" s="20" t="str">
        <f t="shared" si="611"/>
        <v xml:space="preserve">69°26 ' 52,379 " </v>
      </c>
      <c r="AQ1122" s="22"/>
      <c r="AR1122" s="22"/>
    </row>
    <row r="1123" spans="1:44" x14ac:dyDescent="0.3">
      <c r="A1123" s="15">
        <v>2252</v>
      </c>
      <c r="B1123" s="15" t="s">
        <v>1984</v>
      </c>
      <c r="C1123" s="15" t="s">
        <v>419</v>
      </c>
      <c r="D1123" s="16" t="s">
        <v>1543</v>
      </c>
      <c r="E1123" s="16">
        <v>453156</v>
      </c>
      <c r="F1123" s="16">
        <v>7731245</v>
      </c>
      <c r="G1123" s="16" t="s">
        <v>1081</v>
      </c>
      <c r="H1123" t="str">
        <f t="shared" si="579"/>
        <v>19</v>
      </c>
      <c r="I1123" t="str">
        <f t="shared" si="578"/>
        <v>K</v>
      </c>
      <c r="J1123" t="s">
        <v>324</v>
      </c>
      <c r="K1123">
        <f t="shared" si="580"/>
        <v>-69</v>
      </c>
      <c r="L1123">
        <f t="shared" si="581"/>
        <v>-2268755</v>
      </c>
      <c r="M1123">
        <f t="shared" si="582"/>
        <v>-0.35651780914526593</v>
      </c>
      <c r="N1123">
        <f t="shared" si="583"/>
        <v>6378186.8011842798</v>
      </c>
      <c r="O1123">
        <f t="shared" si="584"/>
        <v>-7.3444070329364087E-3</v>
      </c>
      <c r="P1123">
        <f t="shared" si="585"/>
        <v>-0.65413286135275206</v>
      </c>
      <c r="Q1123">
        <f t="shared" si="586"/>
        <v>-0.5744528283923015</v>
      </c>
      <c r="R1123">
        <f t="shared" si="587"/>
        <v>-0.68358423982164196</v>
      </c>
      <c r="S1123">
        <f t="shared" si="588"/>
        <v>-0.65630138696430684</v>
      </c>
      <c r="T1123">
        <f t="shared" si="589"/>
        <v>-1.2619951894533699</v>
      </c>
      <c r="U1123">
        <f t="shared" si="590"/>
        <v>5.0546225567071803E-3</v>
      </c>
      <c r="V1123">
        <f t="shared" si="591"/>
        <v>4.2582015317955055E-5</v>
      </c>
      <c r="W1123">
        <f t="shared" si="592"/>
        <v>1.6740578955036711E-7</v>
      </c>
      <c r="X1123">
        <f t="shared" si="593"/>
        <v>-2258730.478335809</v>
      </c>
      <c r="Y1123">
        <f t="shared" si="594"/>
        <v>-1.5716883146680055E-3</v>
      </c>
      <c r="Z1123">
        <f t="shared" si="595"/>
        <v>1.5962442749316422E-7</v>
      </c>
      <c r="AA1123">
        <f t="shared" si="596"/>
        <v>-7.3444066421541531E-3</v>
      </c>
      <c r="AB1123">
        <f t="shared" si="597"/>
        <v>-0.35808949720905409</v>
      </c>
      <c r="AC1123">
        <f t="shared" si="598"/>
        <v>-7.3444726689261275E-3</v>
      </c>
      <c r="AD1123">
        <f t="shared" si="599"/>
        <v>-7.841738193516112E-3</v>
      </c>
      <c r="AE1123">
        <f t="shared" si="600"/>
        <v>-0.35807940459648774</v>
      </c>
      <c r="AF1123">
        <f t="shared" si="601"/>
        <v>-0.35808863892607934</v>
      </c>
      <c r="AG1123" s="10">
        <f t="shared" si="602"/>
        <v>-20.51696770204839</v>
      </c>
      <c r="AH1123" s="10">
        <f t="shared" si="603"/>
        <v>-69.449298502535015</v>
      </c>
      <c r="AI1123" s="17">
        <f t="shared" si="604"/>
        <v>-69</v>
      </c>
      <c r="AJ1123" s="18">
        <f t="shared" si="605"/>
        <v>-26</v>
      </c>
      <c r="AK1123" s="19">
        <f t="shared" si="606"/>
        <v>-57.475000000000001</v>
      </c>
      <c r="AL1123" s="17">
        <f t="shared" si="607"/>
        <v>-20</v>
      </c>
      <c r="AM1123" s="18">
        <f t="shared" si="608"/>
        <v>-31</v>
      </c>
      <c r="AN1123" s="19">
        <f t="shared" si="609"/>
        <v>-1.0840000000000001</v>
      </c>
      <c r="AO1123" s="20" t="str">
        <f t="shared" si="610"/>
        <v>20°31 ' 1,084 "S</v>
      </c>
      <c r="AP1123" s="20" t="str">
        <f t="shared" si="611"/>
        <v xml:space="preserve">69°26 ' 57,475 " </v>
      </c>
      <c r="AQ1123" s="22"/>
      <c r="AR1123" s="22"/>
    </row>
    <row r="1124" spans="1:44" x14ac:dyDescent="0.3">
      <c r="A1124" s="15">
        <v>2253</v>
      </c>
      <c r="B1124" s="15" t="s">
        <v>1985</v>
      </c>
      <c r="C1124" s="15" t="s">
        <v>1986</v>
      </c>
      <c r="D1124" s="16" t="s">
        <v>1466</v>
      </c>
      <c r="E1124" s="16">
        <v>523909</v>
      </c>
      <c r="F1124" s="16">
        <v>7506225</v>
      </c>
      <c r="G1124" s="16" t="s">
        <v>351</v>
      </c>
      <c r="H1124" t="str">
        <f t="shared" si="579"/>
        <v>19</v>
      </c>
      <c r="I1124" t="str">
        <f t="shared" si="578"/>
        <v>J</v>
      </c>
      <c r="J1124" t="s">
        <v>324</v>
      </c>
      <c r="K1124">
        <f t="shared" si="580"/>
        <v>-69</v>
      </c>
      <c r="L1124">
        <f t="shared" si="581"/>
        <v>-2493775</v>
      </c>
      <c r="M1124">
        <f t="shared" si="582"/>
        <v>-0.39187801217021473</v>
      </c>
      <c r="N1124">
        <f t="shared" si="583"/>
        <v>6378700.8612457365</v>
      </c>
      <c r="O1124">
        <f t="shared" si="584"/>
        <v>3.7482554081287741E-3</v>
      </c>
      <c r="P1124">
        <f t="shared" si="585"/>
        <v>-0.7059446606463784</v>
      </c>
      <c r="Q1124">
        <f t="shared" si="586"/>
        <v>-0.60297098201405985</v>
      </c>
      <c r="R1124">
        <f t="shared" si="587"/>
        <v>-0.74485034249340387</v>
      </c>
      <c r="S1124">
        <f t="shared" si="588"/>
        <v>-0.70938050237356787</v>
      </c>
      <c r="T1124">
        <f t="shared" si="589"/>
        <v>-1.3539734085349746</v>
      </c>
      <c r="U1124">
        <f t="shared" si="590"/>
        <v>5.0546225567071803E-3</v>
      </c>
      <c r="V1124">
        <f t="shared" si="591"/>
        <v>4.2582015317955055E-5</v>
      </c>
      <c r="W1124">
        <f t="shared" si="592"/>
        <v>1.6740578955036711E-7</v>
      </c>
      <c r="X1124">
        <f t="shared" si="593"/>
        <v>-2482964.2376352032</v>
      </c>
      <c r="Y1124">
        <f t="shared" si="594"/>
        <v>-1.6948219707994784E-3</v>
      </c>
      <c r="Z1124">
        <f t="shared" si="595"/>
        <v>4.0437246832457885E-8</v>
      </c>
      <c r="AA1124">
        <f t="shared" si="596"/>
        <v>3.7482553576057309E-3</v>
      </c>
      <c r="AB1124">
        <f t="shared" si="597"/>
        <v>-0.39357283407248028</v>
      </c>
      <c r="AC1124">
        <f t="shared" si="598"/>
        <v>3.7482641344130929E-3</v>
      </c>
      <c r="AD1124">
        <f t="shared" si="599"/>
        <v>4.0585400040851561E-3</v>
      </c>
      <c r="AE1124">
        <f t="shared" si="600"/>
        <v>-0.39356991716798462</v>
      </c>
      <c r="AF1124">
        <f t="shared" si="601"/>
        <v>-0.39357964628617759</v>
      </c>
      <c r="AG1124" s="10">
        <f t="shared" si="602"/>
        <v>-22.550452634449758</v>
      </c>
      <c r="AH1124" s="10">
        <f t="shared" si="603"/>
        <v>-68.767462786780911</v>
      </c>
      <c r="AI1124" s="17">
        <f t="shared" si="604"/>
        <v>-68</v>
      </c>
      <c r="AJ1124" s="18">
        <f t="shared" si="605"/>
        <v>-46</v>
      </c>
      <c r="AK1124" s="19">
        <f t="shared" si="606"/>
        <v>-2.8660000000000001</v>
      </c>
      <c r="AL1124" s="17">
        <f t="shared" si="607"/>
        <v>-22</v>
      </c>
      <c r="AM1124" s="18">
        <f t="shared" si="608"/>
        <v>-33</v>
      </c>
      <c r="AN1124" s="19">
        <f t="shared" si="609"/>
        <v>-1.629</v>
      </c>
      <c r="AO1124" s="20" t="str">
        <f t="shared" si="610"/>
        <v>22°33 ' 1,629 "S</v>
      </c>
      <c r="AP1124" s="20" t="str">
        <f t="shared" si="611"/>
        <v xml:space="preserve">68°46 ' 2,866 " </v>
      </c>
      <c r="AQ1124" s="22"/>
      <c r="AR1124" s="22"/>
    </row>
    <row r="1125" spans="1:44" x14ac:dyDescent="0.3">
      <c r="A1125" s="15">
        <v>2254</v>
      </c>
      <c r="B1125" s="15" t="s">
        <v>1987</v>
      </c>
      <c r="C1125" s="15" t="s">
        <v>1988</v>
      </c>
      <c r="D1125" s="16" t="s">
        <v>715</v>
      </c>
      <c r="E1125" s="16">
        <v>270659.11040000001</v>
      </c>
      <c r="F1125" s="16">
        <v>5984567.3251999998</v>
      </c>
      <c r="G1125" s="16" t="s">
        <v>323</v>
      </c>
      <c r="H1125" t="str">
        <f t="shared" si="579"/>
        <v>19</v>
      </c>
      <c r="I1125" t="str">
        <f t="shared" si="578"/>
        <v>H</v>
      </c>
      <c r="J1125" t="s">
        <v>324</v>
      </c>
      <c r="K1125">
        <f t="shared" si="580"/>
        <v>-69</v>
      </c>
      <c r="L1125">
        <f t="shared" si="581"/>
        <v>-4015432.6748000002</v>
      </c>
      <c r="M1125">
        <f t="shared" si="582"/>
        <v>-0.63099508760972922</v>
      </c>
      <c r="N1125">
        <f t="shared" si="583"/>
        <v>6383026.0102127763</v>
      </c>
      <c r="O1125">
        <f t="shared" si="584"/>
        <v>-3.5929806526411909E-2</v>
      </c>
      <c r="P1125">
        <f t="shared" si="585"/>
        <v>-0.95269708490363114</v>
      </c>
      <c r="Q1125">
        <f t="shared" si="586"/>
        <v>-0.62112109522415271</v>
      </c>
      <c r="R1125">
        <f t="shared" si="587"/>
        <v>-1.1073436300615449</v>
      </c>
      <c r="S1125">
        <f t="shared" si="588"/>
        <v>-0.98578799635219683</v>
      </c>
      <c r="T1125">
        <f t="shared" si="589"/>
        <v>-1.7779621832736472</v>
      </c>
      <c r="U1125">
        <f t="shared" si="590"/>
        <v>5.0546225567071803E-3</v>
      </c>
      <c r="V1125">
        <f t="shared" si="591"/>
        <v>4.2582015317955055E-5</v>
      </c>
      <c r="W1125">
        <f t="shared" si="592"/>
        <v>1.6740578955036711E-7</v>
      </c>
      <c r="X1125">
        <f t="shared" si="593"/>
        <v>-4000958.015249135</v>
      </c>
      <c r="Y1125">
        <f t="shared" si="594"/>
        <v>-2.2676798633917321E-3</v>
      </c>
      <c r="Z1125">
        <f t="shared" si="595"/>
        <v>2.8361465789238745E-6</v>
      </c>
      <c r="AA1125">
        <f t="shared" si="596"/>
        <v>-3.592977255901262E-2</v>
      </c>
      <c r="AB1125">
        <f t="shared" si="597"/>
        <v>-0.63326276104164847</v>
      </c>
      <c r="AC1125">
        <f t="shared" si="598"/>
        <v>-3.5937503639351664E-2</v>
      </c>
      <c r="AD1125">
        <f t="shared" si="599"/>
        <v>-4.4552387478200166E-2</v>
      </c>
      <c r="AE1125">
        <f t="shared" si="600"/>
        <v>-0.63278923996245617</v>
      </c>
      <c r="AF1125">
        <f t="shared" si="601"/>
        <v>-0.63279710776455855</v>
      </c>
      <c r="AG1125" s="10">
        <f t="shared" si="602"/>
        <v>-36.256603562994336</v>
      </c>
      <c r="AH1125" s="10">
        <f t="shared" si="603"/>
        <v>-71.552663769732362</v>
      </c>
      <c r="AI1125" s="17">
        <f t="shared" si="604"/>
        <v>-71</v>
      </c>
      <c r="AJ1125" s="18">
        <f t="shared" si="605"/>
        <v>-33</v>
      </c>
      <c r="AK1125" s="19">
        <f t="shared" si="606"/>
        <v>-9.59</v>
      </c>
      <c r="AL1125" s="17">
        <f t="shared" si="607"/>
        <v>-36</v>
      </c>
      <c r="AM1125" s="18">
        <f t="shared" si="608"/>
        <v>-15</v>
      </c>
      <c r="AN1125" s="19">
        <f t="shared" si="609"/>
        <v>-23.773</v>
      </c>
      <c r="AO1125" s="20" t="str">
        <f t="shared" si="610"/>
        <v>36°15 ' 23,773 "S</v>
      </c>
      <c r="AP1125" s="20" t="str">
        <f t="shared" si="611"/>
        <v xml:space="preserve">71°33 ' 9,59 " </v>
      </c>
      <c r="AQ1125" s="22"/>
      <c r="AR1125" s="22"/>
    </row>
    <row r="1126" spans="1:44" x14ac:dyDescent="0.3">
      <c r="A1126" s="15">
        <v>2255</v>
      </c>
      <c r="B1126" s="15" t="s">
        <v>1989</v>
      </c>
      <c r="C1126" s="15" t="s">
        <v>1988</v>
      </c>
      <c r="D1126" s="16" t="s">
        <v>715</v>
      </c>
      <c r="E1126" s="16">
        <v>269991.3308</v>
      </c>
      <c r="F1126" s="16">
        <v>5985620.5640000002</v>
      </c>
      <c r="G1126" s="16" t="s">
        <v>323</v>
      </c>
      <c r="H1126" t="str">
        <f t="shared" si="579"/>
        <v>19</v>
      </c>
      <c r="I1126" t="str">
        <f t="shared" si="578"/>
        <v>H</v>
      </c>
      <c r="J1126" t="s">
        <v>324</v>
      </c>
      <c r="K1126">
        <f t="shared" si="580"/>
        <v>-69</v>
      </c>
      <c r="L1126">
        <f t="shared" si="581"/>
        <v>-4014379.4359999998</v>
      </c>
      <c r="M1126">
        <f t="shared" si="582"/>
        <v>-0.63082957904248282</v>
      </c>
      <c r="N1126">
        <f t="shared" si="583"/>
        <v>6383022.6336715454</v>
      </c>
      <c r="O1126">
        <f t="shared" si="584"/>
        <v>-3.6034443617145362E-2</v>
      </c>
      <c r="P1126">
        <f t="shared" si="585"/>
        <v>-0.95259642949428791</v>
      </c>
      <c r="Q1126">
        <f t="shared" si="586"/>
        <v>-0.62120566887253126</v>
      </c>
      <c r="R1126">
        <f t="shared" si="587"/>
        <v>-1.1071277937896267</v>
      </c>
      <c r="S1126">
        <f t="shared" si="588"/>
        <v>-0.98564726256035284</v>
      </c>
      <c r="T1126">
        <f t="shared" si="589"/>
        <v>-1.7777786552680224</v>
      </c>
      <c r="U1126">
        <f t="shared" si="590"/>
        <v>5.0546225567071803E-3</v>
      </c>
      <c r="V1126">
        <f t="shared" si="591"/>
        <v>4.2582015317955055E-5</v>
      </c>
      <c r="W1126">
        <f t="shared" si="592"/>
        <v>1.6740578955036711E-7</v>
      </c>
      <c r="X1126">
        <f t="shared" si="593"/>
        <v>-3999906.1921906956</v>
      </c>
      <c r="Y1126">
        <f t="shared" si="594"/>
        <v>-2.2674592649813497E-3</v>
      </c>
      <c r="Z1126">
        <f t="shared" si="595"/>
        <v>2.8533797485737965E-6</v>
      </c>
      <c r="AA1126">
        <f t="shared" si="596"/>
        <v>-3.6034409343828143E-2</v>
      </c>
      <c r="AB1126">
        <f t="shared" si="597"/>
        <v>-0.63309703183754185</v>
      </c>
      <c r="AC1126">
        <f t="shared" si="598"/>
        <v>-3.6042208168714951E-2</v>
      </c>
      <c r="AD1126">
        <f t="shared" si="599"/>
        <v>-4.4676591401947761E-2</v>
      </c>
      <c r="AE1126">
        <f t="shared" si="600"/>
        <v>-0.63262091607671078</v>
      </c>
      <c r="AF1126">
        <f t="shared" si="601"/>
        <v>-0.63262877346238167</v>
      </c>
      <c r="AG1126" s="10">
        <f t="shared" si="602"/>
        <v>-36.24695871793233</v>
      </c>
      <c r="AH1126" s="10">
        <f t="shared" si="603"/>
        <v>-71.559780130362071</v>
      </c>
      <c r="AI1126" s="17">
        <f t="shared" si="604"/>
        <v>-71</v>
      </c>
      <c r="AJ1126" s="18">
        <f t="shared" si="605"/>
        <v>-33</v>
      </c>
      <c r="AK1126" s="19">
        <f t="shared" si="606"/>
        <v>-35.207999999999998</v>
      </c>
      <c r="AL1126" s="17">
        <f t="shared" si="607"/>
        <v>-36</v>
      </c>
      <c r="AM1126" s="18">
        <f t="shared" si="608"/>
        <v>-14</v>
      </c>
      <c r="AN1126" s="19">
        <f t="shared" si="609"/>
        <v>-49.051000000000002</v>
      </c>
      <c r="AO1126" s="20" t="str">
        <f t="shared" si="610"/>
        <v>36°14 ' 49,051 "S</v>
      </c>
      <c r="AP1126" s="20" t="str">
        <f t="shared" si="611"/>
        <v xml:space="preserve">71°33 ' 35,208 " </v>
      </c>
      <c r="AQ1126" s="22"/>
      <c r="AR1126" s="22"/>
    </row>
    <row r="1127" spans="1:44" x14ac:dyDescent="0.3">
      <c r="A1127" s="15">
        <v>2258</v>
      </c>
      <c r="B1127" s="15" t="s">
        <v>1990</v>
      </c>
      <c r="C1127" s="15" t="s">
        <v>419</v>
      </c>
      <c r="D1127" s="16" t="s">
        <v>747</v>
      </c>
      <c r="E1127" s="16">
        <v>609487.65</v>
      </c>
      <c r="F1127" s="16">
        <v>5353961.08</v>
      </c>
      <c r="G1127" s="16" t="s">
        <v>339</v>
      </c>
      <c r="H1127" t="str">
        <f t="shared" si="579"/>
        <v>18</v>
      </c>
      <c r="I1127" t="str">
        <f t="shared" si="578"/>
        <v>H</v>
      </c>
      <c r="J1127" t="s">
        <v>324</v>
      </c>
      <c r="K1127">
        <f t="shared" si="580"/>
        <v>-75</v>
      </c>
      <c r="L1127">
        <f t="shared" si="581"/>
        <v>-4646038.92</v>
      </c>
      <c r="M1127">
        <f t="shared" si="582"/>
        <v>-0.73009012298024134</v>
      </c>
      <c r="N1127">
        <f t="shared" si="583"/>
        <v>6385099.2606427548</v>
      </c>
      <c r="O1127">
        <f t="shared" si="584"/>
        <v>1.7147368510756475E-2</v>
      </c>
      <c r="P1127">
        <f t="shared" si="585"/>
        <v>-0.99388827702300198</v>
      </c>
      <c r="Q1127">
        <f t="shared" si="586"/>
        <v>-0.55180211864796247</v>
      </c>
      <c r="R1127">
        <f t="shared" si="587"/>
        <v>-1.2270342614917422</v>
      </c>
      <c r="S1127">
        <f t="shared" si="588"/>
        <v>-1.0582262257807973</v>
      </c>
      <c r="T1127">
        <f t="shared" si="589"/>
        <v>-1.8658296939964749</v>
      </c>
      <c r="U1127">
        <f t="shared" si="590"/>
        <v>5.0546225567071803E-3</v>
      </c>
      <c r="V1127">
        <f t="shared" si="591"/>
        <v>4.2582015317955055E-5</v>
      </c>
      <c r="W1127">
        <f t="shared" si="592"/>
        <v>1.6740578955036711E-7</v>
      </c>
      <c r="X1127">
        <f t="shared" si="593"/>
        <v>-4631021.7950945208</v>
      </c>
      <c r="Y1127">
        <f t="shared" si="594"/>
        <v>-2.3519015590005793E-3</v>
      </c>
      <c r="Z1127">
        <f t="shared" si="595"/>
        <v>5.5009567466966331E-7</v>
      </c>
      <c r="AA1127">
        <f t="shared" si="596"/>
        <v>1.7147365366525391E-2</v>
      </c>
      <c r="AB1127">
        <f t="shared" si="597"/>
        <v>-0.73244202324547103</v>
      </c>
      <c r="AC1127">
        <f t="shared" si="598"/>
        <v>1.7148205691632223E-2</v>
      </c>
      <c r="AD1127">
        <f t="shared" si="599"/>
        <v>2.3058721356668841E-2</v>
      </c>
      <c r="AE1127">
        <f t="shared" si="600"/>
        <v>-0.73230983207889799</v>
      </c>
      <c r="AF1127">
        <f t="shared" si="601"/>
        <v>-0.73231811289419002</v>
      </c>
      <c r="AG1127" s="10">
        <f t="shared" si="602"/>
        <v>-41.95873712982204</v>
      </c>
      <c r="AH1127" s="10">
        <f t="shared" si="603"/>
        <v>-73.6788325852947</v>
      </c>
      <c r="AI1127" s="17">
        <f t="shared" si="604"/>
        <v>-73</v>
      </c>
      <c r="AJ1127" s="18">
        <f t="shared" si="605"/>
        <v>-40</v>
      </c>
      <c r="AK1127" s="19">
        <f t="shared" si="606"/>
        <v>-43.796999999999997</v>
      </c>
      <c r="AL1127" s="17">
        <f t="shared" si="607"/>
        <v>-41</v>
      </c>
      <c r="AM1127" s="18">
        <f t="shared" si="608"/>
        <v>-57</v>
      </c>
      <c r="AN1127" s="19">
        <f t="shared" si="609"/>
        <v>-31.454000000000001</v>
      </c>
      <c r="AO1127" s="20" t="str">
        <f t="shared" si="610"/>
        <v>41°57 ' 31,454 "S</v>
      </c>
      <c r="AP1127" s="20" t="str">
        <f t="shared" si="611"/>
        <v xml:space="preserve">73°40 ' 43,797 " </v>
      </c>
      <c r="AQ1127" s="22"/>
      <c r="AR1127" s="22"/>
    </row>
    <row r="1128" spans="1:44" x14ac:dyDescent="0.3">
      <c r="A1128" s="15">
        <v>2259</v>
      </c>
      <c r="B1128" s="15" t="s">
        <v>1991</v>
      </c>
      <c r="C1128" s="15" t="s">
        <v>1992</v>
      </c>
      <c r="D1128" s="16" t="s">
        <v>438</v>
      </c>
      <c r="E1128" s="16">
        <v>257401.81899999999</v>
      </c>
      <c r="F1128" s="16">
        <v>6218411.7800000003</v>
      </c>
      <c r="G1128" s="16" t="s">
        <v>351</v>
      </c>
      <c r="H1128" t="str">
        <f t="shared" si="579"/>
        <v>19</v>
      </c>
      <c r="I1128" t="str">
        <f t="shared" si="578"/>
        <v>J</v>
      </c>
      <c r="J1128" t="s">
        <v>324</v>
      </c>
      <c r="K1128">
        <f t="shared" si="580"/>
        <v>-69</v>
      </c>
      <c r="L1128">
        <f t="shared" si="581"/>
        <v>-3781588.2199999997</v>
      </c>
      <c r="M1128">
        <f t="shared" si="582"/>
        <v>-0.59424818778755117</v>
      </c>
      <c r="N1128">
        <f t="shared" si="583"/>
        <v>6382285.8844900634</v>
      </c>
      <c r="O1128">
        <f t="shared" si="584"/>
        <v>-3.8011174270577715E-2</v>
      </c>
      <c r="P1128">
        <f t="shared" si="585"/>
        <v>-0.9278090811298656</v>
      </c>
      <c r="Q1128">
        <f t="shared" si="586"/>
        <v>-0.63696662051987762</v>
      </c>
      <c r="R1128">
        <f t="shared" si="587"/>
        <v>-1.0581527283524839</v>
      </c>
      <c r="S1128">
        <f t="shared" si="588"/>
        <v>-0.95285620139433225</v>
      </c>
      <c r="T1128">
        <f t="shared" si="589"/>
        <v>-1.7338587421104206</v>
      </c>
      <c r="U1128">
        <f t="shared" si="590"/>
        <v>5.0546225567071803E-3</v>
      </c>
      <c r="V1128">
        <f t="shared" si="591"/>
        <v>4.2582015317955055E-5</v>
      </c>
      <c r="W1128">
        <f t="shared" si="592"/>
        <v>1.6740578955036711E-7</v>
      </c>
      <c r="X1128">
        <f t="shared" si="593"/>
        <v>-3767468.4998285202</v>
      </c>
      <c r="Y1128">
        <f t="shared" si="594"/>
        <v>-2.2123296303276857E-3</v>
      </c>
      <c r="Z1128">
        <f t="shared" si="595"/>
        <v>3.3425514442687187E-6</v>
      </c>
      <c r="AA1128">
        <f t="shared" si="596"/>
        <v>-3.8011131919142564E-2</v>
      </c>
      <c r="AB1128">
        <f t="shared" si="597"/>
        <v>-0.59646051002305323</v>
      </c>
      <c r="AC1128">
        <f t="shared" si="598"/>
        <v>-3.8020285953359767E-2</v>
      </c>
      <c r="AD1128">
        <f t="shared" si="599"/>
        <v>-4.5923151894062222E-2</v>
      </c>
      <c r="AE1128">
        <f t="shared" si="600"/>
        <v>-0.5959703951928359</v>
      </c>
      <c r="AF1128">
        <f t="shared" si="601"/>
        <v>-0.59597834968034091</v>
      </c>
      <c r="AG1128" s="10">
        <f t="shared" si="602"/>
        <v>-34.147044117855494</v>
      </c>
      <c r="AH1128" s="10">
        <f t="shared" si="603"/>
        <v>-71.631202785467977</v>
      </c>
      <c r="AI1128" s="17">
        <f t="shared" si="604"/>
        <v>-71</v>
      </c>
      <c r="AJ1128" s="18">
        <f t="shared" si="605"/>
        <v>-37</v>
      </c>
      <c r="AK1128" s="19">
        <f t="shared" si="606"/>
        <v>-52.33</v>
      </c>
      <c r="AL1128" s="17">
        <f t="shared" si="607"/>
        <v>-34</v>
      </c>
      <c r="AM1128" s="18">
        <f t="shared" si="608"/>
        <v>-8</v>
      </c>
      <c r="AN1128" s="19">
        <f t="shared" si="609"/>
        <v>-49.359000000000002</v>
      </c>
      <c r="AO1128" s="20" t="str">
        <f t="shared" si="610"/>
        <v>34°8 ' 49,359 "S</v>
      </c>
      <c r="AP1128" s="20" t="str">
        <f t="shared" si="611"/>
        <v xml:space="preserve">71°37 ' 52,33 " </v>
      </c>
      <c r="AQ1128" s="22"/>
      <c r="AR1128" s="22"/>
    </row>
    <row r="1129" spans="1:44" x14ac:dyDescent="0.3">
      <c r="A1129" s="15">
        <v>2260</v>
      </c>
      <c r="B1129" s="15" t="s">
        <v>1993</v>
      </c>
      <c r="C1129" s="15" t="s">
        <v>1312</v>
      </c>
      <c r="D1129" s="16" t="s">
        <v>1466</v>
      </c>
      <c r="E1129" s="16">
        <v>519563</v>
      </c>
      <c r="F1129" s="16">
        <v>7513452</v>
      </c>
      <c r="G1129" s="16" t="s">
        <v>1081</v>
      </c>
      <c r="H1129" t="str">
        <f t="shared" si="579"/>
        <v>19</v>
      </c>
      <c r="I1129" t="str">
        <f t="shared" si="578"/>
        <v>K</v>
      </c>
      <c r="J1129" t="s">
        <v>324</v>
      </c>
      <c r="K1129">
        <f t="shared" si="580"/>
        <v>-69</v>
      </c>
      <c r="L1129">
        <f t="shared" si="581"/>
        <v>-2486548</v>
      </c>
      <c r="M1129">
        <f t="shared" si="582"/>
        <v>-0.39074234339738873</v>
      </c>
      <c r="N1129">
        <f t="shared" si="583"/>
        <v>6378683.7468333952</v>
      </c>
      <c r="O1129">
        <f t="shared" si="584"/>
        <v>3.0669336772985128E-3</v>
      </c>
      <c r="P1129">
        <f t="shared" si="585"/>
        <v>-0.70433412763729064</v>
      </c>
      <c r="Q1129">
        <f t="shared" si="586"/>
        <v>-0.60215940620817854</v>
      </c>
      <c r="R1129">
        <f t="shared" si="587"/>
        <v>-0.74290940721603405</v>
      </c>
      <c r="S1129">
        <f t="shared" si="588"/>
        <v>-0.70772190696407011</v>
      </c>
      <c r="T1129">
        <f t="shared" si="589"/>
        <v>-1.3511387556067653</v>
      </c>
      <c r="U1129">
        <f t="shared" si="590"/>
        <v>5.0546225567071803E-3</v>
      </c>
      <c r="V1129">
        <f t="shared" si="591"/>
        <v>4.2582015317955055E-5</v>
      </c>
      <c r="W1129">
        <f t="shared" si="592"/>
        <v>1.6740578955036711E-7</v>
      </c>
      <c r="X1129">
        <f t="shared" si="593"/>
        <v>-2475761.6367085865</v>
      </c>
      <c r="Y1129">
        <f t="shared" si="594"/>
        <v>-1.6910014227885582E-3</v>
      </c>
      <c r="Z1129">
        <f t="shared" si="595"/>
        <v>2.7098108889000637E-8</v>
      </c>
      <c r="AA1129">
        <f t="shared" si="596"/>
        <v>3.066933649595812E-3</v>
      </c>
      <c r="AB1129">
        <f t="shared" si="597"/>
        <v>-0.39243334477435432</v>
      </c>
      <c r="AC1129">
        <f t="shared" si="598"/>
        <v>3.0669384575696124E-3</v>
      </c>
      <c r="AD1129">
        <f t="shared" si="599"/>
        <v>3.3192528349061247E-3</v>
      </c>
      <c r="AE1129">
        <f t="shared" si="600"/>
        <v>-0.3924313981834362</v>
      </c>
      <c r="AF1129">
        <f t="shared" si="601"/>
        <v>-0.39244112006806375</v>
      </c>
      <c r="AG1129" s="10">
        <f t="shared" si="602"/>
        <v>-22.485219887286849</v>
      </c>
      <c r="AH1129" s="10">
        <f t="shared" si="603"/>
        <v>-68.809820821423045</v>
      </c>
      <c r="AI1129" s="17">
        <f t="shared" si="604"/>
        <v>-68</v>
      </c>
      <c r="AJ1129" s="18">
        <f t="shared" si="605"/>
        <v>-48</v>
      </c>
      <c r="AK1129" s="19">
        <f t="shared" si="606"/>
        <v>-35.354999999999997</v>
      </c>
      <c r="AL1129" s="17">
        <f t="shared" si="607"/>
        <v>-22</v>
      </c>
      <c r="AM1129" s="18">
        <f t="shared" si="608"/>
        <v>-29</v>
      </c>
      <c r="AN1129" s="19">
        <f t="shared" si="609"/>
        <v>-6.7919999999999998</v>
      </c>
      <c r="AO1129" s="20" t="str">
        <f t="shared" si="610"/>
        <v>22°29 ' 6,792 "S</v>
      </c>
      <c r="AP1129" s="20" t="str">
        <f t="shared" si="611"/>
        <v xml:space="preserve">68°48 ' 35,355 " </v>
      </c>
      <c r="AQ1129" s="22"/>
      <c r="AR1129" s="22"/>
    </row>
    <row r="1130" spans="1:44" x14ac:dyDescent="0.3">
      <c r="A1130" s="15">
        <v>2261</v>
      </c>
      <c r="B1130" s="15" t="s">
        <v>1994</v>
      </c>
      <c r="C1130" s="15" t="s">
        <v>1995</v>
      </c>
      <c r="D1130" s="16" t="s">
        <v>350</v>
      </c>
      <c r="E1130" s="16">
        <v>31556397</v>
      </c>
      <c r="F1130" s="16">
        <v>677485084</v>
      </c>
      <c r="G1130" s="16" t="s">
        <v>351</v>
      </c>
      <c r="H1130" t="str">
        <f t="shared" si="579"/>
        <v>19</v>
      </c>
      <c r="I1130" t="str">
        <f t="shared" si="578"/>
        <v>J</v>
      </c>
      <c r="J1130" t="s">
        <v>324</v>
      </c>
      <c r="K1130">
        <f t="shared" si="580"/>
        <v>-69</v>
      </c>
      <c r="L1130">
        <f t="shared" si="581"/>
        <v>667485084</v>
      </c>
      <c r="M1130">
        <f t="shared" si="582"/>
        <v>104.89026791558533</v>
      </c>
      <c r="N1130">
        <f t="shared" si="583"/>
        <v>6394457.7561387094</v>
      </c>
      <c r="O1130">
        <f t="shared" si="584"/>
        <v>4.8567678737396793</v>
      </c>
      <c r="P1130">
        <f t="shared" si="585"/>
        <v>0.64892596207348441</v>
      </c>
      <c r="Q1130">
        <f t="shared" si="586"/>
        <v>7.759481588220507E-2</v>
      </c>
      <c r="R1130">
        <f t="shared" si="587"/>
        <v>105.21473089662207</v>
      </c>
      <c r="S1130">
        <f t="shared" si="588"/>
        <v>78.930446876437102</v>
      </c>
      <c r="T1130">
        <f t="shared" si="589"/>
        <v>131.55383757392872</v>
      </c>
      <c r="U1130">
        <f t="shared" si="590"/>
        <v>5.0546225567071803E-3</v>
      </c>
      <c r="V1130">
        <f t="shared" si="591"/>
        <v>4.2582015317955055E-5</v>
      </c>
      <c r="W1130">
        <f t="shared" si="592"/>
        <v>1.6740578955036711E-7</v>
      </c>
      <c r="X1130">
        <f t="shared" si="593"/>
        <v>667605872.26169574</v>
      </c>
      <c r="Y1130">
        <f t="shared" si="594"/>
        <v>-1.8889523756691538E-2</v>
      </c>
      <c r="Z1130">
        <f t="shared" si="595"/>
        <v>9.5045098177191922E-3</v>
      </c>
      <c r="AA1130">
        <f t="shared" si="596"/>
        <v>4.8413808077602321</v>
      </c>
      <c r="AB1130">
        <f t="shared" si="597"/>
        <v>104.87155792749263</v>
      </c>
      <c r="AC1130">
        <f t="shared" si="598"/>
        <v>63.318103034798447</v>
      </c>
      <c r="AD1130">
        <f t="shared" si="599"/>
        <v>-1.5650588635103455</v>
      </c>
      <c r="AE1130">
        <f t="shared" si="600"/>
        <v>1.4712914425869824E-2</v>
      </c>
      <c r="AF1130">
        <f t="shared" si="601"/>
        <v>-36.146970012946696</v>
      </c>
      <c r="AG1130" s="10">
        <f t="shared" si="602"/>
        <v>-2071.0688239277924</v>
      </c>
      <c r="AH1130" s="10">
        <f t="shared" si="603"/>
        <v>-158.67126756868396</v>
      </c>
      <c r="AI1130" s="17">
        <f t="shared" si="604"/>
        <v>-158</v>
      </c>
      <c r="AJ1130" s="18">
        <f t="shared" si="605"/>
        <v>-40</v>
      </c>
      <c r="AK1130" s="19">
        <f t="shared" si="606"/>
        <v>-16.562999999999999</v>
      </c>
      <c r="AL1130" s="17">
        <f t="shared" si="607"/>
        <v>-2071</v>
      </c>
      <c r="AM1130" s="18">
        <f t="shared" si="608"/>
        <v>-4</v>
      </c>
      <c r="AN1130" s="19">
        <f t="shared" si="609"/>
        <v>-7.766</v>
      </c>
      <c r="AO1130" s="20" t="str">
        <f t="shared" si="610"/>
        <v>2071°4 ' 7,766 "S</v>
      </c>
      <c r="AP1130" s="20" t="str">
        <f t="shared" si="611"/>
        <v xml:space="preserve">158°40 ' 16,563 " </v>
      </c>
      <c r="AQ1130" s="22"/>
      <c r="AR1130" s="22"/>
    </row>
    <row r="1131" spans="1:44" x14ac:dyDescent="0.3">
      <c r="A1131" s="15">
        <v>2263</v>
      </c>
      <c r="B1131" s="15" t="s">
        <v>1996</v>
      </c>
      <c r="C1131" s="15" t="s">
        <v>1997</v>
      </c>
      <c r="D1131" s="16" t="s">
        <v>434</v>
      </c>
      <c r="E1131" s="16">
        <v>716082.46</v>
      </c>
      <c r="F1131" s="16">
        <v>5848487.4199999999</v>
      </c>
      <c r="G1131" s="16" t="s">
        <v>339</v>
      </c>
      <c r="H1131" t="str">
        <f t="shared" si="579"/>
        <v>18</v>
      </c>
      <c r="I1131" t="str">
        <f t="shared" si="578"/>
        <v>H</v>
      </c>
      <c r="J1131" t="s">
        <v>324</v>
      </c>
      <c r="K1131">
        <f t="shared" si="580"/>
        <v>-75</v>
      </c>
      <c r="L1131">
        <f t="shared" si="581"/>
        <v>-4151512.58</v>
      </c>
      <c r="M1131">
        <f t="shared" si="582"/>
        <v>-0.65237902270655512</v>
      </c>
      <c r="N1131">
        <f t="shared" si="583"/>
        <v>6383465.1754265511</v>
      </c>
      <c r="O1131">
        <f t="shared" si="584"/>
        <v>3.3850338971350473E-2</v>
      </c>
      <c r="P1131">
        <f t="shared" si="585"/>
        <v>-0.96482004521491993</v>
      </c>
      <c r="Q1131">
        <f t="shared" si="586"/>
        <v>-0.609241003355946</v>
      </c>
      <c r="R1131">
        <f t="shared" si="587"/>
        <v>-1.134789045314015</v>
      </c>
      <c r="S1131">
        <f t="shared" si="588"/>
        <v>-1.0034020348244976</v>
      </c>
      <c r="T1131">
        <f t="shared" si="589"/>
        <v>-1.8005729355294076</v>
      </c>
      <c r="U1131">
        <f t="shared" si="590"/>
        <v>5.0546225567071803E-3</v>
      </c>
      <c r="V1131">
        <f t="shared" si="591"/>
        <v>4.2582015317955055E-5</v>
      </c>
      <c r="W1131">
        <f t="shared" si="592"/>
        <v>1.6740578955036711E-7</v>
      </c>
      <c r="X1131">
        <f t="shared" si="593"/>
        <v>-4136869.108131147</v>
      </c>
      <c r="Y1131">
        <f t="shared" si="594"/>
        <v>-2.2939691008613656E-3</v>
      </c>
      <c r="Z1131">
        <f t="shared" si="595"/>
        <v>2.4381831348586202E-6</v>
      </c>
      <c r="AA1131">
        <f t="shared" si="596"/>
        <v>3.3850311460241943E-2</v>
      </c>
      <c r="AB1131">
        <f t="shared" si="597"/>
        <v>-0.6546729862142997</v>
      </c>
      <c r="AC1131">
        <f t="shared" si="598"/>
        <v>3.3856776357663765E-2</v>
      </c>
      <c r="AD1131">
        <f t="shared" si="599"/>
        <v>4.2655359752004011E-2</v>
      </c>
      <c r="AE1131">
        <f t="shared" si="600"/>
        <v>-0.65423349297099864</v>
      </c>
      <c r="AF1131">
        <f t="shared" si="601"/>
        <v>-0.65424136825521162</v>
      </c>
      <c r="AG1131" s="10">
        <f t="shared" si="602"/>
        <v>-37.485269183887901</v>
      </c>
      <c r="AH1131" s="10">
        <f t="shared" si="603"/>
        <v>-72.556027912597969</v>
      </c>
      <c r="AI1131" s="17">
        <f t="shared" si="604"/>
        <v>-72</v>
      </c>
      <c r="AJ1131" s="18">
        <f t="shared" si="605"/>
        <v>-33</v>
      </c>
      <c r="AK1131" s="19">
        <f t="shared" si="606"/>
        <v>-21.7</v>
      </c>
      <c r="AL1131" s="17">
        <f t="shared" si="607"/>
        <v>-37</v>
      </c>
      <c r="AM1131" s="18">
        <f t="shared" si="608"/>
        <v>-29</v>
      </c>
      <c r="AN1131" s="19">
        <f t="shared" si="609"/>
        <v>-6.9690000000000003</v>
      </c>
      <c r="AO1131" s="20" t="str">
        <f t="shared" si="610"/>
        <v>37°29 ' 6,969 "S</v>
      </c>
      <c r="AP1131" s="20" t="str">
        <f t="shared" si="611"/>
        <v xml:space="preserve">72°33 ' 21,7 " </v>
      </c>
      <c r="AQ1131" s="22"/>
      <c r="AR1131" s="22"/>
    </row>
    <row r="1132" spans="1:44" x14ac:dyDescent="0.3">
      <c r="A1132" s="15">
        <v>2264</v>
      </c>
      <c r="B1132" s="15" t="s">
        <v>1998</v>
      </c>
      <c r="C1132" s="15" t="s">
        <v>1999</v>
      </c>
      <c r="D1132" s="16" t="s">
        <v>852</v>
      </c>
      <c r="E1132" s="16">
        <v>381281</v>
      </c>
      <c r="F1132" s="16">
        <v>6915285</v>
      </c>
      <c r="G1132" s="16" t="s">
        <v>351</v>
      </c>
      <c r="H1132" t="str">
        <f t="shared" si="579"/>
        <v>19</v>
      </c>
      <c r="I1132" t="str">
        <f t="shared" si="578"/>
        <v>J</v>
      </c>
      <c r="J1132" t="s">
        <v>324</v>
      </c>
      <c r="K1132">
        <f t="shared" si="580"/>
        <v>-69</v>
      </c>
      <c r="L1132">
        <f t="shared" si="581"/>
        <v>-3084715</v>
      </c>
      <c r="M1132">
        <f t="shared" si="582"/>
        <v>-0.48473979501424302</v>
      </c>
      <c r="N1132">
        <f t="shared" si="583"/>
        <v>6380224.5418541506</v>
      </c>
      <c r="O1132">
        <f t="shared" si="584"/>
        <v>-1.8607338851666683E-2</v>
      </c>
      <c r="P1132">
        <f t="shared" si="585"/>
        <v>-0.82459141413835235</v>
      </c>
      <c r="Q1132">
        <f t="shared" si="586"/>
        <v>-0.64554323519197276</v>
      </c>
      <c r="R1132">
        <f t="shared" si="587"/>
        <v>-0.8970355020834192</v>
      </c>
      <c r="S1132">
        <f t="shared" si="588"/>
        <v>-0.83416243536055767</v>
      </c>
      <c r="T1132">
        <f t="shared" si="589"/>
        <v>-1.5587283242600876</v>
      </c>
      <c r="U1132">
        <f t="shared" si="590"/>
        <v>5.0546225567071803E-3</v>
      </c>
      <c r="V1132">
        <f t="shared" si="591"/>
        <v>4.2582015317955055E-5</v>
      </c>
      <c r="W1132">
        <f t="shared" si="592"/>
        <v>1.6740578955036711E-7</v>
      </c>
      <c r="X1132">
        <f t="shared" si="593"/>
        <v>-3072117.1263469583</v>
      </c>
      <c r="Y1132">
        <f t="shared" si="594"/>
        <v>-1.9745188543757127E-3</v>
      </c>
      <c r="Z1132">
        <f t="shared" si="595"/>
        <v>9.1338217289371276E-7</v>
      </c>
      <c r="AA1132">
        <f t="shared" si="596"/>
        <v>-1.8607333186462818E-2</v>
      </c>
      <c r="AB1132">
        <f t="shared" si="597"/>
        <v>-0.48671431206512844</v>
      </c>
      <c r="AC1132">
        <f t="shared" si="598"/>
        <v>-1.8608406950046008E-2</v>
      </c>
      <c r="AD1132">
        <f t="shared" si="599"/>
        <v>-2.1050115128600385E-2</v>
      </c>
      <c r="AE1132">
        <f t="shared" si="600"/>
        <v>-0.4866227186081204</v>
      </c>
      <c r="AF1132">
        <f t="shared" si="601"/>
        <v>-0.48663263834637782</v>
      </c>
      <c r="AG1132" s="10">
        <f t="shared" si="602"/>
        <v>-27.881996350563593</v>
      </c>
      <c r="AH1132" s="10">
        <f t="shared" si="603"/>
        <v>-70.206082755133281</v>
      </c>
      <c r="AI1132" s="17">
        <f t="shared" si="604"/>
        <v>-70</v>
      </c>
      <c r="AJ1132" s="18">
        <f t="shared" si="605"/>
        <v>-12</v>
      </c>
      <c r="AK1132" s="19">
        <f t="shared" si="606"/>
        <v>-21.898</v>
      </c>
      <c r="AL1132" s="17">
        <f t="shared" si="607"/>
        <v>-27</v>
      </c>
      <c r="AM1132" s="18">
        <f t="shared" si="608"/>
        <v>-52</v>
      </c>
      <c r="AN1132" s="19">
        <f t="shared" si="609"/>
        <v>-55.186999999999998</v>
      </c>
      <c r="AO1132" s="20" t="str">
        <f t="shared" si="610"/>
        <v>27°52 ' 55,187 "S</v>
      </c>
      <c r="AP1132" s="20" t="str">
        <f t="shared" si="611"/>
        <v xml:space="preserve">70°12 ' 21,898 " </v>
      </c>
      <c r="AQ1132" s="22"/>
      <c r="AR1132" s="22"/>
    </row>
    <row r="1133" spans="1:44" x14ac:dyDescent="0.3">
      <c r="A1133" s="15">
        <v>2266</v>
      </c>
      <c r="B1133" s="15" t="s">
        <v>2000</v>
      </c>
      <c r="C1133" s="15" t="s">
        <v>2001</v>
      </c>
      <c r="D1133" s="16" t="s">
        <v>1493</v>
      </c>
      <c r="E1133" s="16">
        <v>354732</v>
      </c>
      <c r="F1133" s="16">
        <v>7445216</v>
      </c>
      <c r="G1133" s="16" t="s">
        <v>1081</v>
      </c>
      <c r="H1133" t="str">
        <f t="shared" si="579"/>
        <v>19</v>
      </c>
      <c r="I1133" t="str">
        <f t="shared" si="578"/>
        <v>K</v>
      </c>
      <c r="J1133" t="s">
        <v>324</v>
      </c>
      <c r="K1133">
        <f t="shared" si="580"/>
        <v>-69</v>
      </c>
      <c r="L1133">
        <f t="shared" si="581"/>
        <v>-2554784</v>
      </c>
      <c r="M1133">
        <f t="shared" si="582"/>
        <v>-0.40146511832233056</v>
      </c>
      <c r="N1133">
        <f t="shared" si="583"/>
        <v>6378846.8908386519</v>
      </c>
      <c r="O1133">
        <f t="shared" si="584"/>
        <v>-2.2773395017308691E-2</v>
      </c>
      <c r="P1133">
        <f t="shared" si="585"/>
        <v>-0.71939452379796676</v>
      </c>
      <c r="Q1133">
        <f t="shared" si="586"/>
        <v>-0.60954359084858611</v>
      </c>
      <c r="R1133">
        <f t="shared" si="587"/>
        <v>-0.76116238022131388</v>
      </c>
      <c r="S1133">
        <f t="shared" si="588"/>
        <v>-0.72325768287813197</v>
      </c>
      <c r="T1133">
        <f t="shared" si="589"/>
        <v>-1.3775850721591052</v>
      </c>
      <c r="U1133">
        <f t="shared" si="590"/>
        <v>5.0546225567071803E-3</v>
      </c>
      <c r="V1133">
        <f t="shared" si="591"/>
        <v>4.2582015317955055E-5</v>
      </c>
      <c r="W1133">
        <f t="shared" si="592"/>
        <v>1.6740578955036711E-7</v>
      </c>
      <c r="X1133">
        <f t="shared" si="593"/>
        <v>-2543769.5913881413</v>
      </c>
      <c r="Y1133">
        <f t="shared" si="594"/>
        <v>-1.7267084161680861E-3</v>
      </c>
      <c r="Z1133">
        <f t="shared" si="595"/>
        <v>1.4807804508561035E-6</v>
      </c>
      <c r="AA1133">
        <f t="shared" si="596"/>
        <v>-2.2773383776509309E-2</v>
      </c>
      <c r="AB1133">
        <f t="shared" si="597"/>
        <v>-0.40319182418162258</v>
      </c>
      <c r="AC1133">
        <f t="shared" si="598"/>
        <v>-2.2775352309539421E-2</v>
      </c>
      <c r="AD1133">
        <f t="shared" si="599"/>
        <v>-2.4755782808454679E-2</v>
      </c>
      <c r="AE1133">
        <f t="shared" si="600"/>
        <v>-0.40308123773977528</v>
      </c>
      <c r="AF1133">
        <f t="shared" si="601"/>
        <v>-0.40309045690053813</v>
      </c>
      <c r="AG1133" s="10">
        <f t="shared" si="602"/>
        <v>-23.095381942400849</v>
      </c>
      <c r="AH1133" s="10">
        <f t="shared" si="603"/>
        <v>-70.418401873466976</v>
      </c>
      <c r="AI1133" s="17">
        <f t="shared" si="604"/>
        <v>-70</v>
      </c>
      <c r="AJ1133" s="18">
        <f t="shared" si="605"/>
        <v>-25</v>
      </c>
      <c r="AK1133" s="19">
        <f t="shared" si="606"/>
        <v>-6.2469999999999999</v>
      </c>
      <c r="AL1133" s="17">
        <f t="shared" si="607"/>
        <v>-23</v>
      </c>
      <c r="AM1133" s="18">
        <f t="shared" si="608"/>
        <v>-5</v>
      </c>
      <c r="AN1133" s="19">
        <f t="shared" si="609"/>
        <v>-43.375</v>
      </c>
      <c r="AO1133" s="20" t="str">
        <f t="shared" si="610"/>
        <v>23°5 ' 43,375 "S</v>
      </c>
      <c r="AP1133" s="20" t="str">
        <f t="shared" si="611"/>
        <v xml:space="preserve">70°25 ' 6,247 " </v>
      </c>
      <c r="AQ1133" s="22"/>
      <c r="AR1133" s="22"/>
    </row>
    <row r="1134" spans="1:44" x14ac:dyDescent="0.3">
      <c r="A1134" s="15">
        <v>2267</v>
      </c>
      <c r="B1134" s="15" t="s">
        <v>2002</v>
      </c>
      <c r="C1134" s="15" t="s">
        <v>2003</v>
      </c>
      <c r="D1134" s="16" t="s">
        <v>1493</v>
      </c>
      <c r="E1134" s="16">
        <v>354732</v>
      </c>
      <c r="F1134" s="16">
        <v>7445216</v>
      </c>
      <c r="G1134" s="16" t="s">
        <v>1081</v>
      </c>
      <c r="H1134" t="str">
        <f t="shared" si="579"/>
        <v>19</v>
      </c>
      <c r="I1134" t="str">
        <f t="shared" si="578"/>
        <v>K</v>
      </c>
      <c r="J1134" t="s">
        <v>324</v>
      </c>
      <c r="K1134">
        <f t="shared" si="580"/>
        <v>-69</v>
      </c>
      <c r="L1134">
        <f t="shared" si="581"/>
        <v>-2554784</v>
      </c>
      <c r="M1134">
        <f t="shared" si="582"/>
        <v>-0.40146511832233056</v>
      </c>
      <c r="N1134">
        <f t="shared" si="583"/>
        <v>6378846.8908386519</v>
      </c>
      <c r="O1134">
        <f t="shared" si="584"/>
        <v>-2.2773395017308691E-2</v>
      </c>
      <c r="P1134">
        <f t="shared" si="585"/>
        <v>-0.71939452379796676</v>
      </c>
      <c r="Q1134">
        <f t="shared" si="586"/>
        <v>-0.60954359084858611</v>
      </c>
      <c r="R1134">
        <f t="shared" si="587"/>
        <v>-0.76116238022131388</v>
      </c>
      <c r="S1134">
        <f t="shared" si="588"/>
        <v>-0.72325768287813197</v>
      </c>
      <c r="T1134">
        <f t="shared" si="589"/>
        <v>-1.3775850721591052</v>
      </c>
      <c r="U1134">
        <f t="shared" si="590"/>
        <v>5.0546225567071803E-3</v>
      </c>
      <c r="V1134">
        <f t="shared" si="591"/>
        <v>4.2582015317955055E-5</v>
      </c>
      <c r="W1134">
        <f t="shared" si="592"/>
        <v>1.6740578955036711E-7</v>
      </c>
      <c r="X1134">
        <f t="shared" si="593"/>
        <v>-2543769.5913881413</v>
      </c>
      <c r="Y1134">
        <f t="shared" si="594"/>
        <v>-1.7267084161680861E-3</v>
      </c>
      <c r="Z1134">
        <f t="shared" si="595"/>
        <v>1.4807804508561035E-6</v>
      </c>
      <c r="AA1134">
        <f t="shared" si="596"/>
        <v>-2.2773383776509309E-2</v>
      </c>
      <c r="AB1134">
        <f t="shared" si="597"/>
        <v>-0.40319182418162258</v>
      </c>
      <c r="AC1134">
        <f t="shared" si="598"/>
        <v>-2.2775352309539421E-2</v>
      </c>
      <c r="AD1134">
        <f t="shared" si="599"/>
        <v>-2.4755782808454679E-2</v>
      </c>
      <c r="AE1134">
        <f t="shared" si="600"/>
        <v>-0.40308123773977528</v>
      </c>
      <c r="AF1134">
        <f t="shared" si="601"/>
        <v>-0.40309045690053813</v>
      </c>
      <c r="AG1134" s="10">
        <f t="shared" si="602"/>
        <v>-23.095381942400849</v>
      </c>
      <c r="AH1134" s="10">
        <f t="shared" si="603"/>
        <v>-70.418401873466976</v>
      </c>
      <c r="AI1134" s="17">
        <f t="shared" si="604"/>
        <v>-70</v>
      </c>
      <c r="AJ1134" s="18">
        <f t="shared" si="605"/>
        <v>-25</v>
      </c>
      <c r="AK1134" s="19">
        <f t="shared" si="606"/>
        <v>-6.2469999999999999</v>
      </c>
      <c r="AL1134" s="17">
        <f t="shared" si="607"/>
        <v>-23</v>
      </c>
      <c r="AM1134" s="18">
        <f t="shared" si="608"/>
        <v>-5</v>
      </c>
      <c r="AN1134" s="19">
        <f t="shared" si="609"/>
        <v>-43.375</v>
      </c>
      <c r="AO1134" s="20" t="str">
        <f t="shared" si="610"/>
        <v>23°5 ' 43,375 "S</v>
      </c>
      <c r="AP1134" s="20" t="str">
        <f t="shared" si="611"/>
        <v xml:space="preserve">70°25 ' 6,247 " </v>
      </c>
      <c r="AQ1134" s="22"/>
      <c r="AR1134" s="22"/>
    </row>
    <row r="1135" spans="1:44" x14ac:dyDescent="0.3">
      <c r="A1135" s="15">
        <v>2268</v>
      </c>
      <c r="B1135" s="15" t="s">
        <v>2004</v>
      </c>
      <c r="C1135" s="15" t="s">
        <v>1959</v>
      </c>
      <c r="D1135" s="16" t="s">
        <v>1466</v>
      </c>
      <c r="E1135" s="16">
        <v>490608.45</v>
      </c>
      <c r="F1135" s="16">
        <v>7513015.1100000003</v>
      </c>
      <c r="G1135" s="16" t="s">
        <v>1081</v>
      </c>
      <c r="H1135" t="str">
        <f t="shared" si="579"/>
        <v>19</v>
      </c>
      <c r="I1135" t="str">
        <f t="shared" si="578"/>
        <v>K</v>
      </c>
      <c r="J1135" t="s">
        <v>324</v>
      </c>
      <c r="K1135">
        <f t="shared" si="580"/>
        <v>-69</v>
      </c>
      <c r="L1135">
        <f t="shared" si="581"/>
        <v>-2486984.8899999997</v>
      </c>
      <c r="M1135">
        <f t="shared" si="582"/>
        <v>-0.39081099737969943</v>
      </c>
      <c r="N1135">
        <f t="shared" si="583"/>
        <v>6378684.7803275231</v>
      </c>
      <c r="O1135">
        <f t="shared" si="584"/>
        <v>-1.472333298074931E-3</v>
      </c>
      <c r="P1135">
        <f t="shared" si="585"/>
        <v>-0.70443159161073909</v>
      </c>
      <c r="Q1135">
        <f t="shared" si="586"/>
        <v>-0.60220866611446666</v>
      </c>
      <c r="R1135">
        <f t="shared" si="587"/>
        <v>-0.74302679318506892</v>
      </c>
      <c r="S1135">
        <f t="shared" si="588"/>
        <v>-0.70782226141741833</v>
      </c>
      <c r="T1135">
        <f t="shared" si="589"/>
        <v>-1.3513103436831309</v>
      </c>
      <c r="U1135">
        <f t="shared" si="590"/>
        <v>5.0546225567071803E-3</v>
      </c>
      <c r="V1135">
        <f t="shared" si="591"/>
        <v>4.2582015317955055E-5</v>
      </c>
      <c r="W1135">
        <f t="shared" si="592"/>
        <v>1.6740578955036711E-7</v>
      </c>
      <c r="X1135">
        <f t="shared" si="593"/>
        <v>-2476197.0500784577</v>
      </c>
      <c r="Y1135">
        <f t="shared" si="594"/>
        <v>-1.6912326432578567E-3</v>
      </c>
      <c r="Z1135">
        <f t="shared" si="595"/>
        <v>6.2447911257285317E-9</v>
      </c>
      <c r="AA1135">
        <f t="shared" si="596"/>
        <v>-1.4723332950101265E-3</v>
      </c>
      <c r="AB1135">
        <f t="shared" si="597"/>
        <v>-0.39250223001239587</v>
      </c>
      <c r="AC1135">
        <f t="shared" si="598"/>
        <v>-1.4723338269556629E-3</v>
      </c>
      <c r="AD1135">
        <f t="shared" si="599"/>
        <v>-1.593511399748363E-3</v>
      </c>
      <c r="AE1135">
        <f t="shared" si="600"/>
        <v>-0.39250178130389385</v>
      </c>
      <c r="AF1135">
        <f t="shared" si="601"/>
        <v>-0.39251151257825273</v>
      </c>
      <c r="AG1135" s="10">
        <f t="shared" si="602"/>
        <v>-22.489253081030007</v>
      </c>
      <c r="AH1135" s="10">
        <f t="shared" si="603"/>
        <v>-69.091301477811569</v>
      </c>
      <c r="AI1135" s="17">
        <f t="shared" si="604"/>
        <v>-69</v>
      </c>
      <c r="AJ1135" s="18">
        <f t="shared" si="605"/>
        <v>-5</v>
      </c>
      <c r="AK1135" s="19">
        <f t="shared" si="606"/>
        <v>-28.684999999999999</v>
      </c>
      <c r="AL1135" s="17">
        <f t="shared" si="607"/>
        <v>-22</v>
      </c>
      <c r="AM1135" s="18">
        <f t="shared" si="608"/>
        <v>-29</v>
      </c>
      <c r="AN1135" s="19">
        <f t="shared" si="609"/>
        <v>-21.311</v>
      </c>
      <c r="AO1135" s="20" t="str">
        <f t="shared" si="610"/>
        <v>22°29 ' 21,311 "S</v>
      </c>
      <c r="AP1135" s="20" t="str">
        <f t="shared" si="611"/>
        <v xml:space="preserve">69°5 ' 28,685 " </v>
      </c>
      <c r="AQ1135" s="22"/>
      <c r="AR1135" s="22"/>
    </row>
    <row r="1136" spans="1:44" x14ac:dyDescent="0.3">
      <c r="A1136" s="15">
        <v>2270</v>
      </c>
      <c r="B1136" s="15" t="s">
        <v>2005</v>
      </c>
      <c r="C1136" s="15" t="s">
        <v>2006</v>
      </c>
      <c r="D1136" s="16" t="s">
        <v>490</v>
      </c>
      <c r="E1136" s="16">
        <v>270668</v>
      </c>
      <c r="F1136" s="16">
        <v>5842007</v>
      </c>
      <c r="G1136" s="16" t="s">
        <v>323</v>
      </c>
      <c r="H1136" t="str">
        <f t="shared" si="579"/>
        <v>19</v>
      </c>
      <c r="I1136" t="str">
        <f t="shared" si="578"/>
        <v>H</v>
      </c>
      <c r="J1136" t="s">
        <v>324</v>
      </c>
      <c r="K1136">
        <f t="shared" si="580"/>
        <v>-69</v>
      </c>
      <c r="L1136">
        <f t="shared" si="581"/>
        <v>-4157993</v>
      </c>
      <c r="M1136">
        <f t="shared" si="582"/>
        <v>-0.65339737203944526</v>
      </c>
      <c r="N1136">
        <f t="shared" si="583"/>
        <v>6383486.2265419224</v>
      </c>
      <c r="O1136">
        <f t="shared" si="584"/>
        <v>-3.592582357998355E-2</v>
      </c>
      <c r="P1136">
        <f t="shared" si="585"/>
        <v>-0.96535351455809248</v>
      </c>
      <c r="Q1136">
        <f t="shared" si="586"/>
        <v>-0.60862912015341553</v>
      </c>
      <c r="R1136">
        <f t="shared" si="587"/>
        <v>-1.1360741293184915</v>
      </c>
      <c r="S1136">
        <f t="shared" si="588"/>
        <v>-1.0042128770272225</v>
      </c>
      <c r="T1136">
        <f t="shared" si="589"/>
        <v>-1.8015961607946116</v>
      </c>
      <c r="U1136">
        <f t="shared" si="590"/>
        <v>5.0546225567071803E-3</v>
      </c>
      <c r="V1136">
        <f t="shared" si="591"/>
        <v>4.2582015317955055E-5</v>
      </c>
      <c r="W1136">
        <f t="shared" si="592"/>
        <v>1.6740578955036711E-7</v>
      </c>
      <c r="X1136">
        <f t="shared" si="593"/>
        <v>-4143342.1903323987</v>
      </c>
      <c r="Y1136">
        <f t="shared" si="594"/>
        <v>-2.2951110330096101E-3</v>
      </c>
      <c r="Z1136">
        <f t="shared" si="595"/>
        <v>2.742062082353468E-6</v>
      </c>
      <c r="AA1136">
        <f t="shared" si="596"/>
        <v>-3.5925790743037346E-2</v>
      </c>
      <c r="AB1136">
        <f t="shared" si="597"/>
        <v>-0.65569247677911791</v>
      </c>
      <c r="AC1136">
        <f t="shared" si="598"/>
        <v>-3.5933519253224966E-2</v>
      </c>
      <c r="AD1136">
        <f t="shared" si="599"/>
        <v>-4.5303757777073399E-2</v>
      </c>
      <c r="AE1136">
        <f t="shared" si="600"/>
        <v>-0.65519643281544615</v>
      </c>
      <c r="AF1136">
        <f t="shared" si="601"/>
        <v>-0.65520406135626186</v>
      </c>
      <c r="AG1136" s="10">
        <f t="shared" si="602"/>
        <v>-37.540427435544444</v>
      </c>
      <c r="AH1136" s="10">
        <f t="shared" si="603"/>
        <v>-71.595714116709289</v>
      </c>
      <c r="AI1136" s="17">
        <f t="shared" si="604"/>
        <v>-71</v>
      </c>
      <c r="AJ1136" s="18">
        <f t="shared" si="605"/>
        <v>-35</v>
      </c>
      <c r="AK1136" s="19">
        <f t="shared" si="606"/>
        <v>-44.570999999999998</v>
      </c>
      <c r="AL1136" s="17">
        <f t="shared" si="607"/>
        <v>-37</v>
      </c>
      <c r="AM1136" s="18">
        <f t="shared" si="608"/>
        <v>-32</v>
      </c>
      <c r="AN1136" s="19">
        <f t="shared" si="609"/>
        <v>-25.539000000000001</v>
      </c>
      <c r="AO1136" s="20" t="str">
        <f t="shared" si="610"/>
        <v>37°32 ' 25,539 "S</v>
      </c>
      <c r="AP1136" s="20" t="str">
        <f t="shared" si="611"/>
        <v xml:space="preserve">71°35 ' 44,571 " </v>
      </c>
      <c r="AQ1136" s="22"/>
      <c r="AR1136" s="22"/>
    </row>
    <row r="1137" spans="1:46" x14ac:dyDescent="0.3">
      <c r="A1137" s="15">
        <v>2271</v>
      </c>
      <c r="B1137" s="15" t="s">
        <v>2007</v>
      </c>
      <c r="C1137" s="15" t="s">
        <v>2006</v>
      </c>
      <c r="D1137" s="16" t="s">
        <v>490</v>
      </c>
      <c r="E1137" s="16">
        <v>283177.05</v>
      </c>
      <c r="F1137" s="16">
        <v>5839896.1600000001</v>
      </c>
      <c r="G1137" s="16" t="s">
        <v>323</v>
      </c>
      <c r="H1137" t="str">
        <f t="shared" si="579"/>
        <v>19</v>
      </c>
      <c r="I1137" t="str">
        <f t="shared" si="578"/>
        <v>H</v>
      </c>
      <c r="J1137" t="s">
        <v>324</v>
      </c>
      <c r="K1137">
        <f t="shared" si="580"/>
        <v>-69</v>
      </c>
      <c r="L1137">
        <f t="shared" si="581"/>
        <v>-4160103.84</v>
      </c>
      <c r="M1137">
        <f t="shared" si="582"/>
        <v>-0.65372907469233466</v>
      </c>
      <c r="N1137">
        <f t="shared" si="583"/>
        <v>6383493.0859855805</v>
      </c>
      <c r="O1137">
        <f t="shared" si="584"/>
        <v>-3.3966191719705385E-2</v>
      </c>
      <c r="P1137">
        <f t="shared" si="585"/>
        <v>-0.96552641479364809</v>
      </c>
      <c r="Q1137">
        <f t="shared" si="586"/>
        <v>-0.60842892982422758</v>
      </c>
      <c r="R1137">
        <f t="shared" si="587"/>
        <v>-1.1364922820891588</v>
      </c>
      <c r="S1137">
        <f t="shared" si="588"/>
        <v>-1.0044764440229259</v>
      </c>
      <c r="T1137">
        <f t="shared" si="589"/>
        <v>-1.8019284200433432</v>
      </c>
      <c r="U1137">
        <f t="shared" si="590"/>
        <v>5.0546225567071803E-3</v>
      </c>
      <c r="V1137">
        <f t="shared" si="591"/>
        <v>4.2582015317955055E-5</v>
      </c>
      <c r="W1137">
        <f t="shared" si="592"/>
        <v>1.6740578955036711E-7</v>
      </c>
      <c r="X1137">
        <f t="shared" si="593"/>
        <v>-4145450.6540511325</v>
      </c>
      <c r="Y1137">
        <f t="shared" si="594"/>
        <v>-2.2954808208435571E-3</v>
      </c>
      <c r="Z1137">
        <f t="shared" si="595"/>
        <v>2.449835262463959E-6</v>
      </c>
      <c r="AA1137">
        <f t="shared" si="596"/>
        <v>-3.3966163982513987E-2</v>
      </c>
      <c r="AB1137">
        <f t="shared" si="597"/>
        <v>-0.65602454988962833</v>
      </c>
      <c r="AC1137">
        <f t="shared" si="598"/>
        <v>-3.3972695488177607E-2</v>
      </c>
      <c r="AD1137">
        <f t="shared" si="599"/>
        <v>-4.284566125296356E-2</v>
      </c>
      <c r="AE1137">
        <f t="shared" si="600"/>
        <v>-0.65558080603996649</v>
      </c>
      <c r="AF1137">
        <f t="shared" si="601"/>
        <v>-0.65558865344391992</v>
      </c>
      <c r="AG1137" s="10">
        <f t="shared" si="602"/>
        <v>-37.562462939001378</v>
      </c>
      <c r="AH1137" s="10">
        <f t="shared" si="603"/>
        <v>-71.454875560242016</v>
      </c>
      <c r="AI1137" s="17">
        <f t="shared" si="604"/>
        <v>-71</v>
      </c>
      <c r="AJ1137" s="18">
        <f t="shared" si="605"/>
        <v>-27</v>
      </c>
      <c r="AK1137" s="19">
        <f t="shared" si="606"/>
        <v>-17.552</v>
      </c>
      <c r="AL1137" s="17">
        <f t="shared" si="607"/>
        <v>-37</v>
      </c>
      <c r="AM1137" s="18">
        <f t="shared" si="608"/>
        <v>-33</v>
      </c>
      <c r="AN1137" s="19">
        <f t="shared" si="609"/>
        <v>-44.866999999999997</v>
      </c>
      <c r="AO1137" s="20" t="str">
        <f t="shared" si="610"/>
        <v>37°33 ' 44,867 "S</v>
      </c>
      <c r="AP1137" s="20" t="str">
        <f t="shared" si="611"/>
        <v xml:space="preserve">71°27 ' 17,552 " </v>
      </c>
      <c r="AQ1137" s="22"/>
      <c r="AR1137" s="22"/>
    </row>
    <row r="1138" spans="1:46" x14ac:dyDescent="0.3">
      <c r="A1138" s="15">
        <v>2272</v>
      </c>
      <c r="B1138" s="15" t="s">
        <v>2008</v>
      </c>
      <c r="C1138" s="15" t="s">
        <v>1312</v>
      </c>
      <c r="D1138" s="16" t="s">
        <v>1470</v>
      </c>
      <c r="E1138" s="16">
        <v>379260.42</v>
      </c>
      <c r="F1138" s="16">
        <v>7409924.9400000004</v>
      </c>
      <c r="G1138" s="16" t="s">
        <v>1081</v>
      </c>
      <c r="H1138" t="str">
        <f t="shared" si="579"/>
        <v>19</v>
      </c>
      <c r="I1138" t="str">
        <f t="shared" si="578"/>
        <v>K</v>
      </c>
      <c r="J1138" t="s">
        <v>324</v>
      </c>
      <c r="K1138">
        <f t="shared" si="580"/>
        <v>-69</v>
      </c>
      <c r="L1138">
        <f t="shared" si="581"/>
        <v>-2590075.0599999996</v>
      </c>
      <c r="M1138">
        <f t="shared" si="582"/>
        <v>-0.40701084335373061</v>
      </c>
      <c r="N1138">
        <f t="shared" si="583"/>
        <v>6378932.6165939933</v>
      </c>
      <c r="O1138">
        <f t="shared" si="584"/>
        <v>-1.8927865719401259E-2</v>
      </c>
      <c r="P1138">
        <f t="shared" si="585"/>
        <v>-0.72705425628840514</v>
      </c>
      <c r="Q1138">
        <f t="shared" si="586"/>
        <v>-0.61311758696571961</v>
      </c>
      <c r="R1138">
        <f t="shared" si="587"/>
        <v>-0.77053797149793324</v>
      </c>
      <c r="S1138">
        <f t="shared" si="588"/>
        <v>-0.7311828753648798</v>
      </c>
      <c r="T1138">
        <f t="shared" si="589"/>
        <v>-1.3909834364728704</v>
      </c>
      <c r="U1138">
        <f t="shared" si="590"/>
        <v>5.0546225567071803E-3</v>
      </c>
      <c r="V1138">
        <f t="shared" si="591"/>
        <v>4.2582015317955055E-5</v>
      </c>
      <c r="W1138">
        <f t="shared" si="592"/>
        <v>1.6740578955036711E-7</v>
      </c>
      <c r="X1138">
        <f t="shared" si="593"/>
        <v>-2578944.7703456632</v>
      </c>
      <c r="Y1138">
        <f t="shared" si="594"/>
        <v>-1.7448514231648022E-3</v>
      </c>
      <c r="Z1138">
        <f t="shared" si="595"/>
        <v>1.0180701808364125E-6</v>
      </c>
      <c r="AA1138">
        <f t="shared" si="596"/>
        <v>-1.89278592961027E-2</v>
      </c>
      <c r="AB1138">
        <f t="shared" si="597"/>
        <v>-0.40875569300051423</v>
      </c>
      <c r="AC1138">
        <f t="shared" si="598"/>
        <v>-1.8928989510995975E-2</v>
      </c>
      <c r="AD1138">
        <f t="shared" si="599"/>
        <v>-2.0625515533587005E-2</v>
      </c>
      <c r="AE1138">
        <f t="shared" si="600"/>
        <v>-0.40867811441666119</v>
      </c>
      <c r="AF1138">
        <f t="shared" si="601"/>
        <v>-0.4086875798863559</v>
      </c>
      <c r="AG1138" s="10">
        <f t="shared" si="602"/>
        <v>-23.416073466903867</v>
      </c>
      <c r="AH1138" s="10">
        <f t="shared" si="603"/>
        <v>-70.181754990356055</v>
      </c>
      <c r="AI1138" s="17">
        <f t="shared" si="604"/>
        <v>-70</v>
      </c>
      <c r="AJ1138" s="18">
        <f t="shared" si="605"/>
        <v>-10</v>
      </c>
      <c r="AK1138" s="19">
        <f t="shared" si="606"/>
        <v>-54.317999999999998</v>
      </c>
      <c r="AL1138" s="17">
        <f t="shared" si="607"/>
        <v>-23</v>
      </c>
      <c r="AM1138" s="18">
        <f t="shared" si="608"/>
        <v>-24</v>
      </c>
      <c r="AN1138" s="19">
        <f t="shared" si="609"/>
        <v>-57.863999999999997</v>
      </c>
      <c r="AO1138" s="20" t="str">
        <f t="shared" si="610"/>
        <v>23°24 ' 57,864 "S</v>
      </c>
      <c r="AP1138" s="20" t="str">
        <f t="shared" si="611"/>
        <v xml:space="preserve">70°10 ' 54,318 " </v>
      </c>
      <c r="AQ1138" s="21">
        <v>-23.63384538</v>
      </c>
      <c r="AR1138" s="21">
        <v>-70.380124539999997</v>
      </c>
      <c r="AS1138" t="s">
        <v>426</v>
      </c>
      <c r="AT1138" t="s">
        <v>27</v>
      </c>
    </row>
    <row r="1139" spans="1:46" x14ac:dyDescent="0.3">
      <c r="A1139" s="15">
        <v>2273</v>
      </c>
      <c r="B1139" s="15" t="s">
        <v>2009</v>
      </c>
      <c r="C1139" s="15" t="s">
        <v>406</v>
      </c>
      <c r="D1139" s="16" t="s">
        <v>356</v>
      </c>
      <c r="E1139" s="16">
        <v>409106.25699999998</v>
      </c>
      <c r="F1139" s="16">
        <v>7007370.8049999997</v>
      </c>
      <c r="G1139" s="16" t="s">
        <v>791</v>
      </c>
      <c r="H1139" t="str">
        <f t="shared" si="579"/>
        <v>19</v>
      </c>
      <c r="I1139" t="str">
        <f t="shared" si="578"/>
        <v>F</v>
      </c>
      <c r="J1139" t="s">
        <v>324</v>
      </c>
      <c r="K1139">
        <f t="shared" si="580"/>
        <v>-69</v>
      </c>
      <c r="L1139">
        <f t="shared" si="581"/>
        <v>-2992629.1950000003</v>
      </c>
      <c r="M1139">
        <f t="shared" si="582"/>
        <v>-0.47026920235352027</v>
      </c>
      <c r="N1139">
        <f t="shared" si="583"/>
        <v>6379971.930240578</v>
      </c>
      <c r="O1139">
        <f t="shared" si="584"/>
        <v>-1.4246730862430701E-2</v>
      </c>
      <c r="P1139">
        <f t="shared" si="585"/>
        <v>-0.80787552799128726</v>
      </c>
      <c r="Q1139">
        <f t="shared" si="586"/>
        <v>-0.64199975619094407</v>
      </c>
      <c r="R1139">
        <f t="shared" si="587"/>
        <v>-0.87420696634916384</v>
      </c>
      <c r="S1139">
        <f t="shared" si="588"/>
        <v>-0.81615516380960895</v>
      </c>
      <c r="T1139">
        <f t="shared" si="589"/>
        <v>-1.5303193284402214</v>
      </c>
      <c r="U1139">
        <f t="shared" si="590"/>
        <v>5.0546225567071803E-3</v>
      </c>
      <c r="V1139">
        <f t="shared" si="591"/>
        <v>4.2582015317955055E-5</v>
      </c>
      <c r="W1139">
        <f t="shared" si="592"/>
        <v>1.6740578955036711E-7</v>
      </c>
      <c r="X1139">
        <f t="shared" si="593"/>
        <v>-2980281.5327998269</v>
      </c>
      <c r="Y1139">
        <f t="shared" si="594"/>
        <v>-1.93537876579776E-3</v>
      </c>
      <c r="Z1139">
        <f t="shared" si="595"/>
        <v>5.4352349544164082E-7</v>
      </c>
      <c r="AA1139">
        <f t="shared" si="596"/>
        <v>-1.4246728281286382E-2</v>
      </c>
      <c r="AB1139">
        <f t="shared" si="597"/>
        <v>-0.47220458006739419</v>
      </c>
      <c r="AC1139">
        <f t="shared" si="598"/>
        <v>-1.4247210227509466E-2</v>
      </c>
      <c r="AD1139">
        <f t="shared" si="599"/>
        <v>-1.5996532322395861E-2</v>
      </c>
      <c r="AE1139">
        <f t="shared" si="600"/>
        <v>-0.47215275262746004</v>
      </c>
      <c r="AF1139">
        <f t="shared" si="601"/>
        <v>-0.47216282590836023</v>
      </c>
      <c r="AG1139" s="10">
        <f t="shared" si="602"/>
        <v>-27.052937167519282</v>
      </c>
      <c r="AH1139" s="10">
        <f t="shared" si="603"/>
        <v>-69.916533788917889</v>
      </c>
      <c r="AI1139" s="17">
        <f t="shared" si="604"/>
        <v>-69</v>
      </c>
      <c r="AJ1139" s="18">
        <f t="shared" si="605"/>
        <v>-54</v>
      </c>
      <c r="AK1139" s="19">
        <f t="shared" si="606"/>
        <v>-59.521999999999998</v>
      </c>
      <c r="AL1139" s="17">
        <f t="shared" si="607"/>
        <v>-27</v>
      </c>
      <c r="AM1139" s="18">
        <f t="shared" si="608"/>
        <v>-3</v>
      </c>
      <c r="AN1139" s="19">
        <f t="shared" si="609"/>
        <v>-10.574</v>
      </c>
      <c r="AO1139" s="20" t="str">
        <f t="shared" si="610"/>
        <v>27°3 ' 10,574 "S</v>
      </c>
      <c r="AP1139" s="20" t="str">
        <f t="shared" si="611"/>
        <v xml:space="preserve">69°54 ' 59,522 " </v>
      </c>
      <c r="AQ1139" s="22"/>
      <c r="AR1139" s="22"/>
    </row>
    <row r="1140" spans="1:46" x14ac:dyDescent="0.3">
      <c r="A1140" s="15">
        <v>2274</v>
      </c>
      <c r="B1140" s="15" t="s">
        <v>2010</v>
      </c>
      <c r="C1140" s="15" t="s">
        <v>2011</v>
      </c>
      <c r="D1140" s="16" t="s">
        <v>622</v>
      </c>
      <c r="E1140" s="16">
        <v>5786076.7800000003</v>
      </c>
      <c r="F1140" s="16">
        <v>738410.8</v>
      </c>
      <c r="G1140" s="16" t="s">
        <v>339</v>
      </c>
      <c r="H1140" t="str">
        <f t="shared" si="579"/>
        <v>18</v>
      </c>
      <c r="I1140" t="str">
        <f t="shared" si="578"/>
        <v>H</v>
      </c>
      <c r="J1140" t="s">
        <v>324</v>
      </c>
      <c r="K1140">
        <f t="shared" si="580"/>
        <v>-75</v>
      </c>
      <c r="L1140">
        <f t="shared" si="581"/>
        <v>-9261589.1999999993</v>
      </c>
      <c r="M1140">
        <f t="shared" si="582"/>
        <v>-1.4553891851643108</v>
      </c>
      <c r="N1140">
        <f t="shared" si="583"/>
        <v>6396747.9743544348</v>
      </c>
      <c r="O1140">
        <f t="shared" si="584"/>
        <v>0.82636939913729768</v>
      </c>
      <c r="P1140">
        <f t="shared" si="585"/>
        <v>-0.22877028811392178</v>
      </c>
      <c r="Q1140">
        <f t="shared" si="586"/>
        <v>-3.0334443833807605E-3</v>
      </c>
      <c r="R1140">
        <f t="shared" si="587"/>
        <v>-1.5697743292212718</v>
      </c>
      <c r="S1140">
        <f t="shared" si="588"/>
        <v>-1.1780891080117992</v>
      </c>
      <c r="T1140">
        <f t="shared" si="589"/>
        <v>-1.9634952542911146</v>
      </c>
      <c r="U1140">
        <f t="shared" si="590"/>
        <v>5.0546225567071803E-3</v>
      </c>
      <c r="V1140">
        <f t="shared" si="591"/>
        <v>4.2582015317955055E-5</v>
      </c>
      <c r="W1140">
        <f t="shared" si="592"/>
        <v>1.6740578955036711E-7</v>
      </c>
      <c r="X1140">
        <f t="shared" si="593"/>
        <v>-9259734.5883982275</v>
      </c>
      <c r="Y1140">
        <f t="shared" si="594"/>
        <v>-2.8993038481541172E-4</v>
      </c>
      <c r="Z1140">
        <f t="shared" si="595"/>
        <v>3.0512819718394161E-5</v>
      </c>
      <c r="AA1140">
        <f t="shared" si="596"/>
        <v>0.82636099418379871</v>
      </c>
      <c r="AB1140">
        <f t="shared" si="597"/>
        <v>-1.4556791067025328</v>
      </c>
      <c r="AC1140">
        <f t="shared" si="598"/>
        <v>0.92367477161521161</v>
      </c>
      <c r="AD1140">
        <f t="shared" si="599"/>
        <v>1.4470769315844028</v>
      </c>
      <c r="AE1140">
        <f t="shared" si="600"/>
        <v>-0.81791607879757555</v>
      </c>
      <c r="AF1140">
        <f t="shared" si="601"/>
        <v>-0.81738920429753359</v>
      </c>
      <c r="AG1140" s="10">
        <f t="shared" si="602"/>
        <v>-46.832951625805286</v>
      </c>
      <c r="AH1140" s="10">
        <f t="shared" si="603"/>
        <v>7.9114008105276525</v>
      </c>
      <c r="AI1140" s="17">
        <f t="shared" si="604"/>
        <v>7</v>
      </c>
      <c r="AJ1140" s="18">
        <f t="shared" si="605"/>
        <v>54</v>
      </c>
      <c r="AK1140" s="19">
        <f t="shared" si="606"/>
        <v>41.042999999999999</v>
      </c>
      <c r="AL1140" s="17">
        <f t="shared" si="607"/>
        <v>-46</v>
      </c>
      <c r="AM1140" s="18">
        <f t="shared" si="608"/>
        <v>-49</v>
      </c>
      <c r="AN1140" s="19">
        <f t="shared" si="609"/>
        <v>-58.625999999999998</v>
      </c>
      <c r="AO1140" s="20" t="str">
        <f t="shared" si="610"/>
        <v>46°49 ' 58,626 "S</v>
      </c>
      <c r="AP1140" s="20" t="str">
        <f t="shared" si="611"/>
        <v xml:space="preserve">-7°-54 ' -41,043 " </v>
      </c>
      <c r="AQ1140" s="22"/>
      <c r="AR1140" s="22"/>
    </row>
    <row r="1141" spans="1:46" x14ac:dyDescent="0.3">
      <c r="A1141" s="15">
        <v>2275</v>
      </c>
      <c r="B1141" s="15" t="s">
        <v>2012</v>
      </c>
      <c r="C1141" s="15" t="s">
        <v>2011</v>
      </c>
      <c r="D1141" s="16" t="s">
        <v>622</v>
      </c>
      <c r="E1141" s="16">
        <v>5792073.8600000003</v>
      </c>
      <c r="F1141" s="16">
        <v>741501.32700000005</v>
      </c>
      <c r="G1141" s="16" t="s">
        <v>339</v>
      </c>
      <c r="H1141" t="str">
        <f t="shared" si="579"/>
        <v>18</v>
      </c>
      <c r="I1141" t="str">
        <f t="shared" si="578"/>
        <v>H</v>
      </c>
      <c r="J1141" t="s">
        <v>324</v>
      </c>
      <c r="K1141">
        <f t="shared" si="580"/>
        <v>-75</v>
      </c>
      <c r="L1141">
        <f t="shared" si="581"/>
        <v>-9258498.6730000004</v>
      </c>
      <c r="M1141">
        <f t="shared" si="582"/>
        <v>-1.4549035320571468</v>
      </c>
      <c r="N1141">
        <f t="shared" si="583"/>
        <v>6396745.5747483009</v>
      </c>
      <c r="O1141">
        <f t="shared" si="584"/>
        <v>0.82730722961546466</v>
      </c>
      <c r="P1141">
        <f t="shared" si="585"/>
        <v>-0.22971572764523621</v>
      </c>
      <c r="Q1141">
        <f t="shared" si="586"/>
        <v>-3.0715555528539043E-3</v>
      </c>
      <c r="R1141">
        <f t="shared" si="587"/>
        <v>-1.5697613958797649</v>
      </c>
      <c r="S1141">
        <f t="shared" si="588"/>
        <v>-1.1780889357980371</v>
      </c>
      <c r="T1141">
        <f t="shared" si="589"/>
        <v>-1.9634952497048666</v>
      </c>
      <c r="U1141">
        <f t="shared" si="590"/>
        <v>5.0546225567071803E-3</v>
      </c>
      <c r="V1141">
        <f t="shared" si="591"/>
        <v>4.2582015317955055E-5</v>
      </c>
      <c r="W1141">
        <f t="shared" si="592"/>
        <v>1.6740578955036711E-7</v>
      </c>
      <c r="X1141">
        <f t="shared" si="593"/>
        <v>-9256628.2672097068</v>
      </c>
      <c r="Y1141">
        <f t="shared" si="594"/>
        <v>-2.9239959107912243E-4</v>
      </c>
      <c r="Z1141">
        <f t="shared" si="595"/>
        <v>3.0838891223213838E-5</v>
      </c>
      <c r="AA1141">
        <f t="shared" si="596"/>
        <v>0.82729872520291048</v>
      </c>
      <c r="AB1141">
        <f t="shared" si="597"/>
        <v>-1.4551959226309468</v>
      </c>
      <c r="AC1141">
        <f t="shared" si="598"/>
        <v>0.92495172402974379</v>
      </c>
      <c r="AD1141">
        <f t="shared" si="599"/>
        <v>1.4467349966925045</v>
      </c>
      <c r="AE1141">
        <f t="shared" si="600"/>
        <v>-0.81717756624082782</v>
      </c>
      <c r="AF1141">
        <f t="shared" si="601"/>
        <v>-0.81664787425479712</v>
      </c>
      <c r="AG1141" s="10">
        <f t="shared" si="602"/>
        <v>-46.790476543130232</v>
      </c>
      <c r="AH1141" s="10">
        <f t="shared" si="603"/>
        <v>7.8918093843536212</v>
      </c>
      <c r="AI1141" s="17">
        <f t="shared" si="604"/>
        <v>7</v>
      </c>
      <c r="AJ1141" s="18">
        <f t="shared" si="605"/>
        <v>53</v>
      </c>
      <c r="AK1141" s="19">
        <f t="shared" si="606"/>
        <v>30.513999999999999</v>
      </c>
      <c r="AL1141" s="17">
        <f t="shared" si="607"/>
        <v>-46</v>
      </c>
      <c r="AM1141" s="18">
        <f t="shared" si="608"/>
        <v>-47</v>
      </c>
      <c r="AN1141" s="19">
        <f t="shared" si="609"/>
        <v>-25.716000000000001</v>
      </c>
      <c r="AO1141" s="20" t="str">
        <f t="shared" si="610"/>
        <v>46°47 ' 25,716 "S</v>
      </c>
      <c r="AP1141" s="20" t="str">
        <f t="shared" si="611"/>
        <v xml:space="preserve">-7°-53 ' -30,514 " </v>
      </c>
      <c r="AQ1141" s="22"/>
      <c r="AR1141" s="22"/>
    </row>
    <row r="1142" spans="1:46" x14ac:dyDescent="0.3">
      <c r="A1142" s="15">
        <v>2276</v>
      </c>
      <c r="B1142" s="15" t="s">
        <v>2013</v>
      </c>
      <c r="C1142" s="15" t="s">
        <v>1835</v>
      </c>
      <c r="D1142" s="16" t="s">
        <v>516</v>
      </c>
      <c r="E1142" s="16">
        <v>759759.41500000004</v>
      </c>
      <c r="F1142" s="16">
        <v>5882844</v>
      </c>
      <c r="G1142" s="16" t="s">
        <v>339</v>
      </c>
      <c r="H1142" t="str">
        <f t="shared" si="579"/>
        <v>18</v>
      </c>
      <c r="I1142" t="str">
        <f t="shared" si="578"/>
        <v>H</v>
      </c>
      <c r="J1142" t="s">
        <v>324</v>
      </c>
      <c r="K1142">
        <f t="shared" si="580"/>
        <v>-75</v>
      </c>
      <c r="L1142">
        <f t="shared" si="581"/>
        <v>-4117156</v>
      </c>
      <c r="M1142">
        <f t="shared" si="582"/>
        <v>-0.64698014418889938</v>
      </c>
      <c r="N1142">
        <f t="shared" si="583"/>
        <v>6383353.7715443326</v>
      </c>
      <c r="O1142">
        <f t="shared" si="584"/>
        <v>4.0693250647951498E-2</v>
      </c>
      <c r="P1142">
        <f t="shared" si="585"/>
        <v>-0.96192500511500489</v>
      </c>
      <c r="Q1142">
        <f t="shared" si="586"/>
        <v>-0.61241606092029732</v>
      </c>
      <c r="R1142">
        <f t="shared" si="587"/>
        <v>-1.1279426467464018</v>
      </c>
      <c r="S1142">
        <f t="shared" si="588"/>
        <v>-0.99906100028987566</v>
      </c>
      <c r="T1142">
        <f t="shared" si="589"/>
        <v>-1.7950679429955532</v>
      </c>
      <c r="U1142">
        <f t="shared" si="590"/>
        <v>5.0546225567071803E-3</v>
      </c>
      <c r="V1142">
        <f t="shared" si="591"/>
        <v>4.2582015317955055E-5</v>
      </c>
      <c r="W1142">
        <f t="shared" si="592"/>
        <v>1.6740578955036711E-7</v>
      </c>
      <c r="X1142">
        <f t="shared" si="593"/>
        <v>-4102552.4987377813</v>
      </c>
      <c r="Y1142">
        <f t="shared" si="594"/>
        <v>-2.2877474419979778E-3</v>
      </c>
      <c r="Z1142">
        <f t="shared" si="595"/>
        <v>3.5526105109560862E-6</v>
      </c>
      <c r="AA1142">
        <f t="shared" si="596"/>
        <v>4.0693202458861502E-2</v>
      </c>
      <c r="AB1142">
        <f t="shared" si="597"/>
        <v>-0.64926788350342179</v>
      </c>
      <c r="AC1142">
        <f t="shared" si="598"/>
        <v>4.0704434283524826E-2</v>
      </c>
      <c r="AD1142">
        <f t="shared" si="599"/>
        <v>5.1057999087412861E-2</v>
      </c>
      <c r="AE1142">
        <f t="shared" si="600"/>
        <v>-0.64863999717906018</v>
      </c>
      <c r="AF1142">
        <f t="shared" si="601"/>
        <v>-0.64864710579113138</v>
      </c>
      <c r="AG1142" s="10">
        <f t="shared" si="602"/>
        <v>-37.164741555207648</v>
      </c>
      <c r="AH1142" s="10">
        <f t="shared" si="603"/>
        <v>-72.07459214190844</v>
      </c>
      <c r="AI1142" s="17">
        <f t="shared" si="604"/>
        <v>-72</v>
      </c>
      <c r="AJ1142" s="18">
        <f t="shared" si="605"/>
        <v>-4</v>
      </c>
      <c r="AK1142" s="19">
        <f t="shared" si="606"/>
        <v>-28.532</v>
      </c>
      <c r="AL1142" s="17">
        <f t="shared" si="607"/>
        <v>-37</v>
      </c>
      <c r="AM1142" s="18">
        <f t="shared" si="608"/>
        <v>-9</v>
      </c>
      <c r="AN1142" s="19">
        <f t="shared" si="609"/>
        <v>-53.07</v>
      </c>
      <c r="AO1142" s="20" t="str">
        <f t="shared" si="610"/>
        <v>37°9 ' 53,07 "S</v>
      </c>
      <c r="AP1142" s="20" t="str">
        <f t="shared" si="611"/>
        <v xml:space="preserve">72°4 ' 28,532 " </v>
      </c>
      <c r="AQ1142" s="22"/>
      <c r="AR1142" s="22"/>
    </row>
    <row r="1143" spans="1:46" s="33" customFormat="1" x14ac:dyDescent="0.3">
      <c r="A1143" s="31">
        <v>2278</v>
      </c>
      <c r="B1143" s="31" t="s">
        <v>2014</v>
      </c>
      <c r="C1143" s="31" t="s">
        <v>1149</v>
      </c>
      <c r="D1143" s="32" t="s">
        <v>272</v>
      </c>
      <c r="E1143" s="32" t="s">
        <v>272</v>
      </c>
      <c r="F1143" s="32" t="s">
        <v>272</v>
      </c>
      <c r="G1143" s="32" t="s">
        <v>272</v>
      </c>
      <c r="H1143" s="33" t="e">
        <f t="shared" si="579"/>
        <v>#VALUE!</v>
      </c>
      <c r="I1143" s="33" t="e">
        <f t="shared" si="578"/>
        <v>#VALUE!</v>
      </c>
      <c r="J1143" s="33" t="s">
        <v>324</v>
      </c>
      <c r="K1143" s="33" t="e">
        <f t="shared" si="580"/>
        <v>#VALUE!</v>
      </c>
      <c r="L1143" s="33" t="e">
        <f t="shared" si="581"/>
        <v>#VALUE!</v>
      </c>
      <c r="M1143" s="33" t="e">
        <f t="shared" si="582"/>
        <v>#VALUE!</v>
      </c>
      <c r="N1143" s="33" t="e">
        <f t="shared" si="583"/>
        <v>#VALUE!</v>
      </c>
      <c r="O1143" s="33" t="e">
        <f t="shared" si="584"/>
        <v>#VALUE!</v>
      </c>
      <c r="P1143" s="33" t="e">
        <f t="shared" si="585"/>
        <v>#VALUE!</v>
      </c>
      <c r="Q1143" s="33" t="e">
        <f t="shared" si="586"/>
        <v>#VALUE!</v>
      </c>
      <c r="R1143" s="33" t="e">
        <f t="shared" si="587"/>
        <v>#VALUE!</v>
      </c>
      <c r="S1143" s="33" t="e">
        <f t="shared" si="588"/>
        <v>#VALUE!</v>
      </c>
      <c r="T1143" s="33" t="e">
        <f t="shared" si="589"/>
        <v>#VALUE!</v>
      </c>
      <c r="U1143" s="33">
        <f t="shared" si="590"/>
        <v>5.0546225567071803E-3</v>
      </c>
      <c r="V1143" s="33">
        <f t="shared" si="591"/>
        <v>4.2582015317955055E-5</v>
      </c>
      <c r="W1143" s="33">
        <f t="shared" si="592"/>
        <v>1.6740578955036711E-7</v>
      </c>
      <c r="X1143" s="33" t="e">
        <f t="shared" si="593"/>
        <v>#VALUE!</v>
      </c>
      <c r="Y1143" s="33" t="e">
        <f t="shared" si="594"/>
        <v>#VALUE!</v>
      </c>
      <c r="Z1143" s="33" t="e">
        <f t="shared" si="595"/>
        <v>#VALUE!</v>
      </c>
      <c r="AA1143" s="33" t="e">
        <f t="shared" si="596"/>
        <v>#VALUE!</v>
      </c>
      <c r="AB1143" s="33" t="e">
        <f t="shared" si="597"/>
        <v>#VALUE!</v>
      </c>
      <c r="AC1143" s="33" t="e">
        <f t="shared" si="598"/>
        <v>#VALUE!</v>
      </c>
      <c r="AD1143" s="33" t="e">
        <f t="shared" si="599"/>
        <v>#VALUE!</v>
      </c>
      <c r="AE1143" s="33" t="e">
        <f t="shared" si="600"/>
        <v>#VALUE!</v>
      </c>
      <c r="AF1143" s="33" t="e">
        <f t="shared" si="601"/>
        <v>#VALUE!</v>
      </c>
      <c r="AG1143" s="10" t="e">
        <f t="shared" si="602"/>
        <v>#VALUE!</v>
      </c>
      <c r="AH1143" s="10" t="e">
        <f t="shared" si="603"/>
        <v>#VALUE!</v>
      </c>
      <c r="AI1143" s="17" t="e">
        <f t="shared" si="604"/>
        <v>#VALUE!</v>
      </c>
      <c r="AJ1143" s="18" t="e">
        <f t="shared" si="605"/>
        <v>#VALUE!</v>
      </c>
      <c r="AK1143" s="19" t="e">
        <f t="shared" si="606"/>
        <v>#VALUE!</v>
      </c>
      <c r="AL1143" s="17" t="e">
        <f t="shared" si="607"/>
        <v>#VALUE!</v>
      </c>
      <c r="AM1143" s="18" t="e">
        <f t="shared" si="608"/>
        <v>#VALUE!</v>
      </c>
      <c r="AN1143" s="19" t="e">
        <f t="shared" si="609"/>
        <v>#VALUE!</v>
      </c>
      <c r="AO1143" s="20" t="e">
        <f t="shared" si="610"/>
        <v>#VALUE!</v>
      </c>
      <c r="AP1143" s="20" t="e">
        <f t="shared" si="611"/>
        <v>#VALUE!</v>
      </c>
      <c r="AQ1143" s="22"/>
      <c r="AR1143" s="22"/>
    </row>
    <row r="1144" spans="1:46" ht="15.6" customHeight="1" x14ac:dyDescent="0.3">
      <c r="A1144" s="15">
        <v>2281</v>
      </c>
      <c r="B1144" s="15" t="s">
        <v>2015</v>
      </c>
      <c r="C1144" s="15" t="s">
        <v>2016</v>
      </c>
      <c r="D1144" s="16" t="s">
        <v>759</v>
      </c>
      <c r="E1144" s="16">
        <v>659569.44999999995</v>
      </c>
      <c r="F1144" s="35">
        <v>5428316.8200000003</v>
      </c>
      <c r="G1144" s="16" t="s">
        <v>807</v>
      </c>
      <c r="H1144" t="str">
        <f t="shared" si="579"/>
        <v>18</v>
      </c>
      <c r="I1144" t="str">
        <f t="shared" si="578"/>
        <v>F</v>
      </c>
      <c r="J1144" t="s">
        <v>324</v>
      </c>
      <c r="K1144">
        <f t="shared" si="580"/>
        <v>-75</v>
      </c>
      <c r="L1144">
        <f t="shared" si="581"/>
        <v>-4571683.18</v>
      </c>
      <c r="M1144">
        <f t="shared" si="582"/>
        <v>-0.71840567687558254</v>
      </c>
      <c r="N1144">
        <f t="shared" si="583"/>
        <v>6384850.6842185641</v>
      </c>
      <c r="O1144">
        <f t="shared" si="584"/>
        <v>2.4991884366913665E-2</v>
      </c>
      <c r="P1144">
        <f t="shared" si="585"/>
        <v>-0.99103743352208462</v>
      </c>
      <c r="Q1144">
        <f t="shared" si="586"/>
        <v>-0.56171231214552109</v>
      </c>
      <c r="R1144">
        <f t="shared" si="587"/>
        <v>-1.2139243936366249</v>
      </c>
      <c r="S1144">
        <f t="shared" si="588"/>
        <v>-1.0508713732638488</v>
      </c>
      <c r="T1144">
        <f t="shared" si="589"/>
        <v>-1.8575770125367193</v>
      </c>
      <c r="U1144">
        <f t="shared" si="590"/>
        <v>5.0546225567071803E-3</v>
      </c>
      <c r="V1144">
        <f t="shared" si="591"/>
        <v>4.2582015317955055E-5</v>
      </c>
      <c r="W1144">
        <f t="shared" si="592"/>
        <v>1.6740578955036711E-7</v>
      </c>
      <c r="X1144">
        <f t="shared" si="593"/>
        <v>-4556697.9061705535</v>
      </c>
      <c r="Y1144">
        <f t="shared" si="594"/>
        <v>-2.3470045848503988E-3</v>
      </c>
      <c r="Z1144">
        <f t="shared" si="595"/>
        <v>1.1929420901753465E-6</v>
      </c>
      <c r="AA1144">
        <f t="shared" si="596"/>
        <v>2.4991874428956742E-2</v>
      </c>
      <c r="AB1144">
        <f t="shared" si="597"/>
        <v>-0.72075267866059234</v>
      </c>
      <c r="AC1144">
        <f t="shared" si="598"/>
        <v>2.4994476138456956E-2</v>
      </c>
      <c r="AD1144">
        <f t="shared" si="599"/>
        <v>3.3255630269334577E-2</v>
      </c>
      <c r="AE1144">
        <f t="shared" si="600"/>
        <v>-0.72047846132268822</v>
      </c>
      <c r="AF1144">
        <f t="shared" si="601"/>
        <v>-0.72048635761807633</v>
      </c>
      <c r="AG1144" s="10">
        <f t="shared" si="602"/>
        <v>-41.280827488269082</v>
      </c>
      <c r="AH1144" s="10">
        <f t="shared" si="603"/>
        <v>-73.094592740519616</v>
      </c>
      <c r="AI1144" s="17">
        <f t="shared" si="604"/>
        <v>-73</v>
      </c>
      <c r="AJ1144" s="18">
        <f t="shared" si="605"/>
        <v>-5</v>
      </c>
      <c r="AK1144" s="19">
        <f t="shared" si="606"/>
        <v>-40.533999999999999</v>
      </c>
      <c r="AL1144" s="17">
        <f t="shared" si="607"/>
        <v>-41</v>
      </c>
      <c r="AM1144" s="18">
        <f t="shared" si="608"/>
        <v>-16</v>
      </c>
      <c r="AN1144" s="19">
        <f t="shared" si="609"/>
        <v>-50.978999999999999</v>
      </c>
      <c r="AO1144" s="20" t="str">
        <f t="shared" si="610"/>
        <v>41°16 ' 50,979 "S</v>
      </c>
      <c r="AP1144" s="20" t="str">
        <f t="shared" si="611"/>
        <v xml:space="preserve">73°5 ' 40,534 " </v>
      </c>
      <c r="AQ1144" s="22"/>
      <c r="AR1144" s="22"/>
    </row>
    <row r="1145" spans="1:46" x14ac:dyDescent="0.3">
      <c r="A1145" s="15">
        <v>2282</v>
      </c>
      <c r="B1145" s="15" t="s">
        <v>2017</v>
      </c>
      <c r="C1145" s="15" t="s">
        <v>2018</v>
      </c>
      <c r="D1145" s="16" t="s">
        <v>1470</v>
      </c>
      <c r="E1145" s="16">
        <v>40631608</v>
      </c>
      <c r="F1145" s="16">
        <v>737192592</v>
      </c>
      <c r="G1145" s="16" t="s">
        <v>791</v>
      </c>
      <c r="H1145" t="str">
        <f t="shared" si="579"/>
        <v>19</v>
      </c>
      <c r="I1145" t="str">
        <f t="shared" si="578"/>
        <v>F</v>
      </c>
      <c r="J1145" t="s">
        <v>324</v>
      </c>
      <c r="K1145">
        <f t="shared" si="580"/>
        <v>-69</v>
      </c>
      <c r="L1145">
        <f t="shared" si="581"/>
        <v>727192592</v>
      </c>
      <c r="M1145">
        <f t="shared" si="582"/>
        <v>114.27285437453899</v>
      </c>
      <c r="N1145">
        <f t="shared" si="583"/>
        <v>6393839.9181195693</v>
      </c>
      <c r="O1145">
        <f t="shared" si="584"/>
        <v>6.2766050626745624</v>
      </c>
      <c r="P1145">
        <f t="shared" si="585"/>
        <v>0.71074377110053699</v>
      </c>
      <c r="Q1145">
        <f t="shared" si="586"/>
        <v>0.10538518172335939</v>
      </c>
      <c r="R1145">
        <f t="shared" si="587"/>
        <v>114.62822626008926</v>
      </c>
      <c r="S1145">
        <f t="shared" si="588"/>
        <v>85.997515990497789</v>
      </c>
      <c r="T1145">
        <f t="shared" si="589"/>
        <v>143.33440196275799</v>
      </c>
      <c r="U1145">
        <f t="shared" si="590"/>
        <v>5.0546225567071803E-3</v>
      </c>
      <c r="V1145">
        <f t="shared" si="591"/>
        <v>4.2582015317955055E-5</v>
      </c>
      <c r="W1145">
        <f t="shared" si="592"/>
        <v>1.6740578955036711E-7</v>
      </c>
      <c r="X1145">
        <f t="shared" si="593"/>
        <v>727324125.78008401</v>
      </c>
      <c r="Y1145">
        <f t="shared" si="594"/>
        <v>-2.0571953906956444E-2</v>
      </c>
      <c r="Z1145">
        <f t="shared" si="595"/>
        <v>1.9684009415774611E-2</v>
      </c>
      <c r="AA1145">
        <f t="shared" si="596"/>
        <v>6.2354221449569671</v>
      </c>
      <c r="AB1145">
        <f t="shared" si="597"/>
        <v>114.25268735916644</v>
      </c>
      <c r="AC1145">
        <f t="shared" si="598"/>
        <v>255.25706297728672</v>
      </c>
      <c r="AD1145">
        <f t="shared" si="599"/>
        <v>1.5692151900544034</v>
      </c>
      <c r="AE1145">
        <f t="shared" si="600"/>
        <v>3.5843550844472721E-3</v>
      </c>
      <c r="AF1145">
        <f t="shared" si="601"/>
        <v>-47.020093128889314</v>
      </c>
      <c r="AG1145" s="10">
        <f t="shared" si="602"/>
        <v>-2694.0528885974391</v>
      </c>
      <c r="AH1145" s="10">
        <f t="shared" si="603"/>
        <v>20.909407537936673</v>
      </c>
      <c r="AI1145" s="17">
        <f t="shared" si="604"/>
        <v>20</v>
      </c>
      <c r="AJ1145" s="18">
        <f t="shared" si="605"/>
        <v>54</v>
      </c>
      <c r="AK1145" s="19">
        <f t="shared" si="606"/>
        <v>33.866999999999997</v>
      </c>
      <c r="AL1145" s="17">
        <f t="shared" si="607"/>
        <v>-2694</v>
      </c>
      <c r="AM1145" s="18">
        <f t="shared" si="608"/>
        <v>-3</v>
      </c>
      <c r="AN1145" s="19">
        <f t="shared" si="609"/>
        <v>-10.398999999999999</v>
      </c>
      <c r="AO1145" s="20" t="str">
        <f t="shared" si="610"/>
        <v>2694°3 ' 10,399 "S</v>
      </c>
      <c r="AP1145" s="20" t="str">
        <f t="shared" si="611"/>
        <v xml:space="preserve">-20°-54 ' -33,867 " </v>
      </c>
      <c r="AQ1145" s="22"/>
      <c r="AR1145" s="22"/>
    </row>
    <row r="1146" spans="1:46" x14ac:dyDescent="0.3">
      <c r="A1146" s="15">
        <v>2283</v>
      </c>
      <c r="B1146" s="15" t="s">
        <v>2019</v>
      </c>
      <c r="C1146" s="15" t="s">
        <v>1716</v>
      </c>
      <c r="D1146" s="16" t="s">
        <v>463</v>
      </c>
      <c r="E1146" s="16">
        <v>404140.03</v>
      </c>
      <c r="F1146" s="16">
        <v>7094120.0300000003</v>
      </c>
      <c r="G1146" s="16" t="s">
        <v>351</v>
      </c>
      <c r="H1146" t="str">
        <f t="shared" si="579"/>
        <v>19</v>
      </c>
      <c r="I1146" t="str">
        <f t="shared" si="578"/>
        <v>J</v>
      </c>
      <c r="J1146" t="s">
        <v>324</v>
      </c>
      <c r="K1146">
        <f t="shared" si="580"/>
        <v>-69</v>
      </c>
      <c r="L1146">
        <f t="shared" si="581"/>
        <v>-2905879.9699999997</v>
      </c>
      <c r="M1146">
        <f t="shared" si="582"/>
        <v>-0.45663721316030642</v>
      </c>
      <c r="N1146">
        <f t="shared" si="583"/>
        <v>6379738.8090461334</v>
      </c>
      <c r="O1146">
        <f t="shared" si="584"/>
        <v>-1.5025688804700843E-2</v>
      </c>
      <c r="P1146">
        <f t="shared" si="585"/>
        <v>-0.79150916886146261</v>
      </c>
      <c r="Q1146">
        <f t="shared" si="586"/>
        <v>-0.63762288456207483</v>
      </c>
      <c r="R1146">
        <f t="shared" si="587"/>
        <v>-0.85239179759103778</v>
      </c>
      <c r="S1146">
        <f t="shared" si="588"/>
        <v>-0.79869956933379704</v>
      </c>
      <c r="T1146">
        <f t="shared" si="589"/>
        <v>-1.5023844088948175</v>
      </c>
      <c r="U1146">
        <f t="shared" si="590"/>
        <v>5.0546225567071803E-3</v>
      </c>
      <c r="V1146">
        <f t="shared" si="591"/>
        <v>4.2582015317955055E-5</v>
      </c>
      <c r="W1146">
        <f t="shared" si="592"/>
        <v>1.6740578955036711E-7</v>
      </c>
      <c r="X1146">
        <f t="shared" si="593"/>
        <v>-2893777.8969307193</v>
      </c>
      <c r="Y1146">
        <f t="shared" si="594"/>
        <v>-1.8969543160795826E-3</v>
      </c>
      <c r="Z1146">
        <f t="shared" si="595"/>
        <v>6.1287823352685228E-7</v>
      </c>
      <c r="AA1146">
        <f t="shared" si="596"/>
        <v>-1.5025685735061639E-2</v>
      </c>
      <c r="AB1146">
        <f t="shared" si="597"/>
        <v>-0.45853416631378402</v>
      </c>
      <c r="AC1146">
        <f t="shared" si="598"/>
        <v>-1.5026251136040336E-2</v>
      </c>
      <c r="AD1146">
        <f t="shared" si="599"/>
        <v>-1.6755666936632555E-2</v>
      </c>
      <c r="AE1146">
        <f t="shared" si="600"/>
        <v>-0.45847844922230796</v>
      </c>
      <c r="AF1146">
        <f t="shared" si="601"/>
        <v>-0.45848843208805889</v>
      </c>
      <c r="AG1146" s="10">
        <f t="shared" si="602"/>
        <v>-26.269452114216243</v>
      </c>
      <c r="AH1146" s="10">
        <f t="shared" si="603"/>
        <v>-69.960028998395941</v>
      </c>
      <c r="AI1146" s="17">
        <f t="shared" si="604"/>
        <v>-69</v>
      </c>
      <c r="AJ1146" s="18">
        <f t="shared" si="605"/>
        <v>-57</v>
      </c>
      <c r="AK1146" s="19">
        <f t="shared" si="606"/>
        <v>-36.103999999999999</v>
      </c>
      <c r="AL1146" s="17">
        <f t="shared" si="607"/>
        <v>-26</v>
      </c>
      <c r="AM1146" s="18">
        <f t="shared" si="608"/>
        <v>-16</v>
      </c>
      <c r="AN1146" s="19">
        <f t="shared" si="609"/>
        <v>-10.028</v>
      </c>
      <c r="AO1146" s="20" t="str">
        <f t="shared" si="610"/>
        <v>26°16 ' 10,028 "S</v>
      </c>
      <c r="AP1146" s="20" t="str">
        <f t="shared" si="611"/>
        <v xml:space="preserve">69°57 ' 36,104 " </v>
      </c>
      <c r="AQ1146" s="22"/>
      <c r="AR1146" s="22"/>
    </row>
    <row r="1147" spans="1:46" x14ac:dyDescent="0.3">
      <c r="A1147" s="15">
        <v>2284</v>
      </c>
      <c r="B1147" s="15" t="s">
        <v>2020</v>
      </c>
      <c r="C1147" s="15" t="s">
        <v>1716</v>
      </c>
      <c r="D1147" s="16" t="s">
        <v>463</v>
      </c>
      <c r="E1147" s="16">
        <v>403785.05</v>
      </c>
      <c r="F1147" s="16">
        <v>7094054.0800000001</v>
      </c>
      <c r="G1147" s="16" t="s">
        <v>351</v>
      </c>
      <c r="H1147" t="str">
        <f t="shared" si="579"/>
        <v>19</v>
      </c>
      <c r="I1147" t="str">
        <f t="shared" si="578"/>
        <v>J</v>
      </c>
      <c r="J1147" t="s">
        <v>324</v>
      </c>
      <c r="K1147">
        <f t="shared" si="580"/>
        <v>-69</v>
      </c>
      <c r="L1147">
        <f t="shared" si="581"/>
        <v>-2905945.92</v>
      </c>
      <c r="M1147">
        <f t="shared" si="582"/>
        <v>-0.4566475767075</v>
      </c>
      <c r="N1147">
        <f t="shared" si="583"/>
        <v>6379738.9844409497</v>
      </c>
      <c r="O1147">
        <f t="shared" si="584"/>
        <v>-1.5081330166430191E-2</v>
      </c>
      <c r="P1147">
        <f t="shared" si="585"/>
        <v>-0.79152183620631811</v>
      </c>
      <c r="Q1147">
        <f t="shared" si="586"/>
        <v>-0.63762659632357976</v>
      </c>
      <c r="R1147">
        <f t="shared" si="587"/>
        <v>-0.85240849481065906</v>
      </c>
      <c r="S1147">
        <f t="shared" si="588"/>
        <v>-0.79871302018888923</v>
      </c>
      <c r="T1147">
        <f t="shared" si="589"/>
        <v>-1.5024060802277477</v>
      </c>
      <c r="U1147">
        <f t="shared" si="590"/>
        <v>5.0546225567071803E-3</v>
      </c>
      <c r="V1147">
        <f t="shared" si="591"/>
        <v>4.2582015317955055E-5</v>
      </c>
      <c r="W1147">
        <f t="shared" si="592"/>
        <v>1.6740578955036711E-7</v>
      </c>
      <c r="X1147">
        <f t="shared" si="593"/>
        <v>-2893843.656635297</v>
      </c>
      <c r="Y1147">
        <f t="shared" si="594"/>
        <v>-1.8969840920166482E-3</v>
      </c>
      <c r="Z1147">
        <f t="shared" si="595"/>
        <v>6.1741942783199278E-7</v>
      </c>
      <c r="AA1147">
        <f t="shared" si="596"/>
        <v>-1.5081327062594777E-2</v>
      </c>
      <c r="AB1147">
        <f t="shared" si="597"/>
        <v>-0.45854455962828183</v>
      </c>
      <c r="AC1147">
        <f t="shared" si="598"/>
        <v>-1.5081898768086188E-2</v>
      </c>
      <c r="AD1147">
        <f t="shared" si="599"/>
        <v>-1.6817793808068086E-2</v>
      </c>
      <c r="AE1147">
        <f t="shared" si="600"/>
        <v>-0.45848842769812137</v>
      </c>
      <c r="AF1147">
        <f t="shared" si="601"/>
        <v>-0.45849840837693179</v>
      </c>
      <c r="AG1147" s="10">
        <f t="shared" si="602"/>
        <v>-26.270023713463861</v>
      </c>
      <c r="AH1147" s="10">
        <f t="shared" si="603"/>
        <v>-69.963588605923547</v>
      </c>
      <c r="AI1147" s="17">
        <f t="shared" si="604"/>
        <v>-69</v>
      </c>
      <c r="AJ1147" s="18">
        <f t="shared" si="605"/>
        <v>-57</v>
      </c>
      <c r="AK1147" s="19">
        <f t="shared" si="606"/>
        <v>-48.918999999999997</v>
      </c>
      <c r="AL1147" s="17">
        <f t="shared" si="607"/>
        <v>-26</v>
      </c>
      <c r="AM1147" s="18">
        <f t="shared" si="608"/>
        <v>-16</v>
      </c>
      <c r="AN1147" s="19">
        <f t="shared" si="609"/>
        <v>-12.085000000000001</v>
      </c>
      <c r="AO1147" s="20" t="str">
        <f t="shared" si="610"/>
        <v>26°16 ' 12,085 "S</v>
      </c>
      <c r="AP1147" s="20" t="str">
        <f t="shared" si="611"/>
        <v xml:space="preserve">69°57 ' 48,919 " </v>
      </c>
      <c r="AQ1147" s="22"/>
      <c r="AR1147" s="22"/>
    </row>
    <row r="1148" spans="1:46" x14ac:dyDescent="0.3">
      <c r="A1148" s="15">
        <v>2285</v>
      </c>
      <c r="B1148" s="15" t="s">
        <v>2021</v>
      </c>
      <c r="C1148" s="15" t="s">
        <v>1716</v>
      </c>
      <c r="D1148" s="16" t="s">
        <v>463</v>
      </c>
      <c r="E1148" s="16">
        <v>404129</v>
      </c>
      <c r="F1148" s="16">
        <v>7094012.9500000002</v>
      </c>
      <c r="G1148" s="16" t="s">
        <v>351</v>
      </c>
      <c r="H1148" t="str">
        <f t="shared" si="579"/>
        <v>19</v>
      </c>
      <c r="I1148" t="str">
        <f t="shared" si="578"/>
        <v>J</v>
      </c>
      <c r="J1148" t="s">
        <v>324</v>
      </c>
      <c r="K1148">
        <f t="shared" si="580"/>
        <v>-69</v>
      </c>
      <c r="L1148">
        <f t="shared" si="581"/>
        <v>-2905987.05</v>
      </c>
      <c r="M1148">
        <f t="shared" si="582"/>
        <v>-0.4566540399781</v>
      </c>
      <c r="N1148">
        <f t="shared" si="583"/>
        <v>6379739.0938281054</v>
      </c>
      <c r="O1148">
        <f t="shared" si="584"/>
        <v>-1.50274170448048E-2</v>
      </c>
      <c r="P1148">
        <f t="shared" si="585"/>
        <v>-0.79152973607803268</v>
      </c>
      <c r="Q1148">
        <f t="shared" si="586"/>
        <v>-0.63762891088302343</v>
      </c>
      <c r="R1148">
        <f t="shared" si="587"/>
        <v>-0.85241890801711628</v>
      </c>
      <c r="S1148">
        <f t="shared" si="588"/>
        <v>-0.7987214087335931</v>
      </c>
      <c r="T1148">
        <f t="shared" si="589"/>
        <v>-1.5024195953121817</v>
      </c>
      <c r="U1148">
        <f t="shared" si="590"/>
        <v>5.0546225567071803E-3</v>
      </c>
      <c r="V1148">
        <f t="shared" si="591"/>
        <v>4.2582015317955055E-5</v>
      </c>
      <c r="W1148">
        <f t="shared" si="592"/>
        <v>1.6740578955036711E-7</v>
      </c>
      <c r="X1148">
        <f t="shared" si="593"/>
        <v>-2893884.6679594885</v>
      </c>
      <c r="Y1148">
        <f t="shared" si="594"/>
        <v>-1.897002661475522E-3</v>
      </c>
      <c r="Z1148">
        <f t="shared" si="595"/>
        <v>6.1300909181123007E-7</v>
      </c>
      <c r="AA1148">
        <f t="shared" si="596"/>
        <v>-1.5027413974157041E-2</v>
      </c>
      <c r="AB1148">
        <f t="shared" si="597"/>
        <v>-0.45855104147669562</v>
      </c>
      <c r="AC1148">
        <f t="shared" si="598"/>
        <v>-1.5027979570255201E-2</v>
      </c>
      <c r="AD1148">
        <f t="shared" si="599"/>
        <v>-1.6757733508737493E-2</v>
      </c>
      <c r="AE1148">
        <f t="shared" si="600"/>
        <v>-0.45849530919943804</v>
      </c>
      <c r="AF1148">
        <f t="shared" si="601"/>
        <v>-0.45850529207910101</v>
      </c>
      <c r="AG1148" s="10">
        <f t="shared" si="602"/>
        <v>-26.270418120545585</v>
      </c>
      <c r="AH1148" s="10">
        <f t="shared" si="603"/>
        <v>-69.960147404255622</v>
      </c>
      <c r="AI1148" s="17">
        <f t="shared" si="604"/>
        <v>-69</v>
      </c>
      <c r="AJ1148" s="18">
        <f t="shared" si="605"/>
        <v>-57</v>
      </c>
      <c r="AK1148" s="19">
        <f t="shared" si="606"/>
        <v>-36.530999999999999</v>
      </c>
      <c r="AL1148" s="17">
        <f t="shared" si="607"/>
        <v>-26</v>
      </c>
      <c r="AM1148" s="18">
        <f t="shared" si="608"/>
        <v>-16</v>
      </c>
      <c r="AN1148" s="19">
        <f t="shared" si="609"/>
        <v>-13.505000000000001</v>
      </c>
      <c r="AO1148" s="20" t="str">
        <f t="shared" si="610"/>
        <v>26°16 ' 13,505 "S</v>
      </c>
      <c r="AP1148" s="20" t="str">
        <f t="shared" si="611"/>
        <v xml:space="preserve">69°57 ' 36,531 " </v>
      </c>
      <c r="AQ1148" s="22"/>
      <c r="AR1148" s="22"/>
    </row>
    <row r="1149" spans="1:46" x14ac:dyDescent="0.3">
      <c r="A1149" s="15">
        <v>2286</v>
      </c>
      <c r="B1149" s="15" t="s">
        <v>2022</v>
      </c>
      <c r="C1149" s="15" t="s">
        <v>2023</v>
      </c>
      <c r="D1149" s="16" t="s">
        <v>1552</v>
      </c>
      <c r="E1149" s="16">
        <v>441316.91</v>
      </c>
      <c r="F1149" s="16">
        <v>7544346.7400000002</v>
      </c>
      <c r="G1149" s="16" t="s">
        <v>791</v>
      </c>
      <c r="H1149" t="str">
        <f t="shared" si="579"/>
        <v>19</v>
      </c>
      <c r="I1149" t="str">
        <f t="shared" si="578"/>
        <v>F</v>
      </c>
      <c r="J1149" t="s">
        <v>324</v>
      </c>
      <c r="K1149">
        <f t="shared" si="580"/>
        <v>-69</v>
      </c>
      <c r="L1149">
        <f t="shared" si="581"/>
        <v>-2455653.2599999998</v>
      </c>
      <c r="M1149">
        <f t="shared" si="582"/>
        <v>-0.385887467036163</v>
      </c>
      <c r="N1149">
        <f t="shared" si="583"/>
        <v>6378611.0281841019</v>
      </c>
      <c r="O1149">
        <f t="shared" si="584"/>
        <v>-9.1999793906082164E-3</v>
      </c>
      <c r="P1149">
        <f t="shared" si="585"/>
        <v>-0.69740838551788065</v>
      </c>
      <c r="Q1149">
        <f t="shared" si="586"/>
        <v>-0.5986114023109308</v>
      </c>
      <c r="R1149">
        <f t="shared" si="587"/>
        <v>-0.73459165979510332</v>
      </c>
      <c r="S1149">
        <f t="shared" si="588"/>
        <v>-0.70059659542406016</v>
      </c>
      <c r="T1149">
        <f t="shared" si="589"/>
        <v>-1.3389310919868602</v>
      </c>
      <c r="U1149">
        <f t="shared" si="590"/>
        <v>5.0546225567071803E-3</v>
      </c>
      <c r="V1149">
        <f t="shared" si="591"/>
        <v>4.2582015317955055E-5</v>
      </c>
      <c r="W1149">
        <f t="shared" si="592"/>
        <v>1.6740578955036711E-7</v>
      </c>
      <c r="X1149">
        <f t="shared" si="593"/>
        <v>-2444971.8516993839</v>
      </c>
      <c r="Y1149">
        <f t="shared" si="594"/>
        <v>-1.6745664931471279E-3</v>
      </c>
      <c r="Z1149">
        <f t="shared" si="595"/>
        <v>2.448099138214105E-7</v>
      </c>
      <c r="AA1149">
        <f t="shared" si="596"/>
        <v>-9.1999786398594963E-3</v>
      </c>
      <c r="AB1149">
        <f t="shared" si="597"/>
        <v>-0.38756203311935966</v>
      </c>
      <c r="AC1149">
        <f t="shared" si="598"/>
        <v>-9.2001084208380712E-3</v>
      </c>
      <c r="AD1149">
        <f t="shared" si="599"/>
        <v>-9.9367852039873011E-3</v>
      </c>
      <c r="AE1149">
        <f t="shared" si="600"/>
        <v>-0.38754475851298559</v>
      </c>
      <c r="AF1149">
        <f t="shared" si="601"/>
        <v>-0.38755433586296228</v>
      </c>
      <c r="AG1149" s="10">
        <f t="shared" si="602"/>
        <v>-22.205227776943339</v>
      </c>
      <c r="AH1149" s="10">
        <f t="shared" si="603"/>
        <v>-69.569335854116517</v>
      </c>
      <c r="AI1149" s="17">
        <f t="shared" si="604"/>
        <v>-69</v>
      </c>
      <c r="AJ1149" s="18">
        <f t="shared" si="605"/>
        <v>-34</v>
      </c>
      <c r="AK1149" s="19">
        <f t="shared" si="606"/>
        <v>-9.609</v>
      </c>
      <c r="AL1149" s="17">
        <f t="shared" si="607"/>
        <v>-22</v>
      </c>
      <c r="AM1149" s="18">
        <f t="shared" si="608"/>
        <v>-12</v>
      </c>
      <c r="AN1149" s="19">
        <f t="shared" si="609"/>
        <v>-18.82</v>
      </c>
      <c r="AO1149" s="20" t="str">
        <f t="shared" si="610"/>
        <v>22°12 ' 18,82 "S</v>
      </c>
      <c r="AP1149" s="20" t="str">
        <f t="shared" si="611"/>
        <v xml:space="preserve">69°34 ' 9,609 " </v>
      </c>
      <c r="AQ1149" s="22"/>
      <c r="AR1149" s="22"/>
    </row>
    <row r="1150" spans="1:46" x14ac:dyDescent="0.3">
      <c r="A1150" s="15">
        <v>2287</v>
      </c>
      <c r="B1150" s="15" t="s">
        <v>2024</v>
      </c>
      <c r="C1150" s="15" t="s">
        <v>419</v>
      </c>
      <c r="D1150" s="16" t="s">
        <v>759</v>
      </c>
      <c r="E1150" s="16">
        <v>659953.8702</v>
      </c>
      <c r="F1150" s="16">
        <v>5451733.0173000004</v>
      </c>
      <c r="G1150" s="16" t="s">
        <v>807</v>
      </c>
      <c r="H1150" t="str">
        <f t="shared" si="579"/>
        <v>18</v>
      </c>
      <c r="I1150" t="str">
        <f t="shared" si="578"/>
        <v>F</v>
      </c>
      <c r="J1150" t="s">
        <v>324</v>
      </c>
      <c r="K1150">
        <f t="shared" si="580"/>
        <v>-75</v>
      </c>
      <c r="L1150">
        <f t="shared" si="581"/>
        <v>-4548266.9826999996</v>
      </c>
      <c r="M1150">
        <f t="shared" si="582"/>
        <v>-0.71472599733331843</v>
      </c>
      <c r="N1150">
        <f t="shared" si="583"/>
        <v>6384772.5636988953</v>
      </c>
      <c r="O1150">
        <f t="shared" si="584"/>
        <v>2.5052399064209391E-2</v>
      </c>
      <c r="P1150">
        <f t="shared" si="585"/>
        <v>-0.99002750920351346</v>
      </c>
      <c r="Q1150">
        <f t="shared" si="586"/>
        <v>-0.5647484050970627</v>
      </c>
      <c r="R1150">
        <f t="shared" si="587"/>
        <v>-1.2097397519350752</v>
      </c>
      <c r="S1150">
        <f t="shared" si="588"/>
        <v>-1.0484919152255721</v>
      </c>
      <c r="T1150">
        <f t="shared" si="589"/>
        <v>-1.8548710031117512</v>
      </c>
      <c r="U1150">
        <f t="shared" si="590"/>
        <v>5.0546225567071803E-3</v>
      </c>
      <c r="V1150">
        <f t="shared" si="591"/>
        <v>4.2582015317955055E-5</v>
      </c>
      <c r="W1150">
        <f t="shared" si="592"/>
        <v>1.6740578955036711E-7</v>
      </c>
      <c r="X1150">
        <f t="shared" si="593"/>
        <v>-4533293.5352244778</v>
      </c>
      <c r="Y1150">
        <f t="shared" si="594"/>
        <v>-2.345181026596701E-3</v>
      </c>
      <c r="Z1150">
        <f t="shared" si="595"/>
        <v>1.2064348249134703E-6</v>
      </c>
      <c r="AA1150">
        <f t="shared" si="596"/>
        <v>2.505238898951383E-2</v>
      </c>
      <c r="AB1150">
        <f t="shared" si="597"/>
        <v>-0.71707117553060706</v>
      </c>
      <c r="AC1150">
        <f t="shared" si="598"/>
        <v>2.5055009644309012E-2</v>
      </c>
      <c r="AD1150">
        <f t="shared" si="599"/>
        <v>3.3228959461391996E-2</v>
      </c>
      <c r="AE1150">
        <f t="shared" si="600"/>
        <v>-0.71679766798283029</v>
      </c>
      <c r="AF1150">
        <f t="shared" si="601"/>
        <v>-0.71680561095824036</v>
      </c>
      <c r="AG1150" s="10">
        <f t="shared" si="602"/>
        <v>-41.069936239203606</v>
      </c>
      <c r="AH1150" s="10">
        <f t="shared" si="603"/>
        <v>-73.096120865250938</v>
      </c>
      <c r="AI1150" s="17">
        <f t="shared" si="604"/>
        <v>-73</v>
      </c>
      <c r="AJ1150" s="18">
        <f t="shared" si="605"/>
        <v>-5</v>
      </c>
      <c r="AK1150" s="19">
        <f t="shared" si="606"/>
        <v>-46.034999999999997</v>
      </c>
      <c r="AL1150" s="17">
        <f t="shared" si="607"/>
        <v>-41</v>
      </c>
      <c r="AM1150" s="18">
        <f t="shared" si="608"/>
        <v>-4</v>
      </c>
      <c r="AN1150" s="19">
        <f t="shared" si="609"/>
        <v>-11.77</v>
      </c>
      <c r="AO1150" s="20" t="str">
        <f t="shared" si="610"/>
        <v>41°4 ' 11,77 "S</v>
      </c>
      <c r="AP1150" s="20" t="str">
        <f t="shared" si="611"/>
        <v xml:space="preserve">73°5 ' 46,035 " </v>
      </c>
      <c r="AQ1150" s="22"/>
      <c r="AR1150" s="22"/>
    </row>
    <row r="1151" spans="1:46" x14ac:dyDescent="0.3">
      <c r="A1151" s="15">
        <v>2288</v>
      </c>
      <c r="B1151" s="15" t="s">
        <v>2025</v>
      </c>
      <c r="C1151" s="15" t="s">
        <v>1614</v>
      </c>
      <c r="D1151" s="16" t="s">
        <v>1470</v>
      </c>
      <c r="E1151" s="16">
        <v>359868</v>
      </c>
      <c r="F1151" s="16">
        <v>7390353</v>
      </c>
      <c r="G1151" s="16" t="s">
        <v>1081</v>
      </c>
      <c r="H1151" t="str">
        <f t="shared" si="579"/>
        <v>19</v>
      </c>
      <c r="I1151" t="str">
        <f t="shared" si="578"/>
        <v>K</v>
      </c>
      <c r="J1151" t="s">
        <v>324</v>
      </c>
      <c r="K1151">
        <f t="shared" si="580"/>
        <v>-69</v>
      </c>
      <c r="L1151">
        <f t="shared" si="581"/>
        <v>-2609647</v>
      </c>
      <c r="M1151">
        <f t="shared" si="582"/>
        <v>-0.41008642673295082</v>
      </c>
      <c r="N1151">
        <f t="shared" si="583"/>
        <v>6378980.5502148839</v>
      </c>
      <c r="O1151">
        <f t="shared" si="584"/>
        <v>-2.1967773517553597E-2</v>
      </c>
      <c r="P1151">
        <f t="shared" si="585"/>
        <v>-0.73126374310379516</v>
      </c>
      <c r="Q1151">
        <f t="shared" si="586"/>
        <v>-0.6150274757039027</v>
      </c>
      <c r="R1151">
        <f t="shared" si="587"/>
        <v>-0.7757182982848484</v>
      </c>
      <c r="S1151">
        <f t="shared" si="588"/>
        <v>-0.73554559263961194</v>
      </c>
      <c r="T1151">
        <f t="shared" si="589"/>
        <v>-1.3983317424964525</v>
      </c>
      <c r="U1151">
        <f t="shared" si="590"/>
        <v>5.0546225567071803E-3</v>
      </c>
      <c r="V1151">
        <f t="shared" si="591"/>
        <v>4.2582015317955055E-5</v>
      </c>
      <c r="W1151">
        <f t="shared" si="592"/>
        <v>1.6740578955036711E-7</v>
      </c>
      <c r="X1151">
        <f t="shared" si="593"/>
        <v>-2598453.0579206632</v>
      </c>
      <c r="Y1151">
        <f t="shared" si="594"/>
        <v>-1.754816775379534E-3</v>
      </c>
      <c r="Z1151">
        <f t="shared" si="595"/>
        <v>1.3676974388517508E-6</v>
      </c>
      <c r="AA1151">
        <f t="shared" si="596"/>
        <v>-2.1967763502464405E-2</v>
      </c>
      <c r="AB1151">
        <f t="shared" si="597"/>
        <v>-0.41184124110827192</v>
      </c>
      <c r="AC1151">
        <f t="shared" si="598"/>
        <v>-2.1969530421957872E-2</v>
      </c>
      <c r="AD1151">
        <f t="shared" si="599"/>
        <v>-2.396952682541104E-2</v>
      </c>
      <c r="AE1151">
        <f t="shared" si="600"/>
        <v>-0.41173586336266593</v>
      </c>
      <c r="AF1151">
        <f t="shared" si="601"/>
        <v>-0.41174520270298626</v>
      </c>
      <c r="AG1151" s="10">
        <f t="shared" si="602"/>
        <v>-23.591262349639692</v>
      </c>
      <c r="AH1151" s="10">
        <f t="shared" si="603"/>
        <v>-70.373352724021657</v>
      </c>
      <c r="AI1151" s="17">
        <f t="shared" si="604"/>
        <v>-70</v>
      </c>
      <c r="AJ1151" s="18">
        <f t="shared" si="605"/>
        <v>-22</v>
      </c>
      <c r="AK1151" s="19">
        <f t="shared" si="606"/>
        <v>-24.07</v>
      </c>
      <c r="AL1151" s="17">
        <f t="shared" si="607"/>
        <v>-23</v>
      </c>
      <c r="AM1151" s="18">
        <f t="shared" si="608"/>
        <v>-35</v>
      </c>
      <c r="AN1151" s="19">
        <f t="shared" si="609"/>
        <v>-28.544</v>
      </c>
      <c r="AO1151" s="20" t="str">
        <f t="shared" si="610"/>
        <v>23°35 ' 28,544 "S</v>
      </c>
      <c r="AP1151" s="20" t="str">
        <f t="shared" si="611"/>
        <v xml:space="preserve">70°22 ' 24,07 " </v>
      </c>
      <c r="AQ1151" s="22"/>
      <c r="AR1151" s="22"/>
    </row>
    <row r="1152" spans="1:46" x14ac:dyDescent="0.3">
      <c r="A1152" s="15">
        <v>2289</v>
      </c>
      <c r="B1152" s="15" t="s">
        <v>2026</v>
      </c>
      <c r="C1152" s="15" t="s">
        <v>2027</v>
      </c>
      <c r="D1152" s="16" t="s">
        <v>328</v>
      </c>
      <c r="E1152" s="16">
        <v>254790</v>
      </c>
      <c r="F1152" s="16">
        <v>6335985</v>
      </c>
      <c r="G1152" s="16" t="s">
        <v>323</v>
      </c>
      <c r="H1152" t="str">
        <f t="shared" si="579"/>
        <v>19</v>
      </c>
      <c r="I1152" t="str">
        <f t="shared" si="578"/>
        <v>H</v>
      </c>
      <c r="J1152" t="s">
        <v>324</v>
      </c>
      <c r="K1152">
        <f t="shared" si="580"/>
        <v>-69</v>
      </c>
      <c r="L1152">
        <f t="shared" si="581"/>
        <v>-3664015</v>
      </c>
      <c r="M1152">
        <f t="shared" si="582"/>
        <v>-0.57577243927854327</v>
      </c>
      <c r="N1152">
        <f t="shared" si="583"/>
        <v>6381921.7557860762</v>
      </c>
      <c r="O1152">
        <f t="shared" si="584"/>
        <v>-3.8422595792197534E-2</v>
      </c>
      <c r="P1152">
        <f t="shared" si="585"/>
        <v>-0.9133939142740598</v>
      </c>
      <c r="Q1152">
        <f t="shared" si="586"/>
        <v>-0.64260771336301992</v>
      </c>
      <c r="R1152">
        <f t="shared" si="587"/>
        <v>-1.0324693964155731</v>
      </c>
      <c r="S1152">
        <f t="shared" si="588"/>
        <v>-0.93500397565243487</v>
      </c>
      <c r="T1152">
        <f t="shared" si="589"/>
        <v>-1.7090396983542264</v>
      </c>
      <c r="U1152">
        <f t="shared" si="590"/>
        <v>5.0546225567071803E-3</v>
      </c>
      <c r="V1152">
        <f t="shared" si="591"/>
        <v>4.2582015317955055E-5</v>
      </c>
      <c r="W1152">
        <f t="shared" si="592"/>
        <v>1.6740578955036711E-7</v>
      </c>
      <c r="X1152">
        <f t="shared" si="593"/>
        <v>-3650104.1360506541</v>
      </c>
      <c r="Y1152">
        <f t="shared" si="594"/>
        <v>-2.1797296303004356E-3</v>
      </c>
      <c r="Z1152">
        <f t="shared" si="595"/>
        <v>3.4999246667863668E-6</v>
      </c>
      <c r="AA1152">
        <f t="shared" si="596"/>
        <v>-3.8422550966800612E-2</v>
      </c>
      <c r="AB1152">
        <f t="shared" si="597"/>
        <v>-0.57795216127995419</v>
      </c>
      <c r="AC1152">
        <f t="shared" si="598"/>
        <v>-3.8432005484798026E-2</v>
      </c>
      <c r="AD1152">
        <f t="shared" si="599"/>
        <v>-4.5852244931461887E-2</v>
      </c>
      <c r="AE1152">
        <f t="shared" si="600"/>
        <v>-0.57747108016726856</v>
      </c>
      <c r="AF1152">
        <f t="shared" si="601"/>
        <v>-0.57747912094298404</v>
      </c>
      <c r="AG1152" s="10">
        <f t="shared" si="602"/>
        <v>-33.087116386957817</v>
      </c>
      <c r="AH1152" s="10">
        <f t="shared" si="603"/>
        <v>-71.627140115772889</v>
      </c>
      <c r="AI1152" s="17">
        <f t="shared" si="604"/>
        <v>-71</v>
      </c>
      <c r="AJ1152" s="18">
        <f t="shared" si="605"/>
        <v>-37</v>
      </c>
      <c r="AK1152" s="19">
        <f t="shared" si="606"/>
        <v>-37.704000000000001</v>
      </c>
      <c r="AL1152" s="17">
        <f t="shared" si="607"/>
        <v>-33</v>
      </c>
      <c r="AM1152" s="18">
        <f t="shared" si="608"/>
        <v>-5</v>
      </c>
      <c r="AN1152" s="19">
        <f t="shared" si="609"/>
        <v>-13.619</v>
      </c>
      <c r="AO1152" s="20" t="str">
        <f t="shared" si="610"/>
        <v>33°5 ' 13,619 "S</v>
      </c>
      <c r="AP1152" s="20" t="str">
        <f t="shared" si="611"/>
        <v xml:space="preserve">71°37 ' 37,704 " </v>
      </c>
      <c r="AQ1152" s="22"/>
      <c r="AR1152" s="22"/>
    </row>
    <row r="1153" spans="1:46" x14ac:dyDescent="0.3">
      <c r="A1153" s="15">
        <v>2291</v>
      </c>
      <c r="B1153" s="15" t="s">
        <v>2028</v>
      </c>
      <c r="C1153" s="15" t="s">
        <v>2029</v>
      </c>
      <c r="D1153" s="16" t="s">
        <v>2030</v>
      </c>
      <c r="E1153" s="16">
        <v>686093</v>
      </c>
      <c r="F1153" s="16">
        <v>5902303</v>
      </c>
      <c r="G1153" s="16" t="s">
        <v>339</v>
      </c>
      <c r="H1153" t="str">
        <f t="shared" si="579"/>
        <v>18</v>
      </c>
      <c r="I1153" t="str">
        <f t="shared" si="578"/>
        <v>H</v>
      </c>
      <c r="J1153" t="s">
        <v>324</v>
      </c>
      <c r="K1153">
        <f t="shared" si="580"/>
        <v>-75</v>
      </c>
      <c r="L1153">
        <f t="shared" si="581"/>
        <v>-4097697</v>
      </c>
      <c r="M1153">
        <f t="shared" si="582"/>
        <v>-0.64392230848246224</v>
      </c>
      <c r="N1153">
        <f t="shared" si="583"/>
        <v>6383290.8273522444</v>
      </c>
      <c r="O1153">
        <f t="shared" si="584"/>
        <v>2.9153144519531535E-2</v>
      </c>
      <c r="P1153">
        <f t="shared" si="585"/>
        <v>-0.96023553117244043</v>
      </c>
      <c r="Q1153">
        <f t="shared" si="586"/>
        <v>-0.61416241942602312</v>
      </c>
      <c r="R1153">
        <f t="shared" si="587"/>
        <v>-1.1240400740686824</v>
      </c>
      <c r="S1153">
        <f t="shared" si="588"/>
        <v>-0.99657066040801756</v>
      </c>
      <c r="T1153">
        <f t="shared" si="589"/>
        <v>-1.7918896274581673</v>
      </c>
      <c r="U1153">
        <f t="shared" si="590"/>
        <v>5.0546225567071803E-3</v>
      </c>
      <c r="V1153">
        <f t="shared" si="591"/>
        <v>4.2582015317955055E-5</v>
      </c>
      <c r="W1153">
        <f t="shared" si="592"/>
        <v>1.6740578955036711E-7</v>
      </c>
      <c r="X1153">
        <f t="shared" si="593"/>
        <v>-4083116.9335356769</v>
      </c>
      <c r="Y1153">
        <f t="shared" si="594"/>
        <v>-2.2840987288011158E-3</v>
      </c>
      <c r="Z1153">
        <f t="shared" si="595"/>
        <v>1.831781842015233E-6</v>
      </c>
      <c r="AA1153">
        <f t="shared" si="596"/>
        <v>2.9153126718797946E-2</v>
      </c>
      <c r="AB1153">
        <f t="shared" si="597"/>
        <v>-0.64620640302729282</v>
      </c>
      <c r="AC1153">
        <f t="shared" si="598"/>
        <v>2.9157256457998215E-2</v>
      </c>
      <c r="AD1153">
        <f t="shared" si="599"/>
        <v>3.6504579970816228E-2</v>
      </c>
      <c r="AE1153">
        <f t="shared" si="600"/>
        <v>-0.64588604095093216</v>
      </c>
      <c r="AF1153">
        <f t="shared" si="601"/>
        <v>-0.64589448700596197</v>
      </c>
      <c r="AG1153" s="10">
        <f t="shared" si="602"/>
        <v>-37.007028116209007</v>
      </c>
      <c r="AH1153" s="10">
        <f t="shared" si="603"/>
        <v>-72.908441634774434</v>
      </c>
      <c r="AI1153" s="17">
        <f t="shared" si="604"/>
        <v>-72</v>
      </c>
      <c r="AJ1153" s="18">
        <f t="shared" si="605"/>
        <v>-54</v>
      </c>
      <c r="AK1153" s="19">
        <f t="shared" si="606"/>
        <v>-30.39</v>
      </c>
      <c r="AL1153" s="17">
        <f t="shared" si="607"/>
        <v>-37</v>
      </c>
      <c r="AM1153" s="18">
        <f t="shared" si="608"/>
        <v>0</v>
      </c>
      <c r="AN1153" s="19">
        <f t="shared" si="609"/>
        <v>-25.300999999999998</v>
      </c>
      <c r="AO1153" s="20" t="str">
        <f t="shared" si="610"/>
        <v>37°0 ' 25,301 "S</v>
      </c>
      <c r="AP1153" s="20" t="str">
        <f t="shared" si="611"/>
        <v xml:space="preserve">72°54 ' 30,39 " </v>
      </c>
      <c r="AQ1153" s="22"/>
      <c r="AR1153" s="22"/>
    </row>
    <row r="1154" spans="1:46" x14ac:dyDescent="0.3">
      <c r="A1154" s="15">
        <v>2292</v>
      </c>
      <c r="B1154" s="15" t="s">
        <v>2031</v>
      </c>
      <c r="C1154" s="15" t="s">
        <v>2032</v>
      </c>
      <c r="D1154" s="16" t="s">
        <v>1552</v>
      </c>
      <c r="E1154" s="16" t="s">
        <v>2033</v>
      </c>
      <c r="F1154" s="16" t="s">
        <v>2034</v>
      </c>
      <c r="G1154" s="16" t="s">
        <v>791</v>
      </c>
      <c r="H1154" t="str">
        <f t="shared" si="579"/>
        <v>19</v>
      </c>
      <c r="I1154" t="str">
        <f t="shared" si="578"/>
        <v>F</v>
      </c>
      <c r="J1154" t="s">
        <v>324</v>
      </c>
      <c r="K1154">
        <f t="shared" si="580"/>
        <v>-69</v>
      </c>
      <c r="L1154">
        <f t="shared" si="581"/>
        <v>-2462404.2000000002</v>
      </c>
      <c r="M1154">
        <f t="shared" si="582"/>
        <v>-0.38694832655535799</v>
      </c>
      <c r="N1154">
        <f t="shared" si="583"/>
        <v>6378626.8566224659</v>
      </c>
      <c r="O1154">
        <f t="shared" si="584"/>
        <v>-9.8989722113066343E-3</v>
      </c>
      <c r="P1154">
        <f t="shared" si="585"/>
        <v>-0.69892739537281146</v>
      </c>
      <c r="Q1154">
        <f t="shared" si="586"/>
        <v>-0.59939755823345842</v>
      </c>
      <c r="R1154">
        <f t="shared" si="587"/>
        <v>-0.73641202424176377</v>
      </c>
      <c r="S1154">
        <f t="shared" si="588"/>
        <v>-0.70215840773968741</v>
      </c>
      <c r="T1154">
        <f t="shared" si="589"/>
        <v>-1.3416110584795098</v>
      </c>
      <c r="U1154">
        <f t="shared" si="590"/>
        <v>5.0546225567071803E-3</v>
      </c>
      <c r="V1154">
        <f t="shared" si="591"/>
        <v>4.2582015317955055E-5</v>
      </c>
      <c r="W1154">
        <f t="shared" si="592"/>
        <v>1.6740578955036711E-7</v>
      </c>
      <c r="X1154">
        <f t="shared" si="593"/>
        <v>-2451699.7677134518</v>
      </c>
      <c r="Y1154">
        <f t="shared" si="594"/>
        <v>-1.678171889837825E-3</v>
      </c>
      <c r="Z1154">
        <f t="shared" si="595"/>
        <v>2.8317870288448115E-7</v>
      </c>
      <c r="AA1154">
        <f t="shared" si="596"/>
        <v>-9.8989712769139305E-3</v>
      </c>
      <c r="AB1154">
        <f t="shared" si="597"/>
        <v>-0.38862649796997328</v>
      </c>
      <c r="AC1154">
        <f t="shared" si="598"/>
        <v>-9.8991329437987385E-3</v>
      </c>
      <c r="AD1154">
        <f t="shared" si="599"/>
        <v>-1.069638047377581E-2</v>
      </c>
      <c r="AE1154">
        <f t="shared" si="600"/>
        <v>-0.38860643793201577</v>
      </c>
      <c r="AF1154">
        <f t="shared" si="601"/>
        <v>-0.38861601171748827</v>
      </c>
      <c r="AG1154" s="10">
        <f t="shared" si="602"/>
        <v>-22.266057322618625</v>
      </c>
      <c r="AH1154" s="10">
        <f t="shared" si="603"/>
        <v>-69.612857457213494</v>
      </c>
      <c r="AI1154" s="17">
        <f t="shared" si="604"/>
        <v>-69</v>
      </c>
      <c r="AJ1154" s="18">
        <f t="shared" si="605"/>
        <v>-36</v>
      </c>
      <c r="AK1154" s="19">
        <f t="shared" si="606"/>
        <v>-46.286999999999999</v>
      </c>
      <c r="AL1154" s="17">
        <f t="shared" si="607"/>
        <v>-22</v>
      </c>
      <c r="AM1154" s="18">
        <f t="shared" si="608"/>
        <v>-15</v>
      </c>
      <c r="AN1154" s="19">
        <f t="shared" si="609"/>
        <v>-57.805999999999997</v>
      </c>
      <c r="AO1154" s="20" t="str">
        <f t="shared" si="610"/>
        <v>22°15 ' 57,806 "S</v>
      </c>
      <c r="AP1154" s="20" t="str">
        <f t="shared" si="611"/>
        <v xml:space="preserve">69°36 ' 46,287 " </v>
      </c>
      <c r="AQ1154" s="21">
        <v>-22.279163430000001</v>
      </c>
      <c r="AR1154" s="21">
        <v>-69.659032310000001</v>
      </c>
      <c r="AS1154" t="s">
        <v>325</v>
      </c>
      <c r="AT1154" t="s">
        <v>73</v>
      </c>
    </row>
    <row r="1155" spans="1:46" x14ac:dyDescent="0.3">
      <c r="A1155" s="15">
        <v>2293</v>
      </c>
      <c r="B1155" s="15" t="s">
        <v>2035</v>
      </c>
      <c r="C1155" s="15" t="s">
        <v>406</v>
      </c>
      <c r="D1155" s="16" t="s">
        <v>1617</v>
      </c>
      <c r="E1155" s="16">
        <v>542967.49</v>
      </c>
      <c r="F1155" s="16">
        <v>7342021.2300000004</v>
      </c>
      <c r="G1155" s="16" t="s">
        <v>351</v>
      </c>
      <c r="H1155" t="str">
        <f t="shared" si="579"/>
        <v>19</v>
      </c>
      <c r="I1155" t="str">
        <f t="shared" si="578"/>
        <v>J</v>
      </c>
      <c r="J1155" t="s">
        <v>324</v>
      </c>
      <c r="K1155">
        <f t="shared" si="580"/>
        <v>-69</v>
      </c>
      <c r="L1155">
        <f t="shared" si="581"/>
        <v>-2657978.7699999996</v>
      </c>
      <c r="M1155">
        <f t="shared" si="582"/>
        <v>-0.41768140140078081</v>
      </c>
      <c r="N1155">
        <f t="shared" si="583"/>
        <v>6379100.1019215025</v>
      </c>
      <c r="O1155">
        <f t="shared" si="584"/>
        <v>6.7356663657084474E-3</v>
      </c>
      <c r="P1155">
        <f t="shared" si="585"/>
        <v>-0.74153996807887612</v>
      </c>
      <c r="Q1155">
        <f t="shared" si="586"/>
        <v>-0.6195227898214315</v>
      </c>
      <c r="R1155">
        <f t="shared" si="587"/>
        <v>-0.78845138544021887</v>
      </c>
      <c r="S1155">
        <f t="shared" si="588"/>
        <v>-0.74621923653552202</v>
      </c>
      <c r="T1155">
        <f t="shared" si="589"/>
        <v>-1.4162263968375344</v>
      </c>
      <c r="U1155">
        <f t="shared" si="590"/>
        <v>5.0546225567071803E-3</v>
      </c>
      <c r="V1155">
        <f t="shared" si="591"/>
        <v>4.2582015317955055E-5</v>
      </c>
      <c r="W1155">
        <f t="shared" si="592"/>
        <v>1.6740578955036711E-7</v>
      </c>
      <c r="X1155">
        <f t="shared" si="593"/>
        <v>-2646629.5366453459</v>
      </c>
      <c r="Y1155">
        <f t="shared" si="594"/>
        <v>-1.7791276470540255E-3</v>
      </c>
      <c r="Z1155">
        <f t="shared" si="595"/>
        <v>1.2772659356569958E-7</v>
      </c>
      <c r="AA1155">
        <f t="shared" si="596"/>
        <v>6.7356660789338737E-3</v>
      </c>
      <c r="AB1155">
        <f t="shared" si="597"/>
        <v>-0.41946052882059293</v>
      </c>
      <c r="AC1155">
        <f t="shared" si="598"/>
        <v>6.7357170110101672E-3</v>
      </c>
      <c r="AD1155">
        <f t="shared" si="599"/>
        <v>7.3749371758509282E-3</v>
      </c>
      <c r="AE1155">
        <f t="shared" si="600"/>
        <v>-0.41945041339027545</v>
      </c>
      <c r="AF1155">
        <f t="shared" si="601"/>
        <v>-0.41946036215667115</v>
      </c>
      <c r="AG1155" s="10">
        <f t="shared" si="602"/>
        <v>-24.03330842460629</v>
      </c>
      <c r="AH1155" s="10">
        <f t="shared" si="603"/>
        <v>-68.577447225649607</v>
      </c>
      <c r="AI1155" s="17">
        <f t="shared" si="604"/>
        <v>-68</v>
      </c>
      <c r="AJ1155" s="18">
        <f t="shared" si="605"/>
        <v>-34</v>
      </c>
      <c r="AK1155" s="19">
        <f t="shared" si="606"/>
        <v>-38.81</v>
      </c>
      <c r="AL1155" s="17">
        <f t="shared" si="607"/>
        <v>-24</v>
      </c>
      <c r="AM1155" s="18">
        <f t="shared" si="608"/>
        <v>-1</v>
      </c>
      <c r="AN1155" s="19">
        <f t="shared" si="609"/>
        <v>-59.91</v>
      </c>
      <c r="AO1155" s="20" t="str">
        <f t="shared" si="610"/>
        <v>24°1 ' 59,91 "S</v>
      </c>
      <c r="AP1155" s="20" t="str">
        <f t="shared" si="611"/>
        <v xml:space="preserve">68°34 ' 38,81 " </v>
      </c>
      <c r="AQ1155" s="22"/>
      <c r="AR1155" s="22"/>
    </row>
    <row r="1156" spans="1:46" x14ac:dyDescent="0.3">
      <c r="A1156" s="15">
        <v>2294</v>
      </c>
      <c r="B1156" s="15" t="s">
        <v>2036</v>
      </c>
      <c r="C1156" s="15" t="s">
        <v>2037</v>
      </c>
      <c r="D1156" s="16" t="s">
        <v>2038</v>
      </c>
      <c r="E1156" s="16">
        <v>756470</v>
      </c>
      <c r="F1156" s="16">
        <v>5913648</v>
      </c>
      <c r="G1156" s="16" t="s">
        <v>323</v>
      </c>
      <c r="H1156" t="str">
        <f t="shared" si="579"/>
        <v>19</v>
      </c>
      <c r="I1156" t="str">
        <f t="shared" si="578"/>
        <v>H</v>
      </c>
      <c r="J1156" t="s">
        <v>324</v>
      </c>
      <c r="K1156">
        <f t="shared" si="580"/>
        <v>-69</v>
      </c>
      <c r="L1156">
        <f t="shared" si="581"/>
        <v>-4086352</v>
      </c>
      <c r="M1156">
        <f t="shared" si="582"/>
        <v>-0.64213952693718612</v>
      </c>
      <c r="N1156">
        <f t="shared" si="583"/>
        <v>6383254.181895012</v>
      </c>
      <c r="O1156">
        <f t="shared" si="584"/>
        <v>4.0178566087409218E-2</v>
      </c>
      <c r="P1156">
        <f t="shared" si="585"/>
        <v>-0.95923395560727887</v>
      </c>
      <c r="Q1156">
        <f t="shared" si="586"/>
        <v>-0.61516306463497294</v>
      </c>
      <c r="R1156">
        <f t="shared" si="587"/>
        <v>-1.1217565047408256</v>
      </c>
      <c r="S1156">
        <f t="shared" si="588"/>
        <v>-0.99510814471436237</v>
      </c>
      <c r="T1156">
        <f t="shared" si="589"/>
        <v>-1.7900162852300427</v>
      </c>
      <c r="U1156">
        <f t="shared" si="590"/>
        <v>5.0546225567071803E-3</v>
      </c>
      <c r="V1156">
        <f t="shared" si="591"/>
        <v>4.2582015317955055E-5</v>
      </c>
      <c r="W1156">
        <f t="shared" si="592"/>
        <v>1.6740578955036711E-7</v>
      </c>
      <c r="X1156">
        <f t="shared" si="593"/>
        <v>-4071785.8616532041</v>
      </c>
      <c r="Y1156">
        <f t="shared" si="594"/>
        <v>-2.2819298639415357E-3</v>
      </c>
      <c r="Z1156">
        <f t="shared" si="595"/>
        <v>3.4886069916095156E-6</v>
      </c>
      <c r="AA1156">
        <f t="shared" si="596"/>
        <v>4.0178519365000359E-2</v>
      </c>
      <c r="AB1156">
        <f t="shared" si="597"/>
        <v>-0.64442144884037122</v>
      </c>
      <c r="AC1156">
        <f t="shared" si="598"/>
        <v>4.0189330358070152E-2</v>
      </c>
      <c r="AD1156">
        <f t="shared" si="599"/>
        <v>5.0229099591819065E-2</v>
      </c>
      <c r="AE1156">
        <f t="shared" si="600"/>
        <v>-0.6438154654252104</v>
      </c>
      <c r="AF1156">
        <f t="shared" si="601"/>
        <v>-0.64382269535317249</v>
      </c>
      <c r="AG1156" s="10">
        <f t="shared" si="602"/>
        <v>-36.888323198473742</v>
      </c>
      <c r="AH1156" s="10">
        <f t="shared" si="603"/>
        <v>-66.122084584646487</v>
      </c>
      <c r="AI1156" s="17">
        <f t="shared" si="604"/>
        <v>-66</v>
      </c>
      <c r="AJ1156" s="18">
        <f t="shared" si="605"/>
        <v>-7</v>
      </c>
      <c r="AK1156" s="19">
        <f t="shared" si="606"/>
        <v>-19.504999999999999</v>
      </c>
      <c r="AL1156" s="17">
        <f t="shared" si="607"/>
        <v>-36</v>
      </c>
      <c r="AM1156" s="18">
        <f t="shared" si="608"/>
        <v>-53</v>
      </c>
      <c r="AN1156" s="19">
        <f t="shared" si="609"/>
        <v>-17.963999999999999</v>
      </c>
      <c r="AO1156" s="20" t="str">
        <f t="shared" si="610"/>
        <v>36°53 ' 17,964 "S</v>
      </c>
      <c r="AP1156" s="20" t="str">
        <f t="shared" si="611"/>
        <v xml:space="preserve">66°7 ' 19,505 " </v>
      </c>
      <c r="AQ1156" s="22"/>
      <c r="AR1156" s="22"/>
    </row>
    <row r="1157" spans="1:46" x14ac:dyDescent="0.3">
      <c r="A1157" s="15">
        <v>2295</v>
      </c>
      <c r="B1157" s="15" t="s">
        <v>2039</v>
      </c>
      <c r="C1157" s="15" t="s">
        <v>2040</v>
      </c>
      <c r="D1157" s="16" t="s">
        <v>1470</v>
      </c>
      <c r="E1157" s="16">
        <v>371964.86</v>
      </c>
      <c r="F1157" s="16">
        <v>7388981.8499999996</v>
      </c>
      <c r="G1157" s="16" t="s">
        <v>791</v>
      </c>
      <c r="H1157" t="str">
        <f t="shared" si="579"/>
        <v>19</v>
      </c>
      <c r="I1157" t="str">
        <f t="shared" si="578"/>
        <v>F</v>
      </c>
      <c r="J1157" t="s">
        <v>324</v>
      </c>
      <c r="K1157">
        <f t="shared" si="580"/>
        <v>-69</v>
      </c>
      <c r="L1157">
        <f t="shared" si="581"/>
        <v>-2611018.1500000004</v>
      </c>
      <c r="M1157">
        <f t="shared" si="582"/>
        <v>-0.41030189265765826</v>
      </c>
      <c r="N1157">
        <f t="shared" si="583"/>
        <v>6378983.918697116</v>
      </c>
      <c r="O1157">
        <f t="shared" si="584"/>
        <v>-2.0071400340847815E-2</v>
      </c>
      <c r="P1157">
        <f t="shared" si="585"/>
        <v>-0.73155761157657195</v>
      </c>
      <c r="Q1157">
        <f t="shared" si="586"/>
        <v>-0.61515934387218929</v>
      </c>
      <c r="R1157">
        <f t="shared" si="587"/>
        <v>-0.77608069844594429</v>
      </c>
      <c r="S1157">
        <f t="shared" si="588"/>
        <v>-0.73585035980250557</v>
      </c>
      <c r="T1157">
        <f t="shared" si="589"/>
        <v>-1.3988443417379604</v>
      </c>
      <c r="U1157">
        <f t="shared" si="590"/>
        <v>5.0546225567071803E-3</v>
      </c>
      <c r="V1157">
        <f t="shared" si="591"/>
        <v>4.2582015317955055E-5</v>
      </c>
      <c r="W1157">
        <f t="shared" si="592"/>
        <v>1.6740578955036711E-7</v>
      </c>
      <c r="X1157">
        <f t="shared" si="593"/>
        <v>-2599819.765129359</v>
      </c>
      <c r="Y1157">
        <f t="shared" si="594"/>
        <v>-1.7555123219261271E-3</v>
      </c>
      <c r="Z1157">
        <f t="shared" si="595"/>
        <v>1.1415420412958275E-6</v>
      </c>
      <c r="AA1157">
        <f t="shared" si="596"/>
        <v>-2.0071392703398711E-2</v>
      </c>
      <c r="AB1157">
        <f t="shared" si="597"/>
        <v>-0.41205740297559329</v>
      </c>
      <c r="AC1157">
        <f t="shared" si="598"/>
        <v>-2.0072740393448862E-2</v>
      </c>
      <c r="AD1157">
        <f t="shared" si="599"/>
        <v>-2.1902823425289972E-2</v>
      </c>
      <c r="AE1157">
        <f t="shared" si="600"/>
        <v>-0.41196937835478092</v>
      </c>
      <c r="AF1157">
        <f t="shared" si="601"/>
        <v>-0.41197881800501956</v>
      </c>
      <c r="AG1157" s="10">
        <f t="shared" si="602"/>
        <v>-23.604647520475872</v>
      </c>
      <c r="AH1157" s="10">
        <f t="shared" si="603"/>
        <v>-70.254939341689393</v>
      </c>
      <c r="AI1157" s="17">
        <f t="shared" si="604"/>
        <v>-70</v>
      </c>
      <c r="AJ1157" s="18">
        <f t="shared" si="605"/>
        <v>-15</v>
      </c>
      <c r="AK1157" s="19">
        <f t="shared" si="606"/>
        <v>-17.782</v>
      </c>
      <c r="AL1157" s="17">
        <f t="shared" si="607"/>
        <v>-23</v>
      </c>
      <c r="AM1157" s="18">
        <f t="shared" si="608"/>
        <v>-36</v>
      </c>
      <c r="AN1157" s="19">
        <f t="shared" si="609"/>
        <v>-16.731000000000002</v>
      </c>
      <c r="AO1157" s="20" t="str">
        <f t="shared" si="610"/>
        <v>23°36 ' 16,731 "S</v>
      </c>
      <c r="AP1157" s="20" t="str">
        <f t="shared" si="611"/>
        <v xml:space="preserve">70°15 ' 17,782 " </v>
      </c>
      <c r="AQ1157" s="22"/>
      <c r="AR1157" s="22"/>
    </row>
    <row r="1158" spans="1:46" x14ac:dyDescent="0.3">
      <c r="A1158" s="15">
        <v>2296</v>
      </c>
      <c r="B1158" s="15" t="s">
        <v>2041</v>
      </c>
      <c r="C1158" s="15" t="s">
        <v>2040</v>
      </c>
      <c r="D1158" s="16" t="s">
        <v>1470</v>
      </c>
      <c r="E1158" s="16">
        <v>371657.77</v>
      </c>
      <c r="F1158" s="16">
        <v>7386274.8399999999</v>
      </c>
      <c r="G1158" s="16" t="s">
        <v>791</v>
      </c>
      <c r="H1158" t="str">
        <f t="shared" si="579"/>
        <v>19</v>
      </c>
      <c r="I1158" t="str">
        <f t="shared" si="578"/>
        <v>F</v>
      </c>
      <c r="J1158" t="s">
        <v>324</v>
      </c>
      <c r="K1158">
        <f t="shared" si="580"/>
        <v>-69</v>
      </c>
      <c r="L1158">
        <f t="shared" si="581"/>
        <v>-2613725.16</v>
      </c>
      <c r="M1158">
        <f t="shared" si="582"/>
        <v>-0.41072727894861266</v>
      </c>
      <c r="N1158">
        <f t="shared" si="583"/>
        <v>6378990.5729529355</v>
      </c>
      <c r="O1158">
        <f t="shared" si="584"/>
        <v>-2.0119520248889213E-2</v>
      </c>
      <c r="P1158">
        <f t="shared" si="585"/>
        <v>-0.73213738616507351</v>
      </c>
      <c r="Q1158">
        <f t="shared" si="586"/>
        <v>-0.61541894293577071</v>
      </c>
      <c r="R1158">
        <f t="shared" si="587"/>
        <v>-0.77679597203114947</v>
      </c>
      <c r="S1158">
        <f t="shared" si="588"/>
        <v>-0.73645171475730475</v>
      </c>
      <c r="T1158">
        <f t="shared" si="589"/>
        <v>-1.3998555010853027</v>
      </c>
      <c r="U1158">
        <f t="shared" si="590"/>
        <v>5.0546225567071803E-3</v>
      </c>
      <c r="V1158">
        <f t="shared" si="591"/>
        <v>4.2582015317955055E-5</v>
      </c>
      <c r="W1158">
        <f t="shared" si="592"/>
        <v>1.6740578955036711E-7</v>
      </c>
      <c r="X1158">
        <f t="shared" si="593"/>
        <v>-2602518.0102520357</v>
      </c>
      <c r="Y1158">
        <f t="shared" si="594"/>
        <v>-1.7568845132775442E-3</v>
      </c>
      <c r="Z1158">
        <f t="shared" si="595"/>
        <v>1.1465974961131593E-6</v>
      </c>
      <c r="AA1158">
        <f t="shared" si="596"/>
        <v>-2.0119512559225367E-2</v>
      </c>
      <c r="AB1158">
        <f t="shared" si="597"/>
        <v>-0.41248416144745081</v>
      </c>
      <c r="AC1158">
        <f t="shared" si="598"/>
        <v>-2.012086996566087E-2</v>
      </c>
      <c r="AD1158">
        <f t="shared" si="599"/>
        <v>-2.1959420953837377E-2</v>
      </c>
      <c r="AE1158">
        <f t="shared" si="600"/>
        <v>-0.41239561146195869</v>
      </c>
      <c r="AF1158">
        <f t="shared" si="601"/>
        <v>-0.41240505239227826</v>
      </c>
      <c r="AG1158" s="10">
        <f t="shared" si="602"/>
        <v>-23.629068951949137</v>
      </c>
      <c r="AH1158" s="10">
        <f t="shared" si="603"/>
        <v>-70.258182141206021</v>
      </c>
      <c r="AI1158" s="17">
        <f t="shared" si="604"/>
        <v>-70</v>
      </c>
      <c r="AJ1158" s="18">
        <f t="shared" si="605"/>
        <v>-15</v>
      </c>
      <c r="AK1158" s="19">
        <f t="shared" si="606"/>
        <v>-29.456</v>
      </c>
      <c r="AL1158" s="17">
        <f t="shared" si="607"/>
        <v>-23</v>
      </c>
      <c r="AM1158" s="18">
        <f t="shared" si="608"/>
        <v>-37</v>
      </c>
      <c r="AN1158" s="19">
        <f t="shared" si="609"/>
        <v>-44.648000000000003</v>
      </c>
      <c r="AO1158" s="20" t="str">
        <f t="shared" si="610"/>
        <v>23°37 ' 44,648 "S</v>
      </c>
      <c r="AP1158" s="20" t="str">
        <f t="shared" si="611"/>
        <v xml:space="preserve">70°15 ' 29,456 " </v>
      </c>
      <c r="AQ1158" s="22"/>
      <c r="AR1158" s="22"/>
    </row>
    <row r="1159" spans="1:46" x14ac:dyDescent="0.3">
      <c r="A1159" s="15">
        <v>2297</v>
      </c>
      <c r="B1159" s="15" t="s">
        <v>2042</v>
      </c>
      <c r="C1159" s="15" t="s">
        <v>744</v>
      </c>
      <c r="D1159" s="16" t="s">
        <v>546</v>
      </c>
      <c r="E1159" s="16">
        <v>721591</v>
      </c>
      <c r="F1159" s="16">
        <v>5722226</v>
      </c>
      <c r="G1159" s="16" t="s">
        <v>339</v>
      </c>
      <c r="H1159" t="str">
        <f t="shared" si="579"/>
        <v>18</v>
      </c>
      <c r="I1159" t="str">
        <f t="shared" si="578"/>
        <v>H</v>
      </c>
      <c r="J1159" t="s">
        <v>324</v>
      </c>
      <c r="K1159">
        <f t="shared" si="580"/>
        <v>-75</v>
      </c>
      <c r="L1159">
        <f t="shared" si="581"/>
        <v>-4277774</v>
      </c>
      <c r="M1159">
        <f t="shared" si="582"/>
        <v>-0.67222005659429107</v>
      </c>
      <c r="N1159">
        <f t="shared" si="583"/>
        <v>6383877.3587449472</v>
      </c>
      <c r="O1159">
        <f t="shared" si="584"/>
        <v>3.4711036498289528E-2</v>
      </c>
      <c r="P1159">
        <f t="shared" si="585"/>
        <v>-0.97449063080097875</v>
      </c>
      <c r="Q1159">
        <f t="shared" si="586"/>
        <v>-0.59659689746641686</v>
      </c>
      <c r="R1159">
        <f t="shared" si="587"/>
        <v>-1.1594653719947805</v>
      </c>
      <c r="S1159">
        <f t="shared" si="588"/>
        <v>-1.0187482533626895</v>
      </c>
      <c r="T1159">
        <f t="shared" si="589"/>
        <v>-1.8196620983853673</v>
      </c>
      <c r="U1159">
        <f t="shared" si="590"/>
        <v>5.0546225567071803E-3</v>
      </c>
      <c r="V1159">
        <f t="shared" si="591"/>
        <v>4.2582015317955055E-5</v>
      </c>
      <c r="W1159">
        <f t="shared" si="592"/>
        <v>1.6740578955036711E-7</v>
      </c>
      <c r="X1159">
        <f t="shared" si="593"/>
        <v>-4262999.1332140975</v>
      </c>
      <c r="Y1159">
        <f t="shared" si="594"/>
        <v>-2.3144032937385921E-3</v>
      </c>
      <c r="Z1159">
        <f t="shared" si="595"/>
        <v>2.4856270075142225E-6</v>
      </c>
      <c r="AA1159">
        <f t="shared" si="596"/>
        <v>3.471100773872627E-2</v>
      </c>
      <c r="AB1159">
        <f t="shared" si="597"/>
        <v>-0.67453445413528634</v>
      </c>
      <c r="AC1159">
        <f t="shared" si="598"/>
        <v>3.4717978441736852E-2</v>
      </c>
      <c r="AD1159">
        <f t="shared" si="599"/>
        <v>4.4424116738433626E-2</v>
      </c>
      <c r="AE1159">
        <f t="shared" si="600"/>
        <v>-0.67405305085100098</v>
      </c>
      <c r="AF1159">
        <f t="shared" si="601"/>
        <v>-0.67406059726294421</v>
      </c>
      <c r="AG1159" s="10">
        <f t="shared" si="602"/>
        <v>-38.620827359234234</v>
      </c>
      <c r="AH1159" s="10">
        <f t="shared" si="603"/>
        <v>-72.454685602291278</v>
      </c>
      <c r="AI1159" s="17">
        <f t="shared" si="604"/>
        <v>-72</v>
      </c>
      <c r="AJ1159" s="18">
        <f t="shared" si="605"/>
        <v>-27</v>
      </c>
      <c r="AK1159" s="19">
        <f t="shared" si="606"/>
        <v>-16.867999999999999</v>
      </c>
      <c r="AL1159" s="17">
        <f t="shared" si="607"/>
        <v>-38</v>
      </c>
      <c r="AM1159" s="18">
        <f t="shared" si="608"/>
        <v>-37</v>
      </c>
      <c r="AN1159" s="19">
        <f t="shared" si="609"/>
        <v>-14.978</v>
      </c>
      <c r="AO1159" s="20" t="str">
        <f t="shared" si="610"/>
        <v>38°37 ' 14,978 "S</v>
      </c>
      <c r="AP1159" s="20" t="str">
        <f t="shared" si="611"/>
        <v xml:space="preserve">72°27 ' 16,868 " </v>
      </c>
      <c r="AQ1159" s="22"/>
      <c r="AR1159" s="22"/>
    </row>
    <row r="1160" spans="1:46" x14ac:dyDescent="0.3">
      <c r="A1160" s="15">
        <v>2298</v>
      </c>
      <c r="B1160" s="15" t="s">
        <v>2043</v>
      </c>
      <c r="C1160" s="15" t="s">
        <v>2044</v>
      </c>
      <c r="D1160" s="16" t="s">
        <v>463</v>
      </c>
      <c r="E1160" s="16">
        <v>407925</v>
      </c>
      <c r="F1160" s="16">
        <v>7088650</v>
      </c>
      <c r="G1160" s="16" t="s">
        <v>791</v>
      </c>
      <c r="H1160" t="str">
        <f t="shared" si="579"/>
        <v>19</v>
      </c>
      <c r="I1160" t="str">
        <f t="shared" ref="I1160:I1212" si="612">RIGHT(G1160,LEN(G1160)-2)</f>
        <v>F</v>
      </c>
      <c r="J1160" t="s">
        <v>324</v>
      </c>
      <c r="K1160">
        <f t="shared" si="580"/>
        <v>-69</v>
      </c>
      <c r="L1160">
        <f t="shared" si="581"/>
        <v>-2911350</v>
      </c>
      <c r="M1160">
        <f t="shared" si="582"/>
        <v>-0.45749678729306159</v>
      </c>
      <c r="N1160">
        <f t="shared" si="583"/>
        <v>6379753.3662374895</v>
      </c>
      <c r="O1160">
        <f t="shared" si="584"/>
        <v>-1.4432376098937187E-2</v>
      </c>
      <c r="P1160">
        <f t="shared" si="585"/>
        <v>-0.79255866870166836</v>
      </c>
      <c r="Q1160">
        <f t="shared" si="586"/>
        <v>-0.63792875574103847</v>
      </c>
      <c r="R1160">
        <f t="shared" si="587"/>
        <v>-0.85377612164389571</v>
      </c>
      <c r="S1160">
        <f t="shared" si="588"/>
        <v>-0.79981428016818135</v>
      </c>
      <c r="T1160">
        <f t="shared" si="589"/>
        <v>-1.5041796248570749</v>
      </c>
      <c r="U1160">
        <f t="shared" si="590"/>
        <v>5.0546225567071803E-3</v>
      </c>
      <c r="V1160">
        <f t="shared" si="591"/>
        <v>4.2582015317955055E-5</v>
      </c>
      <c r="W1160">
        <f t="shared" si="592"/>
        <v>1.6740578955036711E-7</v>
      </c>
      <c r="X1160">
        <f t="shared" si="593"/>
        <v>-2899232.1618722207</v>
      </c>
      <c r="Y1160">
        <f t="shared" si="594"/>
        <v>-1.8994210954781628E-3</v>
      </c>
      <c r="Z1160">
        <f t="shared" si="595"/>
        <v>5.6495506467443467E-7</v>
      </c>
      <c r="AA1160">
        <f t="shared" si="596"/>
        <v>-1.4432373381055862E-2</v>
      </c>
      <c r="AB1160">
        <f t="shared" si="597"/>
        <v>-0.45939620731545217</v>
      </c>
      <c r="AC1160">
        <f t="shared" si="598"/>
        <v>-1.4432874414297525E-2</v>
      </c>
      <c r="AD1160">
        <f t="shared" si="599"/>
        <v>-1.6100969482262445E-2</v>
      </c>
      <c r="AE1160">
        <f t="shared" si="600"/>
        <v>-0.45934469138373635</v>
      </c>
      <c r="AF1160">
        <f t="shared" si="601"/>
        <v>-0.45935470185618721</v>
      </c>
      <c r="AG1160" s="10">
        <f t="shared" si="602"/>
        <v>-26.319085715849774</v>
      </c>
      <c r="AH1160" s="10">
        <f t="shared" si="603"/>
        <v>-69.922517597402575</v>
      </c>
      <c r="AI1160" s="17">
        <f t="shared" si="604"/>
        <v>-69</v>
      </c>
      <c r="AJ1160" s="18">
        <f t="shared" si="605"/>
        <v>-55</v>
      </c>
      <c r="AK1160" s="19">
        <f t="shared" si="606"/>
        <v>-21.062999999999999</v>
      </c>
      <c r="AL1160" s="17">
        <f t="shared" si="607"/>
        <v>-26</v>
      </c>
      <c r="AM1160" s="18">
        <f t="shared" si="608"/>
        <v>-19</v>
      </c>
      <c r="AN1160" s="19">
        <f t="shared" si="609"/>
        <v>-8.7089999999999996</v>
      </c>
      <c r="AO1160" s="20" t="str">
        <f t="shared" si="610"/>
        <v>26°19 ' 8,709 "S</v>
      </c>
      <c r="AP1160" s="20" t="str">
        <f t="shared" si="611"/>
        <v xml:space="preserve">69°55 ' 21,063 " </v>
      </c>
      <c r="AQ1160" s="22"/>
      <c r="AR1160" s="22"/>
    </row>
    <row r="1161" spans="1:46" x14ac:dyDescent="0.3">
      <c r="A1161" s="15">
        <v>2299</v>
      </c>
      <c r="B1161" s="15" t="s">
        <v>2045</v>
      </c>
      <c r="C1161" s="15" t="s">
        <v>2044</v>
      </c>
      <c r="D1161" s="16" t="s">
        <v>463</v>
      </c>
      <c r="E1161" s="16">
        <v>408000</v>
      </c>
      <c r="F1161" s="16">
        <v>7086800</v>
      </c>
      <c r="G1161" s="16" t="s">
        <v>791</v>
      </c>
      <c r="H1161" t="str">
        <f t="shared" ref="H1161:H1212" si="613">LEFT(G1161,LEN(G1161)-1)</f>
        <v>19</v>
      </c>
      <c r="I1161" t="str">
        <f t="shared" si="612"/>
        <v>F</v>
      </c>
      <c r="J1161" t="s">
        <v>324</v>
      </c>
      <c r="K1161">
        <f t="shared" ref="K1161:K1212" si="614">6*H1161-183</f>
        <v>-69</v>
      </c>
      <c r="L1161">
        <f t="shared" ref="L1161:L1212" si="615">IF(J1161="S",F1161-10000000,F1161)</f>
        <v>-2913200</v>
      </c>
      <c r="M1161">
        <f t="shared" ref="M1161:M1212" si="616">L1161/(6366197.724*0.9996)</f>
        <v>-0.45778750089894621</v>
      </c>
      <c r="N1161">
        <f t="shared" ref="N1161:N1212" si="617">($F$4/(1+$F$3*(COS(M1161))^2)^(1/2))*0.9996</f>
        <v>6379758.2939599492</v>
      </c>
      <c r="O1161">
        <f t="shared" ref="O1161:O1212" si="618">(E1161-500000)/N1161</f>
        <v>-1.4420609020109934E-2</v>
      </c>
      <c r="P1161">
        <f t="shared" ref="P1161:P1212" si="619">SIN(2*M1161)</f>
        <v>-0.79291308651142633</v>
      </c>
      <c r="Q1161">
        <f t="shared" ref="Q1161:Q1212" si="620">P1161*(COS(M1161))^2</f>
        <v>-0.63803129182263796</v>
      </c>
      <c r="R1161">
        <f t="shared" ref="R1161:R1212" si="621">M1161+(P1161/2)</f>
        <v>-0.85424404415465938</v>
      </c>
      <c r="S1161">
        <f t="shared" ref="S1161:S1212" si="622">(3*R1161+Q1161)/4</f>
        <v>-0.80019085607165397</v>
      </c>
      <c r="T1161">
        <f t="shared" ref="T1161:T1212" si="623">(5*S1161+Q1161*(COS(M1161))^2)/3</f>
        <v>-1.5047857483445466</v>
      </c>
      <c r="U1161">
        <f t="shared" ref="U1161:U1212" si="624">(3/4)*$F$3</f>
        <v>5.0546225567071803E-3</v>
      </c>
      <c r="V1161">
        <f t="shared" ref="V1161:V1212" si="625">(5/3)*(U1161)^2</f>
        <v>4.2582015317955055E-5</v>
      </c>
      <c r="W1161">
        <f t="shared" ref="W1161:W1212" si="626">(35/27)*U1161^3</f>
        <v>1.6740578955036711E-7</v>
      </c>
      <c r="X1161">
        <f t="shared" ref="X1161:X1212" si="627">0.9996*$F$4*(M1161-(U1161*R1161)+(V1161*S1161)-(W1161*T1161))</f>
        <v>-2901076.8384782956</v>
      </c>
      <c r="Y1161">
        <f t="shared" ref="Y1161:Y1212" si="628">(L1161-X1161)/N1161</f>
        <v>-1.900254047740654E-3</v>
      </c>
      <c r="Z1161">
        <f t="shared" ref="Z1161:Z1212" si="629">(($F$3*O1161^2)/2)*(COS(M1161))^2</f>
        <v>5.6387270130874138E-7</v>
      </c>
      <c r="AA1161">
        <f t="shared" ref="AA1161:AA1212" si="630">O1161*(1-(Z1161/3))</f>
        <v>-1.4420606309647347E-2</v>
      </c>
      <c r="AB1161">
        <f t="shared" ref="AB1161:AB1212" si="631">Y1161*(1-Z1161)+M1161</f>
        <v>-0.45968775387518546</v>
      </c>
      <c r="AC1161">
        <f t="shared" ref="AC1161:AC1212" si="632">(EXP(AA1161)-EXP(-AA1161))/2</f>
        <v>-1.4421106118365112E-2</v>
      </c>
      <c r="AD1161">
        <f t="shared" ref="AD1161:AD1212" si="633">ATAN(AC1161/COS(AB1161))</f>
        <v>-1.6090164241533731E-2</v>
      </c>
      <c r="AE1161">
        <f t="shared" ref="AE1161:AE1212" si="634">ATAN(COS(AD1161)*TAN(AB1161))</f>
        <v>-0.45963628417183094</v>
      </c>
      <c r="AF1161">
        <f t="shared" ref="AF1161:AF1212" si="635">M1161+(1+$F$3*(COS(M1161))^2-(3/2)*$F$3*SIN(M1161)*COS(M1161)*(AE1161-M1161))*(AE1161-M1161)</f>
        <v>-0.4596462965228657</v>
      </c>
      <c r="AG1161" s="10">
        <f t="shared" ref="AG1161:AG1212" si="636">+(AF1161/PI())*180</f>
        <v>-26.335792859578969</v>
      </c>
      <c r="AH1161" s="10">
        <f t="shared" ref="AH1161:AH1212" si="637">+(AD1161/PI())*180+K1161</f>
        <v>-69.921898502712196</v>
      </c>
      <c r="AI1161" s="17">
        <f t="shared" ref="AI1161:AI1212" si="638">TRUNC(AH1161,0)</f>
        <v>-69</v>
      </c>
      <c r="AJ1161" s="18">
        <f t="shared" ref="AJ1161:AJ1212" si="639">TRUNC((AH1161-AI1161)*60,0)</f>
        <v>-55</v>
      </c>
      <c r="AK1161" s="19">
        <f t="shared" ref="AK1161:AK1212" si="640">ROUND((((AH1161-AI1161)*60)-AJ1161)*60,3)</f>
        <v>-18.835000000000001</v>
      </c>
      <c r="AL1161" s="17">
        <f t="shared" ref="AL1161:AL1212" si="641">TRUNC(AG1161,0)</f>
        <v>-26</v>
      </c>
      <c r="AM1161" s="18">
        <f t="shared" ref="AM1161:AM1212" si="642">TRUNC((AG1161-AL1161)*60,0)</f>
        <v>-20</v>
      </c>
      <c r="AN1161" s="19">
        <f t="shared" ref="AN1161:AN1212" si="643">ROUND((((AG1161-AL1161)*60)-AM1161)*60,3)</f>
        <v>-8.8539999999999992</v>
      </c>
      <c r="AO1161" s="20" t="str">
        <f t="shared" ref="AO1161:AO1212" si="644">CONCATENATE(-AL1161,"°",-AM1161," ' ",-AN1161," ""S")</f>
        <v>26°20 ' 8,854 "S</v>
      </c>
      <c r="AP1161" s="20" t="str">
        <f t="shared" ref="AP1161:AP1212" si="645">CONCATENATE(-AI1161,"°",-AJ1161," ' ",-AK1161," "" ")</f>
        <v xml:space="preserve">69°55 ' 18,835 " </v>
      </c>
      <c r="AQ1161" s="22"/>
      <c r="AR1161" s="22"/>
    </row>
    <row r="1162" spans="1:46" x14ac:dyDescent="0.3">
      <c r="A1162" s="15">
        <v>2301</v>
      </c>
      <c r="B1162" s="15" t="s">
        <v>2046</v>
      </c>
      <c r="C1162" s="15" t="s">
        <v>2047</v>
      </c>
      <c r="D1162" s="16" t="s">
        <v>759</v>
      </c>
      <c r="E1162" s="16">
        <v>668347.1</v>
      </c>
      <c r="F1162" s="16">
        <v>5455666.1200000001</v>
      </c>
      <c r="G1162" s="16" t="s">
        <v>374</v>
      </c>
      <c r="H1162" t="str">
        <f t="shared" si="613"/>
        <v>18</v>
      </c>
      <c r="I1162" t="str">
        <f t="shared" si="612"/>
        <v>G</v>
      </c>
      <c r="J1162" t="s">
        <v>324</v>
      </c>
      <c r="K1162">
        <f t="shared" si="614"/>
        <v>-75</v>
      </c>
      <c r="L1162">
        <f t="shared" si="615"/>
        <v>-4544333.88</v>
      </c>
      <c r="M1162">
        <f t="shared" si="616"/>
        <v>-0.71410793978292308</v>
      </c>
      <c r="N1162">
        <f t="shared" si="617"/>
        <v>6384759.4503682554</v>
      </c>
      <c r="O1162">
        <f t="shared" si="618"/>
        <v>2.6367023113187168E-2</v>
      </c>
      <c r="P1162">
        <f t="shared" si="619"/>
        <v>-0.9898526161910256</v>
      </c>
      <c r="Q1162">
        <f t="shared" si="620"/>
        <v>-0.56525427106976966</v>
      </c>
      <c r="R1162">
        <f t="shared" si="621"/>
        <v>-1.2090342478784359</v>
      </c>
      <c r="S1162">
        <f t="shared" si="622"/>
        <v>-1.0480892536762694</v>
      </c>
      <c r="T1162">
        <f t="shared" si="623"/>
        <v>-1.8544113704922411</v>
      </c>
      <c r="U1162">
        <f t="shared" si="624"/>
        <v>5.0546225567071803E-3</v>
      </c>
      <c r="V1162">
        <f t="shared" si="625"/>
        <v>4.2582015317955055E-5</v>
      </c>
      <c r="W1162">
        <f t="shared" si="626"/>
        <v>1.6740578955036711E-7</v>
      </c>
      <c r="X1162">
        <f t="shared" si="627"/>
        <v>-4529362.5031845812</v>
      </c>
      <c r="Y1162">
        <f t="shared" si="628"/>
        <v>-2.3448615303048267E-3</v>
      </c>
      <c r="Z1162">
        <f t="shared" si="629"/>
        <v>1.3378055371055843E-6</v>
      </c>
      <c r="AA1162">
        <f t="shared" si="630"/>
        <v>2.6367011355203997E-2</v>
      </c>
      <c r="AB1162">
        <f t="shared" si="631"/>
        <v>-0.71645279817625918</v>
      </c>
      <c r="AC1162">
        <f t="shared" si="632"/>
        <v>2.637006660388147E-2</v>
      </c>
      <c r="AD1162">
        <f t="shared" si="633"/>
        <v>3.4952831280906628E-2</v>
      </c>
      <c r="AE1162">
        <f t="shared" si="634"/>
        <v>-0.71615022323330557</v>
      </c>
      <c r="AF1162">
        <f t="shared" si="635"/>
        <v>-0.71615806226086509</v>
      </c>
      <c r="AG1162" s="10">
        <f t="shared" si="636"/>
        <v>-41.032834431814805</v>
      </c>
      <c r="AH1162" s="10">
        <f t="shared" si="637"/>
        <v>-72.997350285571201</v>
      </c>
      <c r="AI1162" s="17">
        <f t="shared" si="638"/>
        <v>-72</v>
      </c>
      <c r="AJ1162" s="18">
        <f t="shared" si="639"/>
        <v>-59</v>
      </c>
      <c r="AK1162" s="19">
        <f t="shared" si="640"/>
        <v>-50.460999999999999</v>
      </c>
      <c r="AL1162" s="17">
        <f t="shared" si="641"/>
        <v>-41</v>
      </c>
      <c r="AM1162" s="18">
        <f t="shared" si="642"/>
        <v>-1</v>
      </c>
      <c r="AN1162" s="19">
        <f t="shared" si="643"/>
        <v>-58.204000000000001</v>
      </c>
      <c r="AO1162" s="20" t="str">
        <f t="shared" si="644"/>
        <v>41°1 ' 58,204 "S</v>
      </c>
      <c r="AP1162" s="20" t="str">
        <f t="shared" si="645"/>
        <v xml:space="preserve">72°59 ' 50,461 " </v>
      </c>
      <c r="AQ1162" s="22"/>
      <c r="AR1162" s="22"/>
    </row>
    <row r="1163" spans="1:46" x14ac:dyDescent="0.3">
      <c r="A1163" s="15">
        <v>2302</v>
      </c>
      <c r="B1163" s="15" t="s">
        <v>2048</v>
      </c>
      <c r="C1163" s="15" t="s">
        <v>2037</v>
      </c>
      <c r="D1163" s="16" t="s">
        <v>1052</v>
      </c>
      <c r="E1163" s="16">
        <v>681357.88</v>
      </c>
      <c r="F1163" s="16">
        <v>5708127.6600000001</v>
      </c>
      <c r="G1163" s="16" t="s">
        <v>339</v>
      </c>
      <c r="H1163" t="str">
        <f t="shared" si="613"/>
        <v>18</v>
      </c>
      <c r="I1163" t="str">
        <f t="shared" si="612"/>
        <v>H</v>
      </c>
      <c r="J1163" t="s">
        <v>324</v>
      </c>
      <c r="K1163">
        <f t="shared" si="614"/>
        <v>-75</v>
      </c>
      <c r="L1163">
        <f t="shared" si="615"/>
        <v>-4291872.34</v>
      </c>
      <c r="M1163">
        <f t="shared" si="616"/>
        <v>-0.67443550484206793</v>
      </c>
      <c r="N1163">
        <f t="shared" si="617"/>
        <v>6383923.6349672275</v>
      </c>
      <c r="O1163">
        <f t="shared" si="618"/>
        <v>2.8408529044212327E-2</v>
      </c>
      <c r="P1163">
        <f t="shared" si="619"/>
        <v>-0.97547547961258352</v>
      </c>
      <c r="Q1163">
        <f t="shared" si="620"/>
        <v>-0.59509278140450572</v>
      </c>
      <c r="R1163">
        <f t="shared" si="621"/>
        <v>-1.1621732446483597</v>
      </c>
      <c r="S1163">
        <f t="shared" si="622"/>
        <v>-1.0204031288373963</v>
      </c>
      <c r="T1163">
        <f t="shared" si="623"/>
        <v>-1.8216848047959828</v>
      </c>
      <c r="U1163">
        <f t="shared" si="624"/>
        <v>5.0546225567071803E-3</v>
      </c>
      <c r="V1163">
        <f t="shared" si="625"/>
        <v>4.2582015317955055E-5</v>
      </c>
      <c r="W1163">
        <f t="shared" si="626"/>
        <v>1.6740578955036711E-7</v>
      </c>
      <c r="X1163">
        <f t="shared" si="627"/>
        <v>-4277084.3211755063</v>
      </c>
      <c r="Y1163">
        <f t="shared" si="628"/>
        <v>-2.3164466979983585E-3</v>
      </c>
      <c r="Z1163">
        <f t="shared" si="629"/>
        <v>1.6590645797329455E-6</v>
      </c>
      <c r="AA1163">
        <f t="shared" si="630"/>
        <v>2.8408513333684226E-2</v>
      </c>
      <c r="AB1163">
        <f t="shared" si="631"/>
        <v>-0.67675194769693159</v>
      </c>
      <c r="AC1163">
        <f t="shared" si="632"/>
        <v>2.8412334639498826E-2</v>
      </c>
      <c r="AD1163">
        <f t="shared" si="633"/>
        <v>3.6428124999663136E-2</v>
      </c>
      <c r="AE1163">
        <f t="shared" si="634"/>
        <v>-0.6764279483876402</v>
      </c>
      <c r="AF1163">
        <f t="shared" si="635"/>
        <v>-0.67643612066047409</v>
      </c>
      <c r="AG1163" s="10">
        <f t="shared" si="636"/>
        <v>-38.756934824047271</v>
      </c>
      <c r="AH1163" s="10">
        <f t="shared" si="637"/>
        <v>-72.912822181944293</v>
      </c>
      <c r="AI1163" s="17">
        <f t="shared" si="638"/>
        <v>-72</v>
      </c>
      <c r="AJ1163" s="18">
        <f t="shared" si="639"/>
        <v>-54</v>
      </c>
      <c r="AK1163" s="19">
        <f t="shared" si="640"/>
        <v>-46.16</v>
      </c>
      <c r="AL1163" s="17">
        <f t="shared" si="641"/>
        <v>-38</v>
      </c>
      <c r="AM1163" s="18">
        <f t="shared" si="642"/>
        <v>-45</v>
      </c>
      <c r="AN1163" s="19">
        <f t="shared" si="643"/>
        <v>-24.965</v>
      </c>
      <c r="AO1163" s="20" t="str">
        <f t="shared" si="644"/>
        <v>38°45 ' 24,965 "S</v>
      </c>
      <c r="AP1163" s="20" t="str">
        <f t="shared" si="645"/>
        <v xml:space="preserve">72°54 ' 46,16 " </v>
      </c>
      <c r="AQ1163" s="22"/>
      <c r="AR1163" s="22"/>
    </row>
    <row r="1164" spans="1:46" x14ac:dyDescent="0.3">
      <c r="A1164" s="15">
        <v>2303</v>
      </c>
      <c r="B1164" s="15" t="s">
        <v>2049</v>
      </c>
      <c r="C1164" s="15" t="s">
        <v>2037</v>
      </c>
      <c r="D1164" s="16" t="s">
        <v>669</v>
      </c>
      <c r="E1164" s="16">
        <v>666306</v>
      </c>
      <c r="F1164" s="16">
        <v>5917492</v>
      </c>
      <c r="G1164" s="16" t="s">
        <v>339</v>
      </c>
      <c r="H1164" t="str">
        <f t="shared" si="613"/>
        <v>18</v>
      </c>
      <c r="I1164" t="str">
        <f t="shared" si="612"/>
        <v>H</v>
      </c>
      <c r="J1164" t="s">
        <v>324</v>
      </c>
      <c r="K1164">
        <f t="shared" si="614"/>
        <v>-75</v>
      </c>
      <c r="L1164">
        <f t="shared" si="615"/>
        <v>-4082508</v>
      </c>
      <c r="M1164">
        <f t="shared" si="616"/>
        <v>-0.64153547120690479</v>
      </c>
      <c r="N1164">
        <f t="shared" si="617"/>
        <v>6383241.7742465436</v>
      </c>
      <c r="O1164">
        <f t="shared" si="618"/>
        <v>2.6053532966739335E-2</v>
      </c>
      <c r="P1164">
        <f t="shared" si="619"/>
        <v>-0.95889182743278001</v>
      </c>
      <c r="Q1164">
        <f t="shared" si="620"/>
        <v>-0.61549916799005311</v>
      </c>
      <c r="R1164">
        <f t="shared" si="621"/>
        <v>-1.1209813849232948</v>
      </c>
      <c r="S1164">
        <f t="shared" si="622"/>
        <v>-0.99461083068998446</v>
      </c>
      <c r="T1164">
        <f t="shared" si="623"/>
        <v>-1.789378135488408</v>
      </c>
      <c r="U1164">
        <f t="shared" si="624"/>
        <v>5.0546225567071803E-3</v>
      </c>
      <c r="V1164">
        <f t="shared" si="625"/>
        <v>4.2582015317955055E-5</v>
      </c>
      <c r="W1164">
        <f t="shared" si="626"/>
        <v>1.6740578955036711E-7</v>
      </c>
      <c r="X1164">
        <f t="shared" si="627"/>
        <v>-4067946.6251348234</v>
      </c>
      <c r="Y1164">
        <f t="shared" si="628"/>
        <v>-2.281188051488994E-3</v>
      </c>
      <c r="Z1164">
        <f t="shared" si="629"/>
        <v>1.4682113348855732E-6</v>
      </c>
      <c r="AA1164">
        <f t="shared" si="630"/>
        <v>2.6053520216041865E-2</v>
      </c>
      <c r="AB1164">
        <f t="shared" si="631"/>
        <v>-0.64381665590912762</v>
      </c>
      <c r="AC1164">
        <f t="shared" si="632"/>
        <v>2.6056467776507553E-2</v>
      </c>
      <c r="AD1164">
        <f t="shared" si="633"/>
        <v>3.2566778058802703E-2</v>
      </c>
      <c r="AE1164">
        <f t="shared" si="634"/>
        <v>-0.64356204015990748</v>
      </c>
      <c r="AF1164">
        <f t="shared" si="635"/>
        <v>-0.64357078716722016</v>
      </c>
      <c r="AG1164" s="10">
        <f t="shared" si="636"/>
        <v>-36.873889922593875</v>
      </c>
      <c r="AH1164" s="10">
        <f t="shared" si="637"/>
        <v>-73.134061064891355</v>
      </c>
      <c r="AI1164" s="17">
        <f t="shared" si="638"/>
        <v>-73</v>
      </c>
      <c r="AJ1164" s="18">
        <f t="shared" si="639"/>
        <v>-8</v>
      </c>
      <c r="AK1164" s="19">
        <f t="shared" si="640"/>
        <v>-2.62</v>
      </c>
      <c r="AL1164" s="17">
        <f t="shared" si="641"/>
        <v>-36</v>
      </c>
      <c r="AM1164" s="18">
        <f t="shared" si="642"/>
        <v>-52</v>
      </c>
      <c r="AN1164" s="19">
        <f t="shared" si="643"/>
        <v>-26.004000000000001</v>
      </c>
      <c r="AO1164" s="20" t="str">
        <f t="shared" si="644"/>
        <v>36°52 ' 26,004 "S</v>
      </c>
      <c r="AP1164" s="20" t="str">
        <f t="shared" si="645"/>
        <v xml:space="preserve">73°8 ' 2,62 " </v>
      </c>
      <c r="AQ1164" s="22"/>
      <c r="AR1164" s="22"/>
    </row>
    <row r="1165" spans="1:46" x14ac:dyDescent="0.3">
      <c r="A1165" s="15">
        <v>2304</v>
      </c>
      <c r="B1165" s="15" t="s">
        <v>2050</v>
      </c>
      <c r="C1165" s="15" t="s">
        <v>2051</v>
      </c>
      <c r="D1165" s="16" t="s">
        <v>434</v>
      </c>
      <c r="E1165" s="16">
        <v>724552.21</v>
      </c>
      <c r="F1165" s="16">
        <v>5847710.4199999999</v>
      </c>
      <c r="G1165" s="16" t="s">
        <v>339</v>
      </c>
      <c r="H1165" t="str">
        <f t="shared" si="613"/>
        <v>18</v>
      </c>
      <c r="I1165" t="str">
        <f t="shared" si="612"/>
        <v>H</v>
      </c>
      <c r="J1165" t="s">
        <v>324</v>
      </c>
      <c r="K1165">
        <f t="shared" si="614"/>
        <v>-75</v>
      </c>
      <c r="L1165">
        <f t="shared" si="615"/>
        <v>-4152289.58</v>
      </c>
      <c r="M1165">
        <f t="shared" si="616"/>
        <v>-0.65250112242102665</v>
      </c>
      <c r="N1165">
        <f t="shared" si="617"/>
        <v>6383467.6988220988</v>
      </c>
      <c r="O1165">
        <f t="shared" si="618"/>
        <v>3.5177151447235357E-2</v>
      </c>
      <c r="P1165">
        <f t="shared" si="619"/>
        <v>-0.96488421920275325</v>
      </c>
      <c r="Q1165">
        <f t="shared" si="620"/>
        <v>-0.6091678551342482</v>
      </c>
      <c r="R1165">
        <f t="shared" si="621"/>
        <v>-1.1349432320224033</v>
      </c>
      <c r="S1165">
        <f t="shared" si="622"/>
        <v>-1.0034993878003646</v>
      </c>
      <c r="T1165">
        <f t="shared" si="623"/>
        <v>-1.8006958722213795</v>
      </c>
      <c r="U1165">
        <f t="shared" si="624"/>
        <v>5.0546225567071803E-3</v>
      </c>
      <c r="V1165">
        <f t="shared" si="625"/>
        <v>4.2582015317955055E-5</v>
      </c>
      <c r="W1165">
        <f t="shared" si="626"/>
        <v>1.6740578955036711E-7</v>
      </c>
      <c r="X1165">
        <f t="shared" si="627"/>
        <v>-4137645.224953128</v>
      </c>
      <c r="Y1165">
        <f t="shared" si="628"/>
        <v>-2.2941065480090515E-3</v>
      </c>
      <c r="Z1165">
        <f t="shared" si="629"/>
        <v>2.6325739758636879E-6</v>
      </c>
      <c r="AA1165">
        <f t="shared" si="630"/>
        <v>3.5177120578417542E-2</v>
      </c>
      <c r="AB1165">
        <f t="shared" si="631"/>
        <v>-0.65479522292963055</v>
      </c>
      <c r="AC1165">
        <f t="shared" si="632"/>
        <v>3.5184375896918807E-2</v>
      </c>
      <c r="AD1165">
        <f t="shared" si="633"/>
        <v>4.432997688625448E-2</v>
      </c>
      <c r="AE1165">
        <f t="shared" si="634"/>
        <v>-0.65432050581279111</v>
      </c>
      <c r="AF1165">
        <f t="shared" si="635"/>
        <v>-0.65432823096108506</v>
      </c>
      <c r="AG1165" s="10">
        <f t="shared" si="636"/>
        <v>-37.490246050331535</v>
      </c>
      <c r="AH1165" s="10">
        <f t="shared" si="637"/>
        <v>-72.460079418505131</v>
      </c>
      <c r="AI1165" s="17">
        <f t="shared" si="638"/>
        <v>-72</v>
      </c>
      <c r="AJ1165" s="18">
        <f t="shared" si="639"/>
        <v>-27</v>
      </c>
      <c r="AK1165" s="19">
        <f t="shared" si="640"/>
        <v>-36.286000000000001</v>
      </c>
      <c r="AL1165" s="17">
        <f t="shared" si="641"/>
        <v>-37</v>
      </c>
      <c r="AM1165" s="18">
        <f t="shared" si="642"/>
        <v>-29</v>
      </c>
      <c r="AN1165" s="19">
        <f t="shared" si="643"/>
        <v>-24.885999999999999</v>
      </c>
      <c r="AO1165" s="20" t="str">
        <f t="shared" si="644"/>
        <v>37°29 ' 24,886 "S</v>
      </c>
      <c r="AP1165" s="20" t="str">
        <f t="shared" si="645"/>
        <v xml:space="preserve">72°27 ' 36,286 " </v>
      </c>
      <c r="AQ1165" s="22"/>
      <c r="AR1165" s="22"/>
    </row>
    <row r="1166" spans="1:46" ht="15" customHeight="1" x14ac:dyDescent="0.3">
      <c r="A1166" s="15">
        <v>2305</v>
      </c>
      <c r="B1166" s="15" t="s">
        <v>2052</v>
      </c>
      <c r="C1166" s="15" t="s">
        <v>2053</v>
      </c>
      <c r="D1166" s="16" t="s">
        <v>1322</v>
      </c>
      <c r="E1166" s="16">
        <v>722028.26</v>
      </c>
      <c r="F1166" s="16">
        <v>5828947.1699999999</v>
      </c>
      <c r="G1166" s="16" t="s">
        <v>339</v>
      </c>
      <c r="H1166" t="str">
        <f t="shared" si="613"/>
        <v>18</v>
      </c>
      <c r="I1166" t="str">
        <f t="shared" si="612"/>
        <v>H</v>
      </c>
      <c r="J1166" t="s">
        <v>324</v>
      </c>
      <c r="K1166">
        <f t="shared" si="614"/>
        <v>-75</v>
      </c>
      <c r="L1166">
        <f t="shared" si="615"/>
        <v>-4171052.83</v>
      </c>
      <c r="M1166">
        <f t="shared" si="616"/>
        <v>-0.65544962624027769</v>
      </c>
      <c r="N1166">
        <f t="shared" si="617"/>
        <v>6383528.6860996131</v>
      </c>
      <c r="O1166">
        <f t="shared" si="618"/>
        <v>3.4781430603339394E-2</v>
      </c>
      <c r="P1166">
        <f t="shared" si="619"/>
        <v>-0.96641643320771831</v>
      </c>
      <c r="Q1166">
        <f t="shared" si="620"/>
        <v>-0.60738358799116199</v>
      </c>
      <c r="R1166">
        <f t="shared" si="621"/>
        <v>-1.138657842844137</v>
      </c>
      <c r="S1166">
        <f t="shared" si="622"/>
        <v>-1.0058392791308932</v>
      </c>
      <c r="T1166">
        <f t="shared" si="623"/>
        <v>-1.8036437453758165</v>
      </c>
      <c r="U1166">
        <f t="shared" si="624"/>
        <v>5.0546225567071803E-3</v>
      </c>
      <c r="V1166">
        <f t="shared" si="625"/>
        <v>4.2582015317955055E-5</v>
      </c>
      <c r="W1166">
        <f t="shared" si="626"/>
        <v>1.6740578955036711E-7</v>
      </c>
      <c r="X1166">
        <f t="shared" si="627"/>
        <v>-4156387.4273133604</v>
      </c>
      <c r="Y1166">
        <f t="shared" si="628"/>
        <v>-2.2973818099343997E-3</v>
      </c>
      <c r="Z1166">
        <f t="shared" si="629"/>
        <v>2.5620706465192672E-6</v>
      </c>
      <c r="AA1166">
        <f t="shared" si="630"/>
        <v>3.4781400899178597E-2</v>
      </c>
      <c r="AB1166">
        <f t="shared" si="631"/>
        <v>-0.6577470021641576</v>
      </c>
      <c r="AC1166">
        <f t="shared" si="632"/>
        <v>3.4788414099265141E-2</v>
      </c>
      <c r="AD1166">
        <f t="shared" si="633"/>
        <v>4.3931361861247326E-2</v>
      </c>
      <c r="AE1166">
        <f t="shared" si="634"/>
        <v>-0.65728005675375467</v>
      </c>
      <c r="AF1166">
        <f t="shared" si="635"/>
        <v>-0.65728779355987343</v>
      </c>
      <c r="AG1166" s="10">
        <f t="shared" si="636"/>
        <v>-37.659816496446879</v>
      </c>
      <c r="AH1166" s="10">
        <f t="shared" si="637"/>
        <v>-72.482918377088538</v>
      </c>
      <c r="AI1166" s="17">
        <f t="shared" si="638"/>
        <v>-72</v>
      </c>
      <c r="AJ1166" s="18">
        <f t="shared" si="639"/>
        <v>-28</v>
      </c>
      <c r="AK1166" s="19">
        <f t="shared" si="640"/>
        <v>-58.506</v>
      </c>
      <c r="AL1166" s="17">
        <f t="shared" si="641"/>
        <v>-37</v>
      </c>
      <c r="AM1166" s="18">
        <f t="shared" si="642"/>
        <v>-39</v>
      </c>
      <c r="AN1166" s="19">
        <f t="shared" si="643"/>
        <v>-35.338999999999999</v>
      </c>
      <c r="AO1166" s="20" t="str">
        <f t="shared" si="644"/>
        <v>37°39 ' 35,339 "S</v>
      </c>
      <c r="AP1166" s="20" t="str">
        <f t="shared" si="645"/>
        <v xml:space="preserve">72°28 ' 58,506 " </v>
      </c>
      <c r="AQ1166" s="22"/>
      <c r="AR1166" s="22"/>
    </row>
    <row r="1167" spans="1:46" ht="15" customHeight="1" x14ac:dyDescent="0.3">
      <c r="A1167" s="15">
        <v>2306</v>
      </c>
      <c r="B1167" s="15" t="s">
        <v>2054</v>
      </c>
      <c r="C1167" s="15" t="s">
        <v>419</v>
      </c>
      <c r="D1167" s="16" t="s">
        <v>480</v>
      </c>
      <c r="E1167" s="16">
        <v>314031.63</v>
      </c>
      <c r="F1167" s="16">
        <v>6366898.5099999998</v>
      </c>
      <c r="G1167" s="16" t="s">
        <v>791</v>
      </c>
      <c r="H1167" t="str">
        <f t="shared" si="613"/>
        <v>19</v>
      </c>
      <c r="I1167" t="str">
        <f t="shared" si="612"/>
        <v>F</v>
      </c>
      <c r="J1167" t="s">
        <v>324</v>
      </c>
      <c r="K1167">
        <f t="shared" si="614"/>
        <v>-69</v>
      </c>
      <c r="L1167">
        <f t="shared" si="615"/>
        <v>-3633101.49</v>
      </c>
      <c r="M1167">
        <f t="shared" si="616"/>
        <v>-0.57091461335278659</v>
      </c>
      <c r="N1167">
        <f t="shared" si="617"/>
        <v>6381826.9932039762</v>
      </c>
      <c r="O1167">
        <f t="shared" si="618"/>
        <v>-2.9140302643433955E-2</v>
      </c>
      <c r="P1167">
        <f t="shared" si="619"/>
        <v>-0.909395850533256</v>
      </c>
      <c r="Q1167">
        <f t="shared" si="620"/>
        <v>-0.64382121066457476</v>
      </c>
      <c r="R1167">
        <f t="shared" si="621"/>
        <v>-1.0256125386194146</v>
      </c>
      <c r="S1167">
        <f t="shared" si="622"/>
        <v>-0.93016470663070461</v>
      </c>
      <c r="T1167">
        <f t="shared" si="623"/>
        <v>-1.7022089889643732</v>
      </c>
      <c r="U1167">
        <f t="shared" si="624"/>
        <v>5.0546225567071803E-3</v>
      </c>
      <c r="V1167">
        <f t="shared" si="625"/>
        <v>4.2582015317955055E-5</v>
      </c>
      <c r="W1167">
        <f t="shared" si="626"/>
        <v>1.6740578955036711E-7</v>
      </c>
      <c r="X1167">
        <f t="shared" si="627"/>
        <v>-3619248.862265137</v>
      </c>
      <c r="Y1167">
        <f t="shared" si="628"/>
        <v>-2.1706366765527957E-3</v>
      </c>
      <c r="Z1167">
        <f t="shared" si="629"/>
        <v>2.0258062191460166E-6</v>
      </c>
      <c r="AA1167">
        <f t="shared" si="630"/>
        <v>-2.9140282965898514E-2</v>
      </c>
      <c r="AB1167">
        <f t="shared" si="631"/>
        <v>-0.5730852456320501</v>
      </c>
      <c r="AC1167">
        <f t="shared" si="632"/>
        <v>-2.9144407249133197E-2</v>
      </c>
      <c r="AD1167">
        <f t="shared" si="633"/>
        <v>-3.4672239308079722E-2</v>
      </c>
      <c r="AE1167">
        <f t="shared" si="634"/>
        <v>-0.57281137379778002</v>
      </c>
      <c r="AF1167">
        <f t="shared" si="635"/>
        <v>-0.57282040733719064</v>
      </c>
      <c r="AG1167" s="10">
        <f t="shared" si="636"/>
        <v>-32.820191759385679</v>
      </c>
      <c r="AH1167" s="10">
        <f t="shared" si="637"/>
        <v>-70.986572978620558</v>
      </c>
      <c r="AI1167" s="17">
        <f t="shared" si="638"/>
        <v>-70</v>
      </c>
      <c r="AJ1167" s="18">
        <f t="shared" si="639"/>
        <v>-59</v>
      </c>
      <c r="AK1167" s="19">
        <f t="shared" si="640"/>
        <v>-11.663</v>
      </c>
      <c r="AL1167" s="17">
        <f t="shared" si="641"/>
        <v>-32</v>
      </c>
      <c r="AM1167" s="18">
        <f t="shared" si="642"/>
        <v>-49</v>
      </c>
      <c r="AN1167" s="19">
        <f t="shared" si="643"/>
        <v>-12.69</v>
      </c>
      <c r="AO1167" s="20" t="str">
        <f t="shared" si="644"/>
        <v>32°49 ' 12,69 "S</v>
      </c>
      <c r="AP1167" s="20" t="str">
        <f t="shared" si="645"/>
        <v xml:space="preserve">70°59 ' 11,663 " </v>
      </c>
      <c r="AQ1167" s="22"/>
      <c r="AR1167" s="22"/>
    </row>
    <row r="1168" spans="1:46" x14ac:dyDescent="0.3">
      <c r="A1168" s="15">
        <v>2307</v>
      </c>
      <c r="B1168" s="15" t="s">
        <v>2055</v>
      </c>
      <c r="C1168" s="15" t="s">
        <v>2056</v>
      </c>
      <c r="D1168" s="16" t="s">
        <v>1470</v>
      </c>
      <c r="E1168" s="16">
        <v>397860.68300000002</v>
      </c>
      <c r="F1168" s="16">
        <v>7371491.5360000003</v>
      </c>
      <c r="G1168" s="16" t="s">
        <v>1081</v>
      </c>
      <c r="H1168" t="str">
        <f t="shared" si="613"/>
        <v>19</v>
      </c>
      <c r="I1168" t="str">
        <f t="shared" si="612"/>
        <v>K</v>
      </c>
      <c r="J1168" t="s">
        <v>324</v>
      </c>
      <c r="K1168">
        <f t="shared" si="614"/>
        <v>-69</v>
      </c>
      <c r="L1168">
        <f t="shared" si="615"/>
        <v>-2628508.4639999997</v>
      </c>
      <c r="M1168">
        <f t="shared" si="616"/>
        <v>-0.41305036414468199</v>
      </c>
      <c r="N1168">
        <f t="shared" si="617"/>
        <v>6379027.0058396403</v>
      </c>
      <c r="O1168">
        <f t="shared" si="618"/>
        <v>-1.6011739236484999E-2</v>
      </c>
      <c r="P1168">
        <f t="shared" si="619"/>
        <v>-0.73529424395374221</v>
      </c>
      <c r="Q1168">
        <f t="shared" si="620"/>
        <v>-0.61681922992325988</v>
      </c>
      <c r="R1168">
        <f t="shared" si="621"/>
        <v>-0.7806974861215531</v>
      </c>
      <c r="S1168">
        <f t="shared" si="622"/>
        <v>-0.73972792207197979</v>
      </c>
      <c r="T1168">
        <f t="shared" si="623"/>
        <v>-1.4053577434483018</v>
      </c>
      <c r="U1168">
        <f t="shared" si="624"/>
        <v>5.0546225567071803E-3</v>
      </c>
      <c r="V1168">
        <f t="shared" si="625"/>
        <v>4.2582015317955055E-5</v>
      </c>
      <c r="W1168">
        <f t="shared" si="626"/>
        <v>1.6740578955036711E-7</v>
      </c>
      <c r="X1168">
        <f t="shared" si="627"/>
        <v>-2617253.5974228154</v>
      </c>
      <c r="Y1168">
        <f t="shared" si="628"/>
        <v>-1.7643547467162462E-3</v>
      </c>
      <c r="Z1168">
        <f t="shared" si="629"/>
        <v>7.2472163754438284E-7</v>
      </c>
      <c r="AA1168">
        <f t="shared" si="630"/>
        <v>-1.6011735368467037E-2</v>
      </c>
      <c r="AB1168">
        <f t="shared" si="631"/>
        <v>-0.4148147176127322</v>
      </c>
      <c r="AC1168">
        <f t="shared" si="632"/>
        <v>-1.6012419547133172E-2</v>
      </c>
      <c r="AD1168">
        <f t="shared" si="633"/>
        <v>-1.7494474695531795E-2</v>
      </c>
      <c r="AE1168">
        <f t="shared" si="634"/>
        <v>-0.41475827458848463</v>
      </c>
      <c r="AF1168">
        <f t="shared" si="635"/>
        <v>-0.41476791957031356</v>
      </c>
      <c r="AG1168" s="10">
        <f t="shared" si="636"/>
        <v>-23.764451268800549</v>
      </c>
      <c r="AH1168" s="10">
        <f t="shared" si="637"/>
        <v>-70.002359564852384</v>
      </c>
      <c r="AI1168" s="17">
        <f t="shared" si="638"/>
        <v>-70</v>
      </c>
      <c r="AJ1168" s="18">
        <f t="shared" si="639"/>
        <v>0</v>
      </c>
      <c r="AK1168" s="19">
        <f t="shared" si="640"/>
        <v>-8.4939999999999998</v>
      </c>
      <c r="AL1168" s="17">
        <f t="shared" si="641"/>
        <v>-23</v>
      </c>
      <c r="AM1168" s="18">
        <f t="shared" si="642"/>
        <v>-45</v>
      </c>
      <c r="AN1168" s="19">
        <f t="shared" si="643"/>
        <v>-52.024999999999999</v>
      </c>
      <c r="AO1168" s="20" t="str">
        <f t="shared" si="644"/>
        <v>23°45 ' 52,025 "S</v>
      </c>
      <c r="AP1168" s="20" t="str">
        <f t="shared" si="645"/>
        <v xml:space="preserve">70°0 ' 8,494 " </v>
      </c>
      <c r="AQ1168" s="22"/>
      <c r="AR1168" s="22"/>
    </row>
    <row r="1169" spans="1:44" x14ac:dyDescent="0.3">
      <c r="A1169" s="15">
        <v>2310</v>
      </c>
      <c r="B1169" s="15" t="s">
        <v>2057</v>
      </c>
      <c r="C1169" s="15" t="s">
        <v>406</v>
      </c>
      <c r="D1169" s="16" t="s">
        <v>1470</v>
      </c>
      <c r="E1169" s="16">
        <v>441034.28</v>
      </c>
      <c r="F1169" s="16">
        <v>7339008.9199999999</v>
      </c>
      <c r="G1169" s="16" t="s">
        <v>351</v>
      </c>
      <c r="H1169" t="str">
        <f t="shared" si="613"/>
        <v>19</v>
      </c>
      <c r="I1169" t="str">
        <f t="shared" si="612"/>
        <v>J</v>
      </c>
      <c r="J1169" t="s">
        <v>324</v>
      </c>
      <c r="K1169">
        <f t="shared" si="614"/>
        <v>-69</v>
      </c>
      <c r="L1169">
        <f t="shared" si="615"/>
        <v>-2660991.08</v>
      </c>
      <c r="M1169">
        <f t="shared" si="616"/>
        <v>-0.41815476329383078</v>
      </c>
      <c r="N1169">
        <f t="shared" si="617"/>
        <v>6379107.608343062</v>
      </c>
      <c r="O1169">
        <f t="shared" si="618"/>
        <v>-9.2435687905437283E-3</v>
      </c>
      <c r="P1169">
        <f t="shared" si="619"/>
        <v>-0.74217480088705146</v>
      </c>
      <c r="Q1169">
        <f t="shared" si="620"/>
        <v>-0.61979253632108922</v>
      </c>
      <c r="R1169">
        <f t="shared" si="621"/>
        <v>-0.78924216373735656</v>
      </c>
      <c r="S1169">
        <f t="shared" si="622"/>
        <v>-0.74687975688328967</v>
      </c>
      <c r="T1169">
        <f t="shared" si="623"/>
        <v>-1.4173298341418219</v>
      </c>
      <c r="U1169">
        <f t="shared" si="624"/>
        <v>5.0546225567071803E-3</v>
      </c>
      <c r="V1169">
        <f t="shared" si="625"/>
        <v>4.2582015317955055E-5</v>
      </c>
      <c r="W1169">
        <f t="shared" si="626"/>
        <v>1.6740578955036711E-7</v>
      </c>
      <c r="X1169">
        <f t="shared" si="627"/>
        <v>-2649632.2579193912</v>
      </c>
      <c r="Y1169">
        <f t="shared" si="628"/>
        <v>-1.7806286988720848E-3</v>
      </c>
      <c r="Z1169">
        <f t="shared" si="629"/>
        <v>2.4044567224244188E-7</v>
      </c>
      <c r="AA1169">
        <f t="shared" si="630"/>
        <v>-9.2435680496850241E-3</v>
      </c>
      <c r="AB1169">
        <f t="shared" si="631"/>
        <v>-0.41993539156455839</v>
      </c>
      <c r="AC1169">
        <f t="shared" si="632"/>
        <v>-9.2436996841260277E-3</v>
      </c>
      <c r="AD1169">
        <f t="shared" si="633"/>
        <v>-1.0122910116780785E-2</v>
      </c>
      <c r="AE1169">
        <f t="shared" si="634"/>
        <v>-0.41991631726349732</v>
      </c>
      <c r="AF1169">
        <f t="shared" si="635"/>
        <v>-0.41992621995688645</v>
      </c>
      <c r="AG1169" s="10">
        <f t="shared" si="636"/>
        <v>-24.060000110411877</v>
      </c>
      <c r="AH1169" s="10">
        <f t="shared" si="637"/>
        <v>-69.580000026081819</v>
      </c>
      <c r="AI1169" s="17">
        <f t="shared" si="638"/>
        <v>-69</v>
      </c>
      <c r="AJ1169" s="18">
        <f t="shared" si="639"/>
        <v>-34</v>
      </c>
      <c r="AK1169" s="19">
        <f t="shared" si="640"/>
        <v>-48</v>
      </c>
      <c r="AL1169" s="17">
        <f t="shared" si="641"/>
        <v>-24</v>
      </c>
      <c r="AM1169" s="18">
        <f t="shared" si="642"/>
        <v>-3</v>
      </c>
      <c r="AN1169" s="19">
        <f t="shared" si="643"/>
        <v>-36</v>
      </c>
      <c r="AO1169" s="20" t="str">
        <f t="shared" si="644"/>
        <v>24°3 ' 36 "S</v>
      </c>
      <c r="AP1169" s="20" t="str">
        <f t="shared" si="645"/>
        <v xml:space="preserve">69°34 ' 48 " </v>
      </c>
      <c r="AQ1169" s="22"/>
      <c r="AR1169" s="22"/>
    </row>
    <row r="1170" spans="1:44" x14ac:dyDescent="0.3">
      <c r="A1170" s="15">
        <v>2311</v>
      </c>
      <c r="B1170" s="15" t="s">
        <v>2058</v>
      </c>
      <c r="C1170" s="15" t="s">
        <v>2059</v>
      </c>
      <c r="D1170" s="16" t="s">
        <v>434</v>
      </c>
      <c r="E1170" s="16">
        <v>732574.55200000003</v>
      </c>
      <c r="F1170" s="16">
        <v>5844340.3629999999</v>
      </c>
      <c r="G1170" s="16" t="s">
        <v>339</v>
      </c>
      <c r="H1170" t="str">
        <f t="shared" si="613"/>
        <v>18</v>
      </c>
      <c r="I1170" t="str">
        <f t="shared" si="612"/>
        <v>H</v>
      </c>
      <c r="J1170" t="s">
        <v>324</v>
      </c>
      <c r="K1170">
        <f t="shared" si="614"/>
        <v>-75</v>
      </c>
      <c r="L1170">
        <f t="shared" si="615"/>
        <v>-4155659.6370000001</v>
      </c>
      <c r="M1170">
        <f t="shared" si="616"/>
        <v>-0.65303070156832765</v>
      </c>
      <c r="N1170">
        <f t="shared" si="617"/>
        <v>6383478.6454385482</v>
      </c>
      <c r="O1170">
        <f t="shared" si="618"/>
        <v>3.6433826275300722E-2</v>
      </c>
      <c r="P1170">
        <f t="shared" si="619"/>
        <v>-0.96516189292485355</v>
      </c>
      <c r="Q1170">
        <f t="shared" si="620"/>
        <v>-0.60884990913727977</v>
      </c>
      <c r="R1170">
        <f t="shared" si="621"/>
        <v>-1.1356116480307543</v>
      </c>
      <c r="S1170">
        <f t="shared" si="622"/>
        <v>-1.0039212133073856</v>
      </c>
      <c r="T1170">
        <f t="shared" si="623"/>
        <v>-1.8012282854666477</v>
      </c>
      <c r="U1170">
        <f t="shared" si="624"/>
        <v>5.0546225567071803E-3</v>
      </c>
      <c r="V1170">
        <f t="shared" si="625"/>
        <v>4.2582015317955055E-5</v>
      </c>
      <c r="W1170">
        <f t="shared" si="626"/>
        <v>1.6740578955036711E-7</v>
      </c>
      <c r="X1170">
        <f t="shared" si="627"/>
        <v>-4141011.4620280717</v>
      </c>
      <c r="Y1170">
        <f t="shared" si="628"/>
        <v>-2.2947010220509662E-3</v>
      </c>
      <c r="Z1170">
        <f t="shared" si="629"/>
        <v>2.8217407982066947E-6</v>
      </c>
      <c r="AA1170">
        <f t="shared" si="630"/>
        <v>3.6433792006362709E-2</v>
      </c>
      <c r="AB1170">
        <f t="shared" si="631"/>
        <v>-0.65532539611532714</v>
      </c>
      <c r="AC1170">
        <f t="shared" si="632"/>
        <v>3.6441853039347494E-2</v>
      </c>
      <c r="AD1170">
        <f t="shared" si="633"/>
        <v>4.5930804437163408E-2</v>
      </c>
      <c r="AE1170">
        <f t="shared" si="634"/>
        <v>-0.65481562237599378</v>
      </c>
      <c r="AF1170">
        <f t="shared" si="635"/>
        <v>-0.65482319534307809</v>
      </c>
      <c r="AG1170" s="10">
        <f t="shared" si="636"/>
        <v>-37.51860542042904</v>
      </c>
      <c r="AH1170" s="10">
        <f t="shared" si="637"/>
        <v>-72.368358756109785</v>
      </c>
      <c r="AI1170" s="17">
        <f t="shared" si="638"/>
        <v>-72</v>
      </c>
      <c r="AJ1170" s="18">
        <f t="shared" si="639"/>
        <v>-22</v>
      </c>
      <c r="AK1170" s="19">
        <f t="shared" si="640"/>
        <v>-6.0919999999999996</v>
      </c>
      <c r="AL1170" s="17">
        <f t="shared" si="641"/>
        <v>-37</v>
      </c>
      <c r="AM1170" s="18">
        <f t="shared" si="642"/>
        <v>-31</v>
      </c>
      <c r="AN1170" s="19">
        <f t="shared" si="643"/>
        <v>-6.98</v>
      </c>
      <c r="AO1170" s="20" t="str">
        <f t="shared" si="644"/>
        <v>37°31 ' 6,98 "S</v>
      </c>
      <c r="AP1170" s="20" t="str">
        <f t="shared" si="645"/>
        <v xml:space="preserve">72°22 ' 6,092 " </v>
      </c>
      <c r="AQ1170" s="22"/>
      <c r="AR1170" s="22"/>
    </row>
    <row r="1171" spans="1:44" x14ac:dyDescent="0.3">
      <c r="A1171" s="15">
        <v>2312</v>
      </c>
      <c r="B1171" s="15" t="s">
        <v>2060</v>
      </c>
      <c r="C1171" s="15" t="s">
        <v>419</v>
      </c>
      <c r="D1171" s="16" t="s">
        <v>713</v>
      </c>
      <c r="E1171" s="16">
        <v>704102.64</v>
      </c>
      <c r="F1171" s="16">
        <v>5642097.9699999997</v>
      </c>
      <c r="G1171" s="16" t="s">
        <v>339</v>
      </c>
      <c r="H1171" t="str">
        <f t="shared" si="613"/>
        <v>18</v>
      </c>
      <c r="I1171" t="str">
        <f t="shared" si="612"/>
        <v>H</v>
      </c>
      <c r="J1171" t="s">
        <v>324</v>
      </c>
      <c r="K1171">
        <f t="shared" si="614"/>
        <v>-75</v>
      </c>
      <c r="L1171">
        <f t="shared" si="615"/>
        <v>-4357902.03</v>
      </c>
      <c r="M1171">
        <f t="shared" si="616"/>
        <v>-0.68481157472063181</v>
      </c>
      <c r="N1171">
        <f t="shared" si="617"/>
        <v>6384140.9847125728</v>
      </c>
      <c r="O1171">
        <f t="shared" si="618"/>
        <v>3.1970258878797168E-2</v>
      </c>
      <c r="P1171">
        <f t="shared" si="619"/>
        <v>-0.97983282908011637</v>
      </c>
      <c r="Q1171">
        <f t="shared" si="620"/>
        <v>-0.58781101558432425</v>
      </c>
      <c r="R1171">
        <f t="shared" si="621"/>
        <v>-1.1747279892606901</v>
      </c>
      <c r="S1171">
        <f t="shared" si="622"/>
        <v>-1.0279987458415987</v>
      </c>
      <c r="T1171">
        <f t="shared" si="623"/>
        <v>-1.8308757124888941</v>
      </c>
      <c r="U1171">
        <f t="shared" si="624"/>
        <v>5.0546225567071803E-3</v>
      </c>
      <c r="V1171">
        <f t="shared" si="625"/>
        <v>4.2582015317955055E-5</v>
      </c>
      <c r="W1171">
        <f t="shared" si="626"/>
        <v>1.6740578955036711E-7</v>
      </c>
      <c r="X1171">
        <f t="shared" si="627"/>
        <v>-4343056.4974356517</v>
      </c>
      <c r="Y1171">
        <f t="shared" si="628"/>
        <v>-2.3253766794777194E-3</v>
      </c>
      <c r="Z1171">
        <f t="shared" si="629"/>
        <v>2.0662150102883502E-6</v>
      </c>
      <c r="AA1171">
        <f t="shared" si="630"/>
        <v>3.1970236859654243E-2</v>
      </c>
      <c r="AB1171">
        <f t="shared" si="631"/>
        <v>-0.68713694659538138</v>
      </c>
      <c r="AC1171">
        <f t="shared" si="632"/>
        <v>3.1975683246757869E-2</v>
      </c>
      <c r="AD1171">
        <f t="shared" si="633"/>
        <v>4.1338638908242104E-2</v>
      </c>
      <c r="AE1171">
        <f t="shared" si="634"/>
        <v>-0.68671786480096475</v>
      </c>
      <c r="AF1171">
        <f t="shared" si="635"/>
        <v>-0.68672555410188207</v>
      </c>
      <c r="AG1171" s="10">
        <f t="shared" si="636"/>
        <v>-39.346475933820727</v>
      </c>
      <c r="AH1171" s="10">
        <f t="shared" si="637"/>
        <v>-72.631470459742431</v>
      </c>
      <c r="AI1171" s="17">
        <f t="shared" si="638"/>
        <v>-72</v>
      </c>
      <c r="AJ1171" s="18">
        <f t="shared" si="639"/>
        <v>-37</v>
      </c>
      <c r="AK1171" s="19">
        <f t="shared" si="640"/>
        <v>-53.293999999999997</v>
      </c>
      <c r="AL1171" s="17">
        <f t="shared" si="641"/>
        <v>-39</v>
      </c>
      <c r="AM1171" s="18">
        <f t="shared" si="642"/>
        <v>-20</v>
      </c>
      <c r="AN1171" s="19">
        <f t="shared" si="643"/>
        <v>-47.313000000000002</v>
      </c>
      <c r="AO1171" s="20" t="str">
        <f t="shared" si="644"/>
        <v>39°20 ' 47,313 "S</v>
      </c>
      <c r="AP1171" s="20" t="str">
        <f t="shared" si="645"/>
        <v xml:space="preserve">72°37 ' 53,294 " </v>
      </c>
      <c r="AQ1171" s="22"/>
      <c r="AR1171" s="22"/>
    </row>
    <row r="1172" spans="1:44" x14ac:dyDescent="0.3">
      <c r="A1172" s="15">
        <v>2315</v>
      </c>
      <c r="B1172" s="15" t="s">
        <v>2061</v>
      </c>
      <c r="C1172" s="15" t="s">
        <v>1922</v>
      </c>
      <c r="D1172" s="16" t="s">
        <v>1291</v>
      </c>
      <c r="E1172" s="16">
        <v>718783</v>
      </c>
      <c r="F1172" s="16">
        <v>5466962</v>
      </c>
      <c r="G1172" s="16" t="s">
        <v>339</v>
      </c>
      <c r="H1172" t="str">
        <f t="shared" si="613"/>
        <v>18</v>
      </c>
      <c r="I1172" t="str">
        <f t="shared" si="612"/>
        <v>H</v>
      </c>
      <c r="J1172" t="s">
        <v>324</v>
      </c>
      <c r="K1172">
        <f t="shared" si="614"/>
        <v>-75</v>
      </c>
      <c r="L1172">
        <f t="shared" si="615"/>
        <v>-4533038</v>
      </c>
      <c r="M1172">
        <f t="shared" si="616"/>
        <v>-0.71233287707673942</v>
      </c>
      <c r="N1172">
        <f t="shared" si="617"/>
        <v>6384721.8023082037</v>
      </c>
      <c r="O1172">
        <f t="shared" si="618"/>
        <v>3.4266645716796246E-2</v>
      </c>
      <c r="P1172">
        <f t="shared" si="619"/>
        <v>-0.98934191432883811</v>
      </c>
      <c r="Q1172">
        <f t="shared" si="620"/>
        <v>-0.56670051238257257</v>
      </c>
      <c r="R1172">
        <f t="shared" si="621"/>
        <v>-1.2070038342411584</v>
      </c>
      <c r="S1172">
        <f t="shared" si="622"/>
        <v>-1.0469280037765121</v>
      </c>
      <c r="T1172">
        <f t="shared" si="623"/>
        <v>-1.8530830673672085</v>
      </c>
      <c r="U1172">
        <f t="shared" si="624"/>
        <v>5.0546225567071803E-3</v>
      </c>
      <c r="V1172">
        <f t="shared" si="625"/>
        <v>4.2582015317955055E-5</v>
      </c>
      <c r="W1172">
        <f t="shared" si="626"/>
        <v>1.6740578955036711E-7</v>
      </c>
      <c r="X1172">
        <f t="shared" si="627"/>
        <v>-4518072.7047714991</v>
      </c>
      <c r="Y1172">
        <f t="shared" si="628"/>
        <v>-2.3439228351485259E-3</v>
      </c>
      <c r="Z1172">
        <f t="shared" si="629"/>
        <v>2.2664589496597593E-6</v>
      </c>
      <c r="AA1172">
        <f t="shared" si="630"/>
        <v>3.4266619828814293E-2</v>
      </c>
      <c r="AB1172">
        <f t="shared" si="631"/>
        <v>-0.71467679459948308</v>
      </c>
      <c r="AC1172">
        <f t="shared" si="632"/>
        <v>3.4273326207084898E-2</v>
      </c>
      <c r="AD1172">
        <f t="shared" si="633"/>
        <v>4.5345690963135253E-2</v>
      </c>
      <c r="AE1172">
        <f t="shared" si="634"/>
        <v>-0.71416773272910261</v>
      </c>
      <c r="AF1172">
        <f t="shared" si="635"/>
        <v>-0.71417479920830995</v>
      </c>
      <c r="AG1172" s="10">
        <f t="shared" si="636"/>
        <v>-40.919201829239164</v>
      </c>
      <c r="AH1172" s="10">
        <f t="shared" si="637"/>
        <v>-72.401883288707836</v>
      </c>
      <c r="AI1172" s="17">
        <f t="shared" si="638"/>
        <v>-72</v>
      </c>
      <c r="AJ1172" s="18">
        <f t="shared" si="639"/>
        <v>-24</v>
      </c>
      <c r="AK1172" s="19">
        <f t="shared" si="640"/>
        <v>-6.78</v>
      </c>
      <c r="AL1172" s="17">
        <f t="shared" si="641"/>
        <v>-40</v>
      </c>
      <c r="AM1172" s="18">
        <f t="shared" si="642"/>
        <v>-55</v>
      </c>
      <c r="AN1172" s="19">
        <f t="shared" si="643"/>
        <v>-9.1270000000000007</v>
      </c>
      <c r="AO1172" s="20" t="str">
        <f t="shared" si="644"/>
        <v>40°55 ' 9,127 "S</v>
      </c>
      <c r="AP1172" s="20" t="str">
        <f t="shared" si="645"/>
        <v xml:space="preserve">72°24 ' 6,78 " </v>
      </c>
      <c r="AQ1172" s="22"/>
      <c r="AR1172" s="22"/>
    </row>
    <row r="1173" spans="1:44" x14ac:dyDescent="0.3">
      <c r="A1173" s="15">
        <v>2316</v>
      </c>
      <c r="B1173" s="15" t="s">
        <v>2062</v>
      </c>
      <c r="C1173" s="15" t="s">
        <v>1922</v>
      </c>
      <c r="D1173" s="16" t="s">
        <v>1291</v>
      </c>
      <c r="E1173" s="16">
        <v>722642</v>
      </c>
      <c r="F1173" s="16">
        <v>5463653</v>
      </c>
      <c r="G1173" s="16" t="s">
        <v>339</v>
      </c>
      <c r="H1173" t="str">
        <f t="shared" si="613"/>
        <v>18</v>
      </c>
      <c r="I1173" t="str">
        <f t="shared" si="612"/>
        <v>H</v>
      </c>
      <c r="J1173" t="s">
        <v>324</v>
      </c>
      <c r="K1173">
        <f t="shared" si="614"/>
        <v>-75</v>
      </c>
      <c r="L1173">
        <f t="shared" si="615"/>
        <v>-4536347</v>
      </c>
      <c r="M1173">
        <f t="shared" si="616"/>
        <v>-0.71285286157504868</v>
      </c>
      <c r="N1173">
        <f t="shared" si="617"/>
        <v>6384732.8287961511</v>
      </c>
      <c r="O1173">
        <f t="shared" si="618"/>
        <v>3.4870997106699518E-2</v>
      </c>
      <c r="P1173">
        <f t="shared" si="619"/>
        <v>-0.98949281027019786</v>
      </c>
      <c r="Q1173">
        <f t="shared" si="620"/>
        <v>-0.56627787043124034</v>
      </c>
      <c r="R1173">
        <f t="shared" si="621"/>
        <v>-1.2075992667101476</v>
      </c>
      <c r="S1173">
        <f t="shared" si="622"/>
        <v>-1.0472689176404208</v>
      </c>
      <c r="T1173">
        <f t="shared" si="623"/>
        <v>-1.8534734467182803</v>
      </c>
      <c r="U1173">
        <f t="shared" si="624"/>
        <v>5.0546225567071803E-3</v>
      </c>
      <c r="V1173">
        <f t="shared" si="625"/>
        <v>4.2582015317955055E-5</v>
      </c>
      <c r="W1173">
        <f t="shared" si="626"/>
        <v>1.6740578955036711E-7</v>
      </c>
      <c r="X1173">
        <f t="shared" si="627"/>
        <v>-4521379.9025574569</v>
      </c>
      <c r="Y1173">
        <f t="shared" si="628"/>
        <v>-2.3442010564700792E-3</v>
      </c>
      <c r="Z1173">
        <f t="shared" si="629"/>
        <v>2.3450016409811166E-6</v>
      </c>
      <c r="AA1173">
        <f t="shared" si="630"/>
        <v>3.487096984918437E-2</v>
      </c>
      <c r="AB1173">
        <f t="shared" si="631"/>
        <v>-0.71519705713436343</v>
      </c>
      <c r="AC1173">
        <f t="shared" si="632"/>
        <v>3.4878037372232162E-2</v>
      </c>
      <c r="AD1173">
        <f t="shared" si="633"/>
        <v>4.6165452160949291E-2</v>
      </c>
      <c r="AE1173">
        <f t="shared" si="634"/>
        <v>-0.71466933983273317</v>
      </c>
      <c r="AF1173">
        <f t="shared" si="635"/>
        <v>-0.71467632940214243</v>
      </c>
      <c r="AG1173" s="10">
        <f t="shared" si="636"/>
        <v>-40.947937392644143</v>
      </c>
      <c r="AH1173" s="10">
        <f t="shared" si="637"/>
        <v>-72.354914431864501</v>
      </c>
      <c r="AI1173" s="17">
        <f t="shared" si="638"/>
        <v>-72</v>
      </c>
      <c r="AJ1173" s="18">
        <f t="shared" si="639"/>
        <v>-21</v>
      </c>
      <c r="AK1173" s="19">
        <f t="shared" si="640"/>
        <v>-17.692</v>
      </c>
      <c r="AL1173" s="17">
        <f t="shared" si="641"/>
        <v>-40</v>
      </c>
      <c r="AM1173" s="18">
        <f t="shared" si="642"/>
        <v>-56</v>
      </c>
      <c r="AN1173" s="19">
        <f t="shared" si="643"/>
        <v>-52.575000000000003</v>
      </c>
      <c r="AO1173" s="20" t="str">
        <f t="shared" si="644"/>
        <v>40°56 ' 52,575 "S</v>
      </c>
      <c r="AP1173" s="20" t="str">
        <f t="shared" si="645"/>
        <v xml:space="preserve">72°21 ' 17,692 " </v>
      </c>
      <c r="AQ1173" s="22"/>
      <c r="AR1173" s="22"/>
    </row>
    <row r="1174" spans="1:44" x14ac:dyDescent="0.3">
      <c r="A1174" s="15">
        <v>2317</v>
      </c>
      <c r="B1174" s="15" t="s">
        <v>2063</v>
      </c>
      <c r="C1174" s="15" t="s">
        <v>2064</v>
      </c>
      <c r="D1174" s="16" t="s">
        <v>1470</v>
      </c>
      <c r="E1174" s="16">
        <v>410784</v>
      </c>
      <c r="F1174" s="16">
        <v>7363299</v>
      </c>
      <c r="G1174" s="16" t="s">
        <v>791</v>
      </c>
      <c r="H1174" t="str">
        <f t="shared" si="613"/>
        <v>19</v>
      </c>
      <c r="I1174" t="str">
        <f t="shared" si="612"/>
        <v>F</v>
      </c>
      <c r="J1174" t="s">
        <v>324</v>
      </c>
      <c r="K1174">
        <f t="shared" si="614"/>
        <v>-69</v>
      </c>
      <c r="L1174">
        <f t="shared" si="615"/>
        <v>-2636701</v>
      </c>
      <c r="M1174">
        <f t="shared" si="616"/>
        <v>-0.41433775964841146</v>
      </c>
      <c r="N1174">
        <f t="shared" si="617"/>
        <v>6379047.263686995</v>
      </c>
      <c r="O1174">
        <f t="shared" si="618"/>
        <v>-1.3985787581143343E-2</v>
      </c>
      <c r="P1174">
        <f t="shared" si="619"/>
        <v>-0.7370368641924091</v>
      </c>
      <c r="Q1174">
        <f t="shared" si="620"/>
        <v>-0.61758255182757682</v>
      </c>
      <c r="R1174">
        <f t="shared" si="621"/>
        <v>-0.78285619174461596</v>
      </c>
      <c r="S1174">
        <f t="shared" si="622"/>
        <v>-0.74153778176535612</v>
      </c>
      <c r="T1174">
        <f t="shared" si="623"/>
        <v>-1.4083925180127599</v>
      </c>
      <c r="U1174">
        <f t="shared" si="624"/>
        <v>5.0546225567071803E-3</v>
      </c>
      <c r="V1174">
        <f t="shared" si="625"/>
        <v>4.2582015317955055E-5</v>
      </c>
      <c r="W1174">
        <f t="shared" si="626"/>
        <v>1.6740578955036711E-7</v>
      </c>
      <c r="X1174">
        <f t="shared" si="627"/>
        <v>-2625419.7988483571</v>
      </c>
      <c r="Y1174">
        <f t="shared" si="628"/>
        <v>-1.7684774364130642E-3</v>
      </c>
      <c r="Z1174">
        <f t="shared" si="629"/>
        <v>5.5230266004815806E-7</v>
      </c>
      <c r="AA1174">
        <f t="shared" si="630"/>
        <v>-1.3985785006347449E-2</v>
      </c>
      <c r="AB1174">
        <f t="shared" si="631"/>
        <v>-0.41610623610808972</v>
      </c>
      <c r="AC1174">
        <f t="shared" si="632"/>
        <v>-1.3986240952484574E-2</v>
      </c>
      <c r="AD1174">
        <f t="shared" si="633"/>
        <v>-1.5289836830594381E-2</v>
      </c>
      <c r="AE1174">
        <f t="shared" si="634"/>
        <v>-0.41606302072904811</v>
      </c>
      <c r="AF1174">
        <f t="shared" si="635"/>
        <v>-0.41607275253692483</v>
      </c>
      <c r="AG1174" s="10">
        <f t="shared" si="636"/>
        <v>-23.839212690756909</v>
      </c>
      <c r="AH1174" s="10">
        <f t="shared" si="637"/>
        <v>-69.876043119836737</v>
      </c>
      <c r="AI1174" s="17">
        <f t="shared" si="638"/>
        <v>-69</v>
      </c>
      <c r="AJ1174" s="18">
        <f t="shared" si="639"/>
        <v>-52</v>
      </c>
      <c r="AK1174" s="19">
        <f t="shared" si="640"/>
        <v>-33.755000000000003</v>
      </c>
      <c r="AL1174" s="17">
        <f t="shared" si="641"/>
        <v>-23</v>
      </c>
      <c r="AM1174" s="18">
        <f t="shared" si="642"/>
        <v>-50</v>
      </c>
      <c r="AN1174" s="19">
        <f t="shared" si="643"/>
        <v>-21.166</v>
      </c>
      <c r="AO1174" s="20" t="str">
        <f t="shared" si="644"/>
        <v>23°50 ' 21,166 "S</v>
      </c>
      <c r="AP1174" s="20" t="str">
        <f t="shared" si="645"/>
        <v xml:space="preserve">69°52 ' 33,755 " </v>
      </c>
      <c r="AQ1174" s="22"/>
      <c r="AR1174" s="22"/>
    </row>
    <row r="1175" spans="1:44" x14ac:dyDescent="0.3">
      <c r="A1175" s="15">
        <v>2318</v>
      </c>
      <c r="B1175" s="15" t="s">
        <v>2065</v>
      </c>
      <c r="C1175" s="15" t="s">
        <v>2064</v>
      </c>
      <c r="D1175" s="16" t="s">
        <v>1470</v>
      </c>
      <c r="E1175" s="16">
        <v>417151</v>
      </c>
      <c r="F1175" s="16">
        <v>7361529</v>
      </c>
      <c r="G1175" s="16" t="s">
        <v>791</v>
      </c>
      <c r="H1175" t="str">
        <f t="shared" si="613"/>
        <v>19</v>
      </c>
      <c r="I1175" t="str">
        <f t="shared" si="612"/>
        <v>F</v>
      </c>
      <c r="J1175" t="s">
        <v>324</v>
      </c>
      <c r="K1175">
        <f t="shared" si="614"/>
        <v>-69</v>
      </c>
      <c r="L1175">
        <f t="shared" si="615"/>
        <v>-2638471</v>
      </c>
      <c r="M1175">
        <f t="shared" si="616"/>
        <v>-0.4146159018551227</v>
      </c>
      <c r="N1175">
        <f t="shared" si="617"/>
        <v>6379051.6467218865</v>
      </c>
      <c r="O1175">
        <f t="shared" si="618"/>
        <v>-1.2987667225201891E-2</v>
      </c>
      <c r="P1175">
        <f t="shared" si="619"/>
        <v>-0.73741271636995753</v>
      </c>
      <c r="Q1175">
        <f t="shared" si="620"/>
        <v>-0.61774627930449266</v>
      </c>
      <c r="R1175">
        <f t="shared" si="621"/>
        <v>-0.78332226004010153</v>
      </c>
      <c r="S1175">
        <f t="shared" si="622"/>
        <v>-0.74192826485619934</v>
      </c>
      <c r="T1175">
        <f t="shared" si="623"/>
        <v>-1.4090468300372958</v>
      </c>
      <c r="U1175">
        <f t="shared" si="624"/>
        <v>5.0546225567071803E-3</v>
      </c>
      <c r="V1175">
        <f t="shared" si="625"/>
        <v>4.2582015317955055E-5</v>
      </c>
      <c r="W1175">
        <f t="shared" si="626"/>
        <v>1.6740578955036711E-7</v>
      </c>
      <c r="X1175">
        <f t="shared" si="627"/>
        <v>-2627184.1194811394</v>
      </c>
      <c r="Y1175">
        <f t="shared" si="628"/>
        <v>-1.7693665365855493E-3</v>
      </c>
      <c r="Z1175">
        <f t="shared" si="629"/>
        <v>4.7616699855594105E-7</v>
      </c>
      <c r="AA1175">
        <f t="shared" si="630"/>
        <v>-1.2987665163769051E-2</v>
      </c>
      <c r="AB1175">
        <f t="shared" si="631"/>
        <v>-0.4163852675491943</v>
      </c>
      <c r="AC1175">
        <f t="shared" si="632"/>
        <v>-1.298803029221024E-2</v>
      </c>
      <c r="AD1175">
        <f t="shared" si="633"/>
        <v>-1.4200490985341907E-2</v>
      </c>
      <c r="AE1175">
        <f t="shared" si="634"/>
        <v>-0.4163479717493424</v>
      </c>
      <c r="AF1175">
        <f t="shared" si="635"/>
        <v>-0.41635773952091809</v>
      </c>
      <c r="AG1175" s="10">
        <f t="shared" si="636"/>
        <v>-23.855541242155883</v>
      </c>
      <c r="AH1175" s="10">
        <f t="shared" si="637"/>
        <v>-69.813628200473659</v>
      </c>
      <c r="AI1175" s="17">
        <f t="shared" si="638"/>
        <v>-69</v>
      </c>
      <c r="AJ1175" s="18">
        <f t="shared" si="639"/>
        <v>-48</v>
      </c>
      <c r="AK1175" s="19">
        <f t="shared" si="640"/>
        <v>-49.061999999999998</v>
      </c>
      <c r="AL1175" s="17">
        <f t="shared" si="641"/>
        <v>-23</v>
      </c>
      <c r="AM1175" s="18">
        <f t="shared" si="642"/>
        <v>-51</v>
      </c>
      <c r="AN1175" s="19">
        <f t="shared" si="643"/>
        <v>-19.948</v>
      </c>
      <c r="AO1175" s="20" t="str">
        <f t="shared" si="644"/>
        <v>23°51 ' 19,948 "S</v>
      </c>
      <c r="AP1175" s="20" t="str">
        <f t="shared" si="645"/>
        <v xml:space="preserve">69°48 ' 49,062 " </v>
      </c>
      <c r="AQ1175" s="22"/>
      <c r="AR1175" s="22"/>
    </row>
    <row r="1176" spans="1:44" x14ac:dyDescent="0.3">
      <c r="A1176" s="15">
        <v>2319</v>
      </c>
      <c r="B1176" s="15" t="s">
        <v>2066</v>
      </c>
      <c r="C1176" s="15" t="s">
        <v>2067</v>
      </c>
      <c r="D1176" s="16" t="s">
        <v>852</v>
      </c>
      <c r="E1176" s="16">
        <v>375123</v>
      </c>
      <c r="F1176" s="16">
        <v>6923024</v>
      </c>
      <c r="G1176" s="16" t="s">
        <v>351</v>
      </c>
      <c r="H1176" t="str">
        <f t="shared" si="613"/>
        <v>19</v>
      </c>
      <c r="I1176" t="str">
        <f t="shared" si="612"/>
        <v>J</v>
      </c>
      <c r="J1176" t="s">
        <v>324</v>
      </c>
      <c r="K1176">
        <f t="shared" si="614"/>
        <v>-69</v>
      </c>
      <c r="L1176">
        <f t="shared" si="615"/>
        <v>-3076976</v>
      </c>
      <c r="M1176">
        <f t="shared" si="616"/>
        <v>-0.48352366928670737</v>
      </c>
      <c r="N1176">
        <f t="shared" si="617"/>
        <v>6380203.1129364688</v>
      </c>
      <c r="O1176">
        <f t="shared" si="618"/>
        <v>-1.9572574381965992E-2</v>
      </c>
      <c r="P1176">
        <f t="shared" si="619"/>
        <v>-0.82321298188302217</v>
      </c>
      <c r="Q1176">
        <f t="shared" si="620"/>
        <v>-0.64528894371236756</v>
      </c>
      <c r="R1176">
        <f t="shared" si="621"/>
        <v>-0.89513016022821845</v>
      </c>
      <c r="S1176">
        <f t="shared" si="622"/>
        <v>-0.83266985609925581</v>
      </c>
      <c r="T1176">
        <f t="shared" si="623"/>
        <v>-1.5563898534508651</v>
      </c>
      <c r="U1176">
        <f t="shared" si="624"/>
        <v>5.0546225567071803E-3</v>
      </c>
      <c r="V1176">
        <f t="shared" si="625"/>
        <v>4.2582015317955055E-5</v>
      </c>
      <c r="W1176">
        <f t="shared" si="626"/>
        <v>1.6740578955036711E-7</v>
      </c>
      <c r="X1176">
        <f t="shared" si="627"/>
        <v>-3064398.7333550053</v>
      </c>
      <c r="Y1176">
        <f t="shared" si="628"/>
        <v>-1.9712956503677953E-3</v>
      </c>
      <c r="Z1176">
        <f t="shared" si="629"/>
        <v>1.0118948601511822E-6</v>
      </c>
      <c r="AA1176">
        <f t="shared" si="630"/>
        <v>-1.9572567780170184E-2</v>
      </c>
      <c r="AB1176">
        <f t="shared" si="631"/>
        <v>-0.48549496294233124</v>
      </c>
      <c r="AC1176">
        <f t="shared" si="632"/>
        <v>-1.957381746496395E-2</v>
      </c>
      <c r="AD1176">
        <f t="shared" si="633"/>
        <v>-2.2127597491548291E-2</v>
      </c>
      <c r="AE1176">
        <f t="shared" si="634"/>
        <v>-0.48539392091287686</v>
      </c>
      <c r="AF1176">
        <f t="shared" si="635"/>
        <v>-0.48540378664439193</v>
      </c>
      <c r="AG1176" s="10">
        <f t="shared" si="636"/>
        <v>-27.811588334392336</v>
      </c>
      <c r="AH1176" s="10">
        <f t="shared" si="637"/>
        <v>-70.267817947029982</v>
      </c>
      <c r="AI1176" s="17">
        <f t="shared" si="638"/>
        <v>-70</v>
      </c>
      <c r="AJ1176" s="18">
        <f t="shared" si="639"/>
        <v>-16</v>
      </c>
      <c r="AK1176" s="19">
        <f t="shared" si="640"/>
        <v>-4.1449999999999996</v>
      </c>
      <c r="AL1176" s="17">
        <f t="shared" si="641"/>
        <v>-27</v>
      </c>
      <c r="AM1176" s="18">
        <f t="shared" si="642"/>
        <v>-48</v>
      </c>
      <c r="AN1176" s="19">
        <f t="shared" si="643"/>
        <v>-41.718000000000004</v>
      </c>
      <c r="AO1176" s="20" t="str">
        <f t="shared" si="644"/>
        <v>27°48 ' 41,718 "S</v>
      </c>
      <c r="AP1176" s="20" t="str">
        <f t="shared" si="645"/>
        <v xml:space="preserve">70°16 ' 4,145 " </v>
      </c>
      <c r="AQ1176" s="22"/>
      <c r="AR1176" s="22"/>
    </row>
    <row r="1177" spans="1:44" x14ac:dyDescent="0.3">
      <c r="A1177" s="15">
        <v>2321</v>
      </c>
      <c r="B1177" s="15" t="s">
        <v>2068</v>
      </c>
      <c r="C1177" s="15" t="s">
        <v>1149</v>
      </c>
      <c r="D1177" s="16" t="s">
        <v>272</v>
      </c>
      <c r="E1177" s="16" t="s">
        <v>272</v>
      </c>
      <c r="F1177" s="16" t="s">
        <v>272</v>
      </c>
      <c r="G1177" s="16" t="s">
        <v>272</v>
      </c>
      <c r="H1177" t="e">
        <f t="shared" si="613"/>
        <v>#VALUE!</v>
      </c>
      <c r="I1177" t="e">
        <f t="shared" si="612"/>
        <v>#VALUE!</v>
      </c>
      <c r="J1177" t="s">
        <v>324</v>
      </c>
      <c r="K1177" t="e">
        <f t="shared" si="614"/>
        <v>#VALUE!</v>
      </c>
      <c r="L1177" t="e">
        <f t="shared" si="615"/>
        <v>#VALUE!</v>
      </c>
      <c r="M1177" t="e">
        <f t="shared" si="616"/>
        <v>#VALUE!</v>
      </c>
      <c r="N1177" t="e">
        <f t="shared" si="617"/>
        <v>#VALUE!</v>
      </c>
      <c r="O1177" t="e">
        <f t="shared" si="618"/>
        <v>#VALUE!</v>
      </c>
      <c r="P1177" t="e">
        <f t="shared" si="619"/>
        <v>#VALUE!</v>
      </c>
      <c r="Q1177" t="e">
        <f t="shared" si="620"/>
        <v>#VALUE!</v>
      </c>
      <c r="R1177" t="e">
        <f t="shared" si="621"/>
        <v>#VALUE!</v>
      </c>
      <c r="S1177" t="e">
        <f t="shared" si="622"/>
        <v>#VALUE!</v>
      </c>
      <c r="T1177" t="e">
        <f t="shared" si="623"/>
        <v>#VALUE!</v>
      </c>
      <c r="U1177">
        <f t="shared" si="624"/>
        <v>5.0546225567071803E-3</v>
      </c>
      <c r="V1177">
        <f t="shared" si="625"/>
        <v>4.2582015317955055E-5</v>
      </c>
      <c r="W1177">
        <f t="shared" si="626"/>
        <v>1.6740578955036711E-7</v>
      </c>
      <c r="X1177" t="e">
        <f t="shared" si="627"/>
        <v>#VALUE!</v>
      </c>
      <c r="Y1177" t="e">
        <f t="shared" si="628"/>
        <v>#VALUE!</v>
      </c>
      <c r="Z1177" t="e">
        <f t="shared" si="629"/>
        <v>#VALUE!</v>
      </c>
      <c r="AA1177" t="e">
        <f t="shared" si="630"/>
        <v>#VALUE!</v>
      </c>
      <c r="AB1177" t="e">
        <f t="shared" si="631"/>
        <v>#VALUE!</v>
      </c>
      <c r="AC1177" t="e">
        <f t="shared" si="632"/>
        <v>#VALUE!</v>
      </c>
      <c r="AD1177" t="e">
        <f t="shared" si="633"/>
        <v>#VALUE!</v>
      </c>
      <c r="AE1177" t="e">
        <f t="shared" si="634"/>
        <v>#VALUE!</v>
      </c>
      <c r="AF1177" t="e">
        <f t="shared" si="635"/>
        <v>#VALUE!</v>
      </c>
      <c r="AG1177" s="10" t="e">
        <f t="shared" si="636"/>
        <v>#VALUE!</v>
      </c>
      <c r="AH1177" s="10" t="e">
        <f t="shared" si="637"/>
        <v>#VALUE!</v>
      </c>
      <c r="AI1177" s="17" t="e">
        <f t="shared" si="638"/>
        <v>#VALUE!</v>
      </c>
      <c r="AJ1177" s="18" t="e">
        <f t="shared" si="639"/>
        <v>#VALUE!</v>
      </c>
      <c r="AK1177" s="19" t="e">
        <f t="shared" si="640"/>
        <v>#VALUE!</v>
      </c>
      <c r="AL1177" s="17" t="e">
        <f t="shared" si="641"/>
        <v>#VALUE!</v>
      </c>
      <c r="AM1177" s="18" t="e">
        <f t="shared" si="642"/>
        <v>#VALUE!</v>
      </c>
      <c r="AN1177" s="19" t="e">
        <f t="shared" si="643"/>
        <v>#VALUE!</v>
      </c>
      <c r="AO1177" s="20" t="e">
        <f t="shared" si="644"/>
        <v>#VALUE!</v>
      </c>
      <c r="AP1177" s="20" t="e">
        <f t="shared" si="645"/>
        <v>#VALUE!</v>
      </c>
      <c r="AQ1177" s="22"/>
      <c r="AR1177" s="22"/>
    </row>
    <row r="1178" spans="1:44" x14ac:dyDescent="0.3">
      <c r="A1178" s="15">
        <v>2322</v>
      </c>
      <c r="B1178" s="15" t="s">
        <v>2069</v>
      </c>
      <c r="C1178" s="15" t="s">
        <v>2070</v>
      </c>
      <c r="D1178" s="16" t="s">
        <v>496</v>
      </c>
      <c r="E1178" s="16">
        <v>371425</v>
      </c>
      <c r="F1178" s="16">
        <v>6154694</v>
      </c>
      <c r="G1178" s="16" t="s">
        <v>323</v>
      </c>
      <c r="H1178" t="str">
        <f t="shared" si="613"/>
        <v>19</v>
      </c>
      <c r="I1178" t="str">
        <f t="shared" si="612"/>
        <v>H</v>
      </c>
      <c r="J1178" t="s">
        <v>324</v>
      </c>
      <c r="K1178">
        <f t="shared" si="614"/>
        <v>-69</v>
      </c>
      <c r="L1178">
        <f t="shared" si="615"/>
        <v>-3845306</v>
      </c>
      <c r="M1178">
        <f t="shared" si="616"/>
        <v>-0.60426095837282823</v>
      </c>
      <c r="N1178">
        <f t="shared" si="617"/>
        <v>6382485.5569553236</v>
      </c>
      <c r="O1178">
        <f t="shared" si="618"/>
        <v>-2.0144973122561194E-2</v>
      </c>
      <c r="P1178">
        <f t="shared" si="619"/>
        <v>-0.93509318764394367</v>
      </c>
      <c r="Q1178">
        <f t="shared" si="620"/>
        <v>-0.6332460106430462</v>
      </c>
      <c r="R1178">
        <f t="shared" si="621"/>
        <v>-1.0718075521948001</v>
      </c>
      <c r="S1178">
        <f t="shared" si="622"/>
        <v>-0.96216716680686165</v>
      </c>
      <c r="T1178">
        <f t="shared" si="623"/>
        <v>-1.7465568815371739</v>
      </c>
      <c r="U1178">
        <f t="shared" si="624"/>
        <v>5.0546225567071803E-3</v>
      </c>
      <c r="V1178">
        <f t="shared" si="625"/>
        <v>4.2582015317955055E-5</v>
      </c>
      <c r="W1178">
        <f t="shared" si="626"/>
        <v>1.6740578955036711E-7</v>
      </c>
      <c r="X1178">
        <f t="shared" si="627"/>
        <v>-3831081.5311245536</v>
      </c>
      <c r="Y1178">
        <f t="shared" si="628"/>
        <v>-2.2286723171578851E-3</v>
      </c>
      <c r="Z1178">
        <f t="shared" si="629"/>
        <v>9.2607983139685136E-7</v>
      </c>
      <c r="AA1178">
        <f t="shared" si="630"/>
        <v>-2.0144966903943424E-2</v>
      </c>
      <c r="AB1178">
        <f t="shared" si="631"/>
        <v>-0.6064896286260576</v>
      </c>
      <c r="AC1178">
        <f t="shared" si="632"/>
        <v>-2.0146329468966828E-2</v>
      </c>
      <c r="AD1178">
        <f t="shared" si="633"/>
        <v>-2.451432730837717E-2</v>
      </c>
      <c r="AE1178">
        <f t="shared" si="634"/>
        <v>-0.60634889941639447</v>
      </c>
      <c r="AF1178">
        <f t="shared" si="635"/>
        <v>-0.60635840816082787</v>
      </c>
      <c r="AG1178" s="10">
        <f t="shared" si="636"/>
        <v>-34.741777659886367</v>
      </c>
      <c r="AH1178" s="10">
        <f t="shared" si="637"/>
        <v>-70.404567492372308</v>
      </c>
      <c r="AI1178" s="17">
        <f t="shared" si="638"/>
        <v>-70</v>
      </c>
      <c r="AJ1178" s="18">
        <f t="shared" si="639"/>
        <v>-24</v>
      </c>
      <c r="AK1178" s="19">
        <f t="shared" si="640"/>
        <v>-16.443000000000001</v>
      </c>
      <c r="AL1178" s="17">
        <f t="shared" si="641"/>
        <v>-34</v>
      </c>
      <c r="AM1178" s="18">
        <f t="shared" si="642"/>
        <v>-44</v>
      </c>
      <c r="AN1178" s="19">
        <f t="shared" si="643"/>
        <v>-30.4</v>
      </c>
      <c r="AO1178" s="20" t="str">
        <f t="shared" si="644"/>
        <v>34°44 ' 30,4 "S</v>
      </c>
      <c r="AP1178" s="20" t="str">
        <f t="shared" si="645"/>
        <v xml:space="preserve">70°24 ' 16,443 " </v>
      </c>
      <c r="AQ1178" s="22"/>
      <c r="AR1178" s="22"/>
    </row>
    <row r="1179" spans="1:44" x14ac:dyDescent="0.3">
      <c r="A1179" s="15">
        <v>2323</v>
      </c>
      <c r="B1179" s="15" t="s">
        <v>2071</v>
      </c>
      <c r="C1179" s="15" t="s">
        <v>406</v>
      </c>
      <c r="D1179" s="16" t="s">
        <v>1552</v>
      </c>
      <c r="E1179" s="16">
        <v>440392.61</v>
      </c>
      <c r="F1179" s="16">
        <v>7530131.1799999997</v>
      </c>
      <c r="G1179" s="16" t="s">
        <v>1081</v>
      </c>
      <c r="H1179" t="str">
        <f t="shared" si="613"/>
        <v>19</v>
      </c>
      <c r="I1179" t="str">
        <f t="shared" si="612"/>
        <v>K</v>
      </c>
      <c r="J1179" t="s">
        <v>324</v>
      </c>
      <c r="K1179">
        <f t="shared" si="614"/>
        <v>-69</v>
      </c>
      <c r="L1179">
        <f t="shared" si="615"/>
        <v>-2469868.8200000003</v>
      </c>
      <c r="M1179">
        <f t="shared" si="616"/>
        <v>-0.38812133552657879</v>
      </c>
      <c r="N1179">
        <f t="shared" si="617"/>
        <v>6378644.3985591345</v>
      </c>
      <c r="O1179">
        <f t="shared" si="618"/>
        <v>-9.3448366573726342E-3</v>
      </c>
      <c r="P1179">
        <f t="shared" si="619"/>
        <v>-0.70060332519522051</v>
      </c>
      <c r="Q1179">
        <f t="shared" si="620"/>
        <v>-0.60025975224861439</v>
      </c>
      <c r="R1179">
        <f t="shared" si="621"/>
        <v>-0.73842299812418899</v>
      </c>
      <c r="S1179">
        <f t="shared" si="622"/>
        <v>-0.70388218665529534</v>
      </c>
      <c r="T1179">
        <f t="shared" si="623"/>
        <v>-1.3445662574534223</v>
      </c>
      <c r="U1179">
        <f t="shared" si="624"/>
        <v>5.0546225567071803E-3</v>
      </c>
      <c r="V1179">
        <f t="shared" si="625"/>
        <v>4.2582015317955055E-5</v>
      </c>
      <c r="W1179">
        <f t="shared" si="626"/>
        <v>1.6740578955036711E-7</v>
      </c>
      <c r="X1179">
        <f t="shared" si="627"/>
        <v>-2459138.9881079951</v>
      </c>
      <c r="Y1179">
        <f t="shared" si="628"/>
        <v>-1.6821492501492823E-3</v>
      </c>
      <c r="Z1179">
        <f t="shared" si="629"/>
        <v>2.5212036754434336E-7</v>
      </c>
      <c r="AA1179">
        <f t="shared" si="630"/>
        <v>-9.3448358720314168E-3</v>
      </c>
      <c r="AB1179">
        <f t="shared" si="631"/>
        <v>-0.38980348435262396</v>
      </c>
      <c r="AC1179">
        <f t="shared" si="632"/>
        <v>-9.3449718804152204E-3</v>
      </c>
      <c r="AD1179">
        <f t="shared" si="633"/>
        <v>-1.0102506027961972E-2</v>
      </c>
      <c r="AE1179">
        <f t="shared" si="634"/>
        <v>-0.38978554721880804</v>
      </c>
      <c r="AF1179">
        <f t="shared" si="635"/>
        <v>-0.38979514696122086</v>
      </c>
      <c r="AG1179" s="10">
        <f t="shared" si="636"/>
        <v>-22.333616795559632</v>
      </c>
      <c r="AH1179" s="10">
        <f t="shared" si="637"/>
        <v>-69.578830957907698</v>
      </c>
      <c r="AI1179" s="17">
        <f t="shared" si="638"/>
        <v>-69</v>
      </c>
      <c r="AJ1179" s="18">
        <f t="shared" si="639"/>
        <v>-34</v>
      </c>
      <c r="AK1179" s="19">
        <f t="shared" si="640"/>
        <v>-43.790999999999997</v>
      </c>
      <c r="AL1179" s="17">
        <f t="shared" si="641"/>
        <v>-22</v>
      </c>
      <c r="AM1179" s="18">
        <f t="shared" si="642"/>
        <v>-20</v>
      </c>
      <c r="AN1179" s="19">
        <f t="shared" si="643"/>
        <v>-1.02</v>
      </c>
      <c r="AO1179" s="20" t="str">
        <f t="shared" si="644"/>
        <v>22°20 ' 1,02 "S</v>
      </c>
      <c r="AP1179" s="20" t="str">
        <f t="shared" si="645"/>
        <v xml:space="preserve">69°34 ' 43,791 " </v>
      </c>
      <c r="AQ1179" s="22"/>
      <c r="AR1179" s="22"/>
    </row>
    <row r="1180" spans="1:44" x14ac:dyDescent="0.3">
      <c r="A1180" s="15">
        <v>2329</v>
      </c>
      <c r="B1180" s="15" t="s">
        <v>2072</v>
      </c>
      <c r="C1180" s="15" t="s">
        <v>2073</v>
      </c>
      <c r="D1180" s="16" t="s">
        <v>434</v>
      </c>
      <c r="E1180" s="16">
        <v>738872</v>
      </c>
      <c r="F1180" s="16">
        <v>5863454.7999999998</v>
      </c>
      <c r="G1180" s="16" t="s">
        <v>339</v>
      </c>
      <c r="H1180" t="str">
        <f t="shared" si="613"/>
        <v>18</v>
      </c>
      <c r="I1180" t="str">
        <f t="shared" si="612"/>
        <v>H</v>
      </c>
      <c r="J1180" t="s">
        <v>324</v>
      </c>
      <c r="K1180">
        <f t="shared" si="614"/>
        <v>-75</v>
      </c>
      <c r="L1180">
        <f t="shared" si="615"/>
        <v>-4136545.2</v>
      </c>
      <c r="M1180">
        <f t="shared" si="616"/>
        <v>-0.65002701134955776</v>
      </c>
      <c r="N1180">
        <f t="shared" si="617"/>
        <v>6383416.6006960208</v>
      </c>
      <c r="O1180">
        <f t="shared" si="618"/>
        <v>3.7420712910066753E-2</v>
      </c>
      <c r="P1180">
        <f t="shared" si="619"/>
        <v>-0.96357263501986934</v>
      </c>
      <c r="Q1180">
        <f t="shared" si="620"/>
        <v>-0.61063851399146341</v>
      </c>
      <c r="R1180">
        <f t="shared" si="621"/>
        <v>-1.1318133288594925</v>
      </c>
      <c r="S1180">
        <f t="shared" si="622"/>
        <v>-1.0015196251424852</v>
      </c>
      <c r="T1180">
        <f t="shared" si="623"/>
        <v>-1.7981913443663391</v>
      </c>
      <c r="U1180">
        <f t="shared" si="624"/>
        <v>5.0546225567071803E-3</v>
      </c>
      <c r="V1180">
        <f t="shared" si="625"/>
        <v>4.2582015317955055E-5</v>
      </c>
      <c r="W1180">
        <f t="shared" si="626"/>
        <v>1.6740578955036711E-7</v>
      </c>
      <c r="X1180">
        <f t="shared" si="627"/>
        <v>-4121918.9203699818</v>
      </c>
      <c r="Y1180">
        <f t="shared" si="628"/>
        <v>-2.2912932908724162E-3</v>
      </c>
      <c r="Z1180">
        <f t="shared" si="629"/>
        <v>2.9903451696018947E-6</v>
      </c>
      <c r="AA1180">
        <f t="shared" si="630"/>
        <v>3.7420675609784057E-2</v>
      </c>
      <c r="AB1180">
        <f t="shared" si="631"/>
        <v>-0.65231829778867234</v>
      </c>
      <c r="AC1180">
        <f t="shared" si="632"/>
        <v>3.7429409626713483E-2</v>
      </c>
      <c r="AD1180">
        <f t="shared" si="633"/>
        <v>4.7065273529594005E-2</v>
      </c>
      <c r="AE1180">
        <f t="shared" si="634"/>
        <v>-0.65178389322011976</v>
      </c>
      <c r="AF1180">
        <f t="shared" si="635"/>
        <v>-0.65179138178822071</v>
      </c>
      <c r="AG1180" s="10">
        <f t="shared" si="636"/>
        <v>-37.344895299465151</v>
      </c>
      <c r="AH1180" s="10">
        <f t="shared" si="637"/>
        <v>-72.30335846512547</v>
      </c>
      <c r="AI1180" s="17">
        <f t="shared" si="638"/>
        <v>-72</v>
      </c>
      <c r="AJ1180" s="18">
        <f t="shared" si="639"/>
        <v>-18</v>
      </c>
      <c r="AK1180" s="19">
        <f t="shared" si="640"/>
        <v>-12.09</v>
      </c>
      <c r="AL1180" s="17">
        <f t="shared" si="641"/>
        <v>-37</v>
      </c>
      <c r="AM1180" s="18">
        <f t="shared" si="642"/>
        <v>-20</v>
      </c>
      <c r="AN1180" s="19">
        <f t="shared" si="643"/>
        <v>-41.622999999999998</v>
      </c>
      <c r="AO1180" s="20" t="str">
        <f t="shared" si="644"/>
        <v>37°20 ' 41,623 "S</v>
      </c>
      <c r="AP1180" s="20" t="str">
        <f t="shared" si="645"/>
        <v xml:space="preserve">72°18 ' 12,09 " </v>
      </c>
      <c r="AQ1180" s="22"/>
      <c r="AR1180" s="22"/>
    </row>
    <row r="1181" spans="1:44" x14ac:dyDescent="0.3">
      <c r="A1181" s="15">
        <v>2330</v>
      </c>
      <c r="B1181" s="15" t="s">
        <v>2074</v>
      </c>
      <c r="C1181" s="15" t="s">
        <v>2073</v>
      </c>
      <c r="D1181" s="16" t="s">
        <v>434</v>
      </c>
      <c r="E1181" s="16">
        <v>721816.9</v>
      </c>
      <c r="F1181" s="16">
        <v>5857691.7999999998</v>
      </c>
      <c r="G1181" s="16" t="s">
        <v>339</v>
      </c>
      <c r="H1181" t="str">
        <f t="shared" si="613"/>
        <v>18</v>
      </c>
      <c r="I1181" t="str">
        <f t="shared" si="612"/>
        <v>H</v>
      </c>
      <c r="J1181" t="s">
        <v>324</v>
      </c>
      <c r="K1181">
        <f t="shared" si="614"/>
        <v>-75</v>
      </c>
      <c r="L1181">
        <f t="shared" si="615"/>
        <v>-4142308.2</v>
      </c>
      <c r="M1181">
        <f t="shared" si="616"/>
        <v>-0.65093262351751069</v>
      </c>
      <c r="N1181">
        <f t="shared" si="617"/>
        <v>6383435.2962042857</v>
      </c>
      <c r="O1181">
        <f t="shared" si="618"/>
        <v>3.474882875869309E-2</v>
      </c>
      <c r="P1181">
        <f t="shared" si="619"/>
        <v>-0.96405546034527689</v>
      </c>
      <c r="Q1181">
        <f t="shared" si="620"/>
        <v>-0.61010302362694768</v>
      </c>
      <c r="R1181">
        <f t="shared" si="621"/>
        <v>-1.1329603536901491</v>
      </c>
      <c r="S1181">
        <f t="shared" si="622"/>
        <v>-1.0022460211743489</v>
      </c>
      <c r="T1181">
        <f t="shared" si="623"/>
        <v>-1.7991113789890141</v>
      </c>
      <c r="U1181">
        <f t="shared" si="624"/>
        <v>5.0546225567071803E-3</v>
      </c>
      <c r="V1181">
        <f t="shared" si="625"/>
        <v>4.2582015317955055E-5</v>
      </c>
      <c r="W1181">
        <f t="shared" si="626"/>
        <v>1.6740578955036711E-7</v>
      </c>
      <c r="X1181">
        <f t="shared" si="627"/>
        <v>-4127675.2603123798</v>
      </c>
      <c r="Y1181">
        <f t="shared" si="628"/>
        <v>-2.2923299146341176E-3</v>
      </c>
      <c r="Z1181">
        <f t="shared" si="629"/>
        <v>2.5750103106784525E-6</v>
      </c>
      <c r="AA1181">
        <f t="shared" si="630"/>
        <v>3.4748798932495648E-2</v>
      </c>
      <c r="AB1181">
        <f t="shared" si="631"/>
        <v>-0.65322494752937166</v>
      </c>
      <c r="AC1181">
        <f t="shared" si="632"/>
        <v>3.4755792429029542E-2</v>
      </c>
      <c r="AD1181">
        <f t="shared" si="633"/>
        <v>4.3738072679342002E-2</v>
      </c>
      <c r="AE1181">
        <f t="shared" si="634"/>
        <v>-0.65276321620918853</v>
      </c>
      <c r="AF1181">
        <f t="shared" si="635"/>
        <v>-0.65277100752988793</v>
      </c>
      <c r="AG1181" s="10">
        <f t="shared" si="636"/>
        <v>-37.40102371996506</v>
      </c>
      <c r="AH1181" s="10">
        <f t="shared" si="637"/>
        <v>-72.493993031437256</v>
      </c>
      <c r="AI1181" s="17">
        <f t="shared" si="638"/>
        <v>-72</v>
      </c>
      <c r="AJ1181" s="18">
        <f t="shared" si="639"/>
        <v>-29</v>
      </c>
      <c r="AK1181" s="19">
        <f t="shared" si="640"/>
        <v>-38.375</v>
      </c>
      <c r="AL1181" s="17">
        <f t="shared" si="641"/>
        <v>-37</v>
      </c>
      <c r="AM1181" s="18">
        <f t="shared" si="642"/>
        <v>-24</v>
      </c>
      <c r="AN1181" s="19">
        <f t="shared" si="643"/>
        <v>-3.6850000000000001</v>
      </c>
      <c r="AO1181" s="20" t="str">
        <f t="shared" si="644"/>
        <v>37°24 ' 3,685 "S</v>
      </c>
      <c r="AP1181" s="20" t="str">
        <f t="shared" si="645"/>
        <v xml:space="preserve">72°29 ' 38,375 " </v>
      </c>
      <c r="AQ1181" s="22"/>
      <c r="AR1181" s="22"/>
    </row>
    <row r="1182" spans="1:44" x14ac:dyDescent="0.3">
      <c r="A1182" s="15">
        <v>2331</v>
      </c>
      <c r="B1182" s="15" t="s">
        <v>2075</v>
      </c>
      <c r="C1182" s="15" t="s">
        <v>2037</v>
      </c>
      <c r="D1182" s="16" t="s">
        <v>434</v>
      </c>
      <c r="E1182" s="16">
        <v>737074.26</v>
      </c>
      <c r="F1182" s="16">
        <v>5851555.8700000001</v>
      </c>
      <c r="G1182" s="16" t="s">
        <v>339</v>
      </c>
      <c r="H1182" t="str">
        <f t="shared" si="613"/>
        <v>18</v>
      </c>
      <c r="I1182" t="str">
        <f t="shared" si="612"/>
        <v>H</v>
      </c>
      <c r="J1182" t="s">
        <v>324</v>
      </c>
      <c r="K1182">
        <f t="shared" si="614"/>
        <v>-75</v>
      </c>
      <c r="L1182">
        <f t="shared" si="615"/>
        <v>-4148444.13</v>
      </c>
      <c r="M1182">
        <f t="shared" si="616"/>
        <v>-0.65189683883413529</v>
      </c>
      <c r="N1182">
        <f t="shared" si="617"/>
        <v>6383455.2119590184</v>
      </c>
      <c r="O1182">
        <f t="shared" si="618"/>
        <v>3.7138861655339209E-2</v>
      </c>
      <c r="P1182">
        <f t="shared" si="619"/>
        <v>-0.96456605356377134</v>
      </c>
      <c r="Q1182">
        <f t="shared" si="620"/>
        <v>-0.60952929594068739</v>
      </c>
      <c r="R1182">
        <f t="shared" si="621"/>
        <v>-1.1341798656160209</v>
      </c>
      <c r="S1182">
        <f t="shared" si="622"/>
        <v>-1.0030172231971874</v>
      </c>
      <c r="T1182">
        <f t="shared" si="623"/>
        <v>-1.8000867735785349</v>
      </c>
      <c r="U1182">
        <f t="shared" si="624"/>
        <v>5.0546225567071803E-3</v>
      </c>
      <c r="V1182">
        <f t="shared" si="625"/>
        <v>4.2582015317955055E-5</v>
      </c>
      <c r="W1182">
        <f t="shared" si="626"/>
        <v>1.6740578955036711E-7</v>
      </c>
      <c r="X1182">
        <f t="shared" si="627"/>
        <v>-4133804.1548821381</v>
      </c>
      <c r="Y1182">
        <f t="shared" si="628"/>
        <v>-2.2934248979196484E-3</v>
      </c>
      <c r="Z1182">
        <f t="shared" si="629"/>
        <v>2.9370900271696354E-6</v>
      </c>
      <c r="AA1182">
        <f t="shared" si="630"/>
        <v>3.7138825295279149E-2</v>
      </c>
      <c r="AB1182">
        <f t="shared" si="631"/>
        <v>-0.65419025699605959</v>
      </c>
      <c r="AC1182">
        <f t="shared" si="632"/>
        <v>3.7147363433655101E-2</v>
      </c>
      <c r="AD1182">
        <f t="shared" si="633"/>
        <v>4.6778008529868478E-2</v>
      </c>
      <c r="AE1182">
        <f t="shared" si="634"/>
        <v>-0.65366182130896222</v>
      </c>
      <c r="AF1182">
        <f t="shared" si="635"/>
        <v>-0.65366932287732493</v>
      </c>
      <c r="AG1182" s="10">
        <f t="shared" si="636"/>
        <v>-37.452493398045029</v>
      </c>
      <c r="AH1182" s="10">
        <f t="shared" si="637"/>
        <v>-72.319817537211577</v>
      </c>
      <c r="AI1182" s="17">
        <f t="shared" si="638"/>
        <v>-72</v>
      </c>
      <c r="AJ1182" s="18">
        <f t="shared" si="639"/>
        <v>-19</v>
      </c>
      <c r="AK1182" s="19">
        <f t="shared" si="640"/>
        <v>-11.343</v>
      </c>
      <c r="AL1182" s="17">
        <f t="shared" si="641"/>
        <v>-37</v>
      </c>
      <c r="AM1182" s="18">
        <f t="shared" si="642"/>
        <v>-27</v>
      </c>
      <c r="AN1182" s="19">
        <f t="shared" si="643"/>
        <v>-8.9760000000000009</v>
      </c>
      <c r="AO1182" s="20" t="str">
        <f t="shared" si="644"/>
        <v>37°27 ' 8,976 "S</v>
      </c>
      <c r="AP1182" s="20" t="str">
        <f t="shared" si="645"/>
        <v xml:space="preserve">72°19 ' 11,343 " </v>
      </c>
      <c r="AQ1182" s="22"/>
      <c r="AR1182" s="22"/>
    </row>
    <row r="1183" spans="1:44" x14ac:dyDescent="0.3">
      <c r="A1183" s="15">
        <v>2332</v>
      </c>
      <c r="B1183" s="15" t="s">
        <v>2076</v>
      </c>
      <c r="C1183" s="15" t="s">
        <v>1614</v>
      </c>
      <c r="D1183" s="16" t="s">
        <v>468</v>
      </c>
      <c r="E1183" s="16">
        <v>292080</v>
      </c>
      <c r="F1183" s="16">
        <v>6627004</v>
      </c>
      <c r="G1183" s="16" t="s">
        <v>351</v>
      </c>
      <c r="H1183" t="str">
        <f t="shared" si="613"/>
        <v>19</v>
      </c>
      <c r="I1183" t="str">
        <f t="shared" si="612"/>
        <v>J</v>
      </c>
      <c r="J1183" t="s">
        <v>324</v>
      </c>
      <c r="K1183">
        <f t="shared" si="614"/>
        <v>-69</v>
      </c>
      <c r="L1183">
        <f t="shared" si="615"/>
        <v>-3372996</v>
      </c>
      <c r="M1183">
        <f t="shared" si="616"/>
        <v>-0.53004098907803854</v>
      </c>
      <c r="N1183">
        <f t="shared" si="617"/>
        <v>6381047.3289382849</v>
      </c>
      <c r="O1183">
        <f t="shared" si="618"/>
        <v>-3.2583992765117906E-2</v>
      </c>
      <c r="P1183">
        <f t="shared" si="619"/>
        <v>-0.87239555624547305</v>
      </c>
      <c r="Q1183">
        <f t="shared" si="620"/>
        <v>-0.64941149901116502</v>
      </c>
      <c r="R1183">
        <f t="shared" si="621"/>
        <v>-0.96623876720077506</v>
      </c>
      <c r="S1183">
        <f t="shared" si="622"/>
        <v>-0.88703195015337255</v>
      </c>
      <c r="T1183">
        <f t="shared" si="623"/>
        <v>-1.6395272848181648</v>
      </c>
      <c r="U1183">
        <f t="shared" si="624"/>
        <v>5.0546225567071803E-3</v>
      </c>
      <c r="V1183">
        <f t="shared" si="625"/>
        <v>4.2582015317955055E-5</v>
      </c>
      <c r="W1183">
        <f t="shared" si="626"/>
        <v>1.6740578955036711E-7</v>
      </c>
      <c r="X1183">
        <f t="shared" si="627"/>
        <v>-3359687.0511844642</v>
      </c>
      <c r="Y1183">
        <f t="shared" si="628"/>
        <v>-2.0856997495033737E-3</v>
      </c>
      <c r="Z1183">
        <f t="shared" si="629"/>
        <v>2.6632540918862569E-6</v>
      </c>
      <c r="AA1183">
        <f t="shared" si="630"/>
        <v>-3.2583963838633885E-2</v>
      </c>
      <c r="AB1183">
        <f t="shared" si="631"/>
        <v>-0.53212668327279355</v>
      </c>
      <c r="AC1183">
        <f t="shared" si="632"/>
        <v>-3.2589729956952918E-2</v>
      </c>
      <c r="AD1183">
        <f t="shared" si="633"/>
        <v>-3.7800941660137748E-2</v>
      </c>
      <c r="AE1183">
        <f t="shared" si="634"/>
        <v>-0.53181429342121445</v>
      </c>
      <c r="AF1183">
        <f t="shared" si="635"/>
        <v>-0.53182317601556894</v>
      </c>
      <c r="AG1183" s="10">
        <f t="shared" si="636"/>
        <v>-30.471223432935211</v>
      </c>
      <c r="AH1183" s="10">
        <f t="shared" si="637"/>
        <v>-71.165834418746144</v>
      </c>
      <c r="AI1183" s="17">
        <f t="shared" si="638"/>
        <v>-71</v>
      </c>
      <c r="AJ1183" s="18">
        <f t="shared" si="639"/>
        <v>-9</v>
      </c>
      <c r="AK1183" s="19">
        <f t="shared" si="640"/>
        <v>-57.003999999999998</v>
      </c>
      <c r="AL1183" s="17">
        <f t="shared" si="641"/>
        <v>-30</v>
      </c>
      <c r="AM1183" s="18">
        <f t="shared" si="642"/>
        <v>-28</v>
      </c>
      <c r="AN1183" s="19">
        <f t="shared" si="643"/>
        <v>-16.404</v>
      </c>
      <c r="AO1183" s="20" t="str">
        <f t="shared" si="644"/>
        <v>30°28 ' 16,404 "S</v>
      </c>
      <c r="AP1183" s="20" t="str">
        <f t="shared" si="645"/>
        <v xml:space="preserve">71°9 ' 57,004 " </v>
      </c>
      <c r="AQ1183" s="22"/>
      <c r="AR1183" s="22"/>
    </row>
    <row r="1184" spans="1:44" x14ac:dyDescent="0.3">
      <c r="A1184" s="15">
        <v>2333</v>
      </c>
      <c r="B1184" s="15" t="s">
        <v>2077</v>
      </c>
      <c r="C1184" s="15" t="s">
        <v>1940</v>
      </c>
      <c r="D1184" s="16" t="s">
        <v>1470</v>
      </c>
      <c r="E1184" s="16">
        <v>544169.36</v>
      </c>
      <c r="F1184" s="16">
        <v>7344751.04</v>
      </c>
      <c r="G1184" s="16" t="s">
        <v>351</v>
      </c>
      <c r="H1184" t="str">
        <f t="shared" si="613"/>
        <v>19</v>
      </c>
      <c r="I1184" t="str">
        <f t="shared" si="612"/>
        <v>J</v>
      </c>
      <c r="J1184" t="s">
        <v>324</v>
      </c>
      <c r="K1184">
        <f t="shared" si="614"/>
        <v>-69</v>
      </c>
      <c r="L1184">
        <f t="shared" si="615"/>
        <v>-2655248.96</v>
      </c>
      <c r="M1184">
        <f t="shared" si="616"/>
        <v>-0.41725243226106207</v>
      </c>
      <c r="N1184">
        <f t="shared" si="617"/>
        <v>6379093.3050397551</v>
      </c>
      <c r="O1184">
        <f t="shared" si="618"/>
        <v>6.9240811958502495E-3</v>
      </c>
      <c r="P1184">
        <f t="shared" si="619"/>
        <v>-0.74096409699063204</v>
      </c>
      <c r="Q1184">
        <f t="shared" si="620"/>
        <v>-0.61927728333246657</v>
      </c>
      <c r="R1184">
        <f t="shared" si="621"/>
        <v>-0.78773448075637809</v>
      </c>
      <c r="S1184">
        <f t="shared" si="622"/>
        <v>-0.74562018140040021</v>
      </c>
      <c r="T1184">
        <f t="shared" si="623"/>
        <v>-1.4152252398711058</v>
      </c>
      <c r="U1184">
        <f t="shared" si="624"/>
        <v>5.0546225567071803E-3</v>
      </c>
      <c r="V1184">
        <f t="shared" si="625"/>
        <v>4.2582015317955055E-5</v>
      </c>
      <c r="W1184">
        <f t="shared" si="626"/>
        <v>1.6740578955036711E-7</v>
      </c>
      <c r="X1184">
        <f t="shared" si="627"/>
        <v>-2643908.4252747293</v>
      </c>
      <c r="Y1184">
        <f t="shared" si="628"/>
        <v>-1.7777659273789262E-3</v>
      </c>
      <c r="Z1184">
        <f t="shared" si="629"/>
        <v>1.3502362407182007E-7</v>
      </c>
      <c r="AA1184">
        <f t="shared" si="630"/>
        <v>6.9240808842120707E-3</v>
      </c>
      <c r="AB1184">
        <f t="shared" si="631"/>
        <v>-0.41903019794840057</v>
      </c>
      <c r="AC1184">
        <f t="shared" si="632"/>
        <v>6.9241362110930571E-3</v>
      </c>
      <c r="AD1184">
        <f t="shared" si="633"/>
        <v>7.5797758104304905E-3</v>
      </c>
      <c r="AE1184">
        <f t="shared" si="634"/>
        <v>-0.41901952106816948</v>
      </c>
      <c r="AF1184">
        <f t="shared" si="635"/>
        <v>-0.41902946282743297</v>
      </c>
      <c r="AG1184" s="10">
        <f t="shared" si="636"/>
        <v>-24.008619711645927</v>
      </c>
      <c r="AH1184" s="10">
        <f t="shared" si="637"/>
        <v>-68.565710836406979</v>
      </c>
      <c r="AI1184" s="17">
        <f t="shared" si="638"/>
        <v>-68</v>
      </c>
      <c r="AJ1184" s="18">
        <f t="shared" si="639"/>
        <v>-33</v>
      </c>
      <c r="AK1184" s="19">
        <f t="shared" si="640"/>
        <v>-56.558999999999997</v>
      </c>
      <c r="AL1184" s="17">
        <f t="shared" si="641"/>
        <v>-24</v>
      </c>
      <c r="AM1184" s="18">
        <f t="shared" si="642"/>
        <v>0</v>
      </c>
      <c r="AN1184" s="19">
        <f t="shared" si="643"/>
        <v>-31.030999999999999</v>
      </c>
      <c r="AO1184" s="20" t="str">
        <f t="shared" si="644"/>
        <v>24°0 ' 31,031 "S</v>
      </c>
      <c r="AP1184" s="20" t="str">
        <f t="shared" si="645"/>
        <v xml:space="preserve">68°33 ' 56,559 " </v>
      </c>
      <c r="AQ1184" s="22"/>
      <c r="AR1184" s="22"/>
    </row>
    <row r="1185" spans="1:46" x14ac:dyDescent="0.3">
      <c r="A1185" s="15">
        <v>2334</v>
      </c>
      <c r="B1185" s="15" t="s">
        <v>2078</v>
      </c>
      <c r="C1185" s="15" t="s">
        <v>372</v>
      </c>
      <c r="D1185" s="16" t="s">
        <v>381</v>
      </c>
      <c r="E1185" s="16">
        <v>282914</v>
      </c>
      <c r="F1185" s="16">
        <v>6043363</v>
      </c>
      <c r="G1185" s="16" t="s">
        <v>791</v>
      </c>
      <c r="H1185" t="str">
        <f t="shared" si="613"/>
        <v>19</v>
      </c>
      <c r="I1185" t="str">
        <f t="shared" si="612"/>
        <v>F</v>
      </c>
      <c r="J1185" t="s">
        <v>324</v>
      </c>
      <c r="K1185">
        <f t="shared" si="614"/>
        <v>-69</v>
      </c>
      <c r="L1185">
        <f t="shared" si="615"/>
        <v>-3956637</v>
      </c>
      <c r="M1185">
        <f t="shared" si="616"/>
        <v>-0.62175578888998484</v>
      </c>
      <c r="N1185">
        <f t="shared" si="617"/>
        <v>6382838.0837284205</v>
      </c>
      <c r="O1185">
        <f t="shared" si="618"/>
        <v>-3.4010889380604981E-2</v>
      </c>
      <c r="P1185">
        <f t="shared" si="619"/>
        <v>-0.94691871321127352</v>
      </c>
      <c r="Q1185">
        <f t="shared" si="620"/>
        <v>-0.62566380115467657</v>
      </c>
      <c r="R1185">
        <f t="shared" si="621"/>
        <v>-1.0952151454956216</v>
      </c>
      <c r="S1185">
        <f t="shared" si="622"/>
        <v>-0.97782730941038543</v>
      </c>
      <c r="T1185">
        <f t="shared" si="623"/>
        <v>-1.7675118289355047</v>
      </c>
      <c r="U1185">
        <f t="shared" si="624"/>
        <v>5.0546225567071803E-3</v>
      </c>
      <c r="V1185">
        <f t="shared" si="625"/>
        <v>4.2582015317955055E-5</v>
      </c>
      <c r="W1185">
        <f t="shared" si="626"/>
        <v>1.6740578955036711E-7</v>
      </c>
      <c r="X1185">
        <f t="shared" si="627"/>
        <v>-3942243.9214613559</v>
      </c>
      <c r="Y1185">
        <f t="shared" si="628"/>
        <v>-2.254965322610325E-3</v>
      </c>
      <c r="Z1185">
        <f t="shared" si="629"/>
        <v>2.5755013348945203E-6</v>
      </c>
      <c r="AA1185">
        <f t="shared" si="630"/>
        <v>-3.4010860182241316E-2</v>
      </c>
      <c r="AB1185">
        <f t="shared" si="631"/>
        <v>-0.62401074840492898</v>
      </c>
      <c r="AC1185">
        <f t="shared" si="632"/>
        <v>-3.4017417507342607E-2</v>
      </c>
      <c r="AD1185">
        <f t="shared" si="633"/>
        <v>-4.1892514290307811E-2</v>
      </c>
      <c r="AE1185">
        <f t="shared" si="634"/>
        <v>-0.62359459625010549</v>
      </c>
      <c r="AF1185">
        <f t="shared" si="635"/>
        <v>-0.62360276833421524</v>
      </c>
      <c r="AG1185" s="10">
        <f t="shared" si="636"/>
        <v>-35.72980671822495</v>
      </c>
      <c r="AH1185" s="10">
        <f t="shared" si="637"/>
        <v>-71.400264262026127</v>
      </c>
      <c r="AI1185" s="17">
        <f t="shared" si="638"/>
        <v>-71</v>
      </c>
      <c r="AJ1185" s="18">
        <f t="shared" si="639"/>
        <v>-24</v>
      </c>
      <c r="AK1185" s="19">
        <f t="shared" si="640"/>
        <v>-0.95099999999999996</v>
      </c>
      <c r="AL1185" s="17">
        <f t="shared" si="641"/>
        <v>-35</v>
      </c>
      <c r="AM1185" s="18">
        <f t="shared" si="642"/>
        <v>-43</v>
      </c>
      <c r="AN1185" s="19">
        <f t="shared" si="643"/>
        <v>-47.304000000000002</v>
      </c>
      <c r="AO1185" s="20" t="str">
        <f t="shared" si="644"/>
        <v>35°43 ' 47,304 "S</v>
      </c>
      <c r="AP1185" s="20" t="str">
        <f t="shared" si="645"/>
        <v xml:space="preserve">71°24 ' 0,951 " </v>
      </c>
      <c r="AQ1185" s="22"/>
      <c r="AR1185" s="22"/>
    </row>
    <row r="1186" spans="1:46" x14ac:dyDescent="0.3">
      <c r="A1186" s="15">
        <v>2335</v>
      </c>
      <c r="B1186" s="15" t="s">
        <v>2079</v>
      </c>
      <c r="C1186" s="15" t="s">
        <v>2080</v>
      </c>
      <c r="D1186" s="16" t="s">
        <v>501</v>
      </c>
      <c r="E1186" s="16">
        <v>269905.33</v>
      </c>
      <c r="F1186" s="16">
        <v>6470490.1200000001</v>
      </c>
      <c r="G1186" s="16" t="s">
        <v>351</v>
      </c>
      <c r="H1186" t="str">
        <f t="shared" si="613"/>
        <v>19</v>
      </c>
      <c r="I1186" t="str">
        <f t="shared" si="612"/>
        <v>J</v>
      </c>
      <c r="J1186" t="s">
        <v>324</v>
      </c>
      <c r="K1186">
        <f t="shared" si="614"/>
        <v>-69</v>
      </c>
      <c r="L1186">
        <f t="shared" si="615"/>
        <v>-3529509.88</v>
      </c>
      <c r="M1186">
        <f t="shared" si="616"/>
        <v>-0.55463596984873664</v>
      </c>
      <c r="N1186">
        <f t="shared" si="617"/>
        <v>6381512.5865371721</v>
      </c>
      <c r="O1186">
        <f t="shared" si="618"/>
        <v>-3.6056446944165203E-2</v>
      </c>
      <c r="P1186">
        <f t="shared" si="619"/>
        <v>-0.89537470791794893</v>
      </c>
      <c r="Q1186">
        <f t="shared" si="620"/>
        <v>-0.6470485860764944</v>
      </c>
      <c r="R1186">
        <f t="shared" si="621"/>
        <v>-1.0023233238077112</v>
      </c>
      <c r="S1186">
        <f t="shared" si="622"/>
        <v>-0.913504639374907</v>
      </c>
      <c r="T1186">
        <f t="shared" si="623"/>
        <v>-1.6783724107109508</v>
      </c>
      <c r="U1186">
        <f t="shared" si="624"/>
        <v>5.0546225567071803E-3</v>
      </c>
      <c r="V1186">
        <f t="shared" si="625"/>
        <v>4.2582015317955055E-5</v>
      </c>
      <c r="W1186">
        <f t="shared" si="626"/>
        <v>1.6740578955036711E-7</v>
      </c>
      <c r="X1186">
        <f t="shared" si="627"/>
        <v>-3515862.3643318922</v>
      </c>
      <c r="Y1186">
        <f t="shared" si="628"/>
        <v>-2.1386020137136911E-3</v>
      </c>
      <c r="Z1186">
        <f t="shared" si="629"/>
        <v>3.1658869234712351E-6</v>
      </c>
      <c r="AA1186">
        <f t="shared" si="630"/>
        <v>-3.6056408893953909E-2</v>
      </c>
      <c r="AB1186">
        <f t="shared" si="631"/>
        <v>-0.55677456509187817</v>
      </c>
      <c r="AC1186">
        <f t="shared" si="632"/>
        <v>-3.6064222012083091E-2</v>
      </c>
      <c r="AD1186">
        <f t="shared" si="633"/>
        <v>-4.245474677853104E-2</v>
      </c>
      <c r="AE1186">
        <f t="shared" si="634"/>
        <v>-0.55637021244682872</v>
      </c>
      <c r="AF1186">
        <f t="shared" si="635"/>
        <v>-0.55637864519119917</v>
      </c>
      <c r="AG1186" s="10">
        <f t="shared" si="636"/>
        <v>-31.878148180662407</v>
      </c>
      <c r="AH1186" s="10">
        <f t="shared" si="637"/>
        <v>-71.432477810706459</v>
      </c>
      <c r="AI1186" s="17">
        <f t="shared" si="638"/>
        <v>-71</v>
      </c>
      <c r="AJ1186" s="18">
        <f t="shared" si="639"/>
        <v>-25</v>
      </c>
      <c r="AK1186" s="19">
        <f t="shared" si="640"/>
        <v>-56.92</v>
      </c>
      <c r="AL1186" s="17">
        <f t="shared" si="641"/>
        <v>-31</v>
      </c>
      <c r="AM1186" s="18">
        <f t="shared" si="642"/>
        <v>-52</v>
      </c>
      <c r="AN1186" s="19">
        <f t="shared" si="643"/>
        <v>-41.332999999999998</v>
      </c>
      <c r="AO1186" s="20" t="str">
        <f t="shared" si="644"/>
        <v>31°52 ' 41,333 "S</v>
      </c>
      <c r="AP1186" s="20" t="str">
        <f t="shared" si="645"/>
        <v xml:space="preserve">71°25 ' 56,92 " </v>
      </c>
      <c r="AQ1186" s="22"/>
      <c r="AR1186" s="22"/>
    </row>
    <row r="1187" spans="1:46" x14ac:dyDescent="0.3">
      <c r="A1187" s="15">
        <v>2336</v>
      </c>
      <c r="B1187" s="15" t="s">
        <v>2081</v>
      </c>
      <c r="C1187" s="15" t="s">
        <v>2082</v>
      </c>
      <c r="D1187" s="16" t="s">
        <v>496</v>
      </c>
      <c r="E1187" s="16">
        <v>368296</v>
      </c>
      <c r="F1187" s="16">
        <v>6153169</v>
      </c>
      <c r="G1187" s="16" t="s">
        <v>323</v>
      </c>
      <c r="H1187" t="str">
        <f t="shared" si="613"/>
        <v>19</v>
      </c>
      <c r="I1187" t="str">
        <f t="shared" si="612"/>
        <v>H</v>
      </c>
      <c r="J1187" t="s">
        <v>324</v>
      </c>
      <c r="K1187">
        <f t="shared" si="614"/>
        <v>-69</v>
      </c>
      <c r="L1187">
        <f t="shared" si="615"/>
        <v>-3846831</v>
      </c>
      <c r="M1187">
        <f t="shared" si="616"/>
        <v>-0.60450060066957101</v>
      </c>
      <c r="N1187">
        <f t="shared" si="617"/>
        <v>6382490.3550408753</v>
      </c>
      <c r="O1187">
        <f t="shared" si="618"/>
        <v>-2.063520548777336E-2</v>
      </c>
      <c r="P1187">
        <f t="shared" si="619"/>
        <v>-0.935262939622171</v>
      </c>
      <c r="Q1187">
        <f t="shared" si="620"/>
        <v>-0.63315136673106565</v>
      </c>
      <c r="R1187">
        <f t="shared" si="621"/>
        <v>-1.0721320704806565</v>
      </c>
      <c r="S1187">
        <f t="shared" si="622"/>
        <v>-0.96238689454325876</v>
      </c>
      <c r="T1187">
        <f t="shared" si="623"/>
        <v>-1.7468544319723092</v>
      </c>
      <c r="U1187">
        <f t="shared" si="624"/>
        <v>5.0546225567071803E-3</v>
      </c>
      <c r="V1187">
        <f t="shared" si="625"/>
        <v>4.2582015317955055E-5</v>
      </c>
      <c r="W1187">
        <f t="shared" si="626"/>
        <v>1.6740578955036711E-7</v>
      </c>
      <c r="X1187">
        <f t="shared" si="627"/>
        <v>-3832604.0973626673</v>
      </c>
      <c r="Y1187">
        <f t="shared" si="628"/>
        <v>-2.2290519602738302E-3</v>
      </c>
      <c r="Z1187">
        <f t="shared" si="629"/>
        <v>9.7137940459714104E-7</v>
      </c>
      <c r="AA1187">
        <f t="shared" si="630"/>
        <v>-2.0635198806235485E-2</v>
      </c>
      <c r="AB1187">
        <f t="shared" si="631"/>
        <v>-0.60672965046458971</v>
      </c>
      <c r="AC1187">
        <f t="shared" si="632"/>
        <v>-2.0636663287999346E-2</v>
      </c>
      <c r="AD1187">
        <f t="shared" si="633"/>
        <v>-2.5114905073816595E-2</v>
      </c>
      <c r="AE1187">
        <f t="shared" si="634"/>
        <v>-0.60658191446979948</v>
      </c>
      <c r="AF1187">
        <f t="shared" si="635"/>
        <v>-0.60659138995084882</v>
      </c>
      <c r="AG1187" s="10">
        <f t="shared" si="636"/>
        <v>-34.755126533157977</v>
      </c>
      <c r="AH1187" s="10">
        <f t="shared" si="637"/>
        <v>-70.438978063601382</v>
      </c>
      <c r="AI1187" s="17">
        <f t="shared" si="638"/>
        <v>-70</v>
      </c>
      <c r="AJ1187" s="18">
        <f t="shared" si="639"/>
        <v>-26</v>
      </c>
      <c r="AK1187" s="19">
        <f t="shared" si="640"/>
        <v>-20.321000000000002</v>
      </c>
      <c r="AL1187" s="17">
        <f t="shared" si="641"/>
        <v>-34</v>
      </c>
      <c r="AM1187" s="18">
        <f t="shared" si="642"/>
        <v>-45</v>
      </c>
      <c r="AN1187" s="19">
        <f t="shared" si="643"/>
        <v>-18.456</v>
      </c>
      <c r="AO1187" s="20" t="str">
        <f t="shared" si="644"/>
        <v>34°45 ' 18,456 "S</v>
      </c>
      <c r="AP1187" s="20" t="str">
        <f t="shared" si="645"/>
        <v xml:space="preserve">70°26 ' 20,321 " </v>
      </c>
      <c r="AQ1187" s="22"/>
      <c r="AR1187" s="22"/>
    </row>
    <row r="1188" spans="1:46" x14ac:dyDescent="0.3">
      <c r="A1188" s="15">
        <v>2337</v>
      </c>
      <c r="B1188" s="15" t="s">
        <v>2083</v>
      </c>
      <c r="C1188" s="15" t="s">
        <v>372</v>
      </c>
      <c r="D1188" s="16" t="s">
        <v>463</v>
      </c>
      <c r="E1188" s="16">
        <v>404375.4</v>
      </c>
      <c r="F1188" s="16">
        <v>7059057.9900000002</v>
      </c>
      <c r="G1188" s="16" t="s">
        <v>351</v>
      </c>
      <c r="H1188" t="str">
        <f t="shared" si="613"/>
        <v>19</v>
      </c>
      <c r="I1188" t="str">
        <f t="shared" si="612"/>
        <v>J</v>
      </c>
      <c r="J1188" t="s">
        <v>324</v>
      </c>
      <c r="K1188">
        <f t="shared" si="614"/>
        <v>-69</v>
      </c>
      <c r="L1188">
        <f t="shared" si="615"/>
        <v>-2940942.01</v>
      </c>
      <c r="M1188">
        <f t="shared" si="616"/>
        <v>-0.46214694941872292</v>
      </c>
      <c r="N1188">
        <f t="shared" si="617"/>
        <v>6379832.4530835506</v>
      </c>
      <c r="O1188">
        <f t="shared" si="618"/>
        <v>-1.4988575437240824E-2</v>
      </c>
      <c r="P1188">
        <f t="shared" si="619"/>
        <v>-0.79819560804107692</v>
      </c>
      <c r="Q1188">
        <f t="shared" si="620"/>
        <v>-0.63951366239315521</v>
      </c>
      <c r="R1188">
        <f t="shared" si="621"/>
        <v>-0.86124475343926132</v>
      </c>
      <c r="S1188">
        <f t="shared" si="622"/>
        <v>-0.80581198067773485</v>
      </c>
      <c r="T1188">
        <f t="shared" si="623"/>
        <v>-1.5138125739642021</v>
      </c>
      <c r="U1188">
        <f t="shared" si="624"/>
        <v>5.0546225567071803E-3</v>
      </c>
      <c r="V1188">
        <f t="shared" si="625"/>
        <v>4.2582015317955055E-5</v>
      </c>
      <c r="W1188">
        <f t="shared" si="626"/>
        <v>1.6740578955036711E-7</v>
      </c>
      <c r="X1188">
        <f t="shared" si="627"/>
        <v>-2928739.534403882</v>
      </c>
      <c r="Y1188">
        <f t="shared" si="628"/>
        <v>-1.9126639587878191E-3</v>
      </c>
      <c r="Z1188">
        <f t="shared" si="629"/>
        <v>6.0653893088202061E-7</v>
      </c>
      <c r="AA1188">
        <f t="shared" si="630"/>
        <v>-1.4988572406855985E-2</v>
      </c>
      <c r="AB1188">
        <f t="shared" si="631"/>
        <v>-0.4640596122174056</v>
      </c>
      <c r="AC1188">
        <f t="shared" si="632"/>
        <v>-1.498913362853499E-2</v>
      </c>
      <c r="AD1188">
        <f t="shared" si="633"/>
        <v>-1.6760245715410873E-2</v>
      </c>
      <c r="AE1188">
        <f t="shared" si="634"/>
        <v>-0.46400339608324581</v>
      </c>
      <c r="AF1188">
        <f t="shared" si="635"/>
        <v>-0.46401340639499283</v>
      </c>
      <c r="AG1188" s="10">
        <f t="shared" si="636"/>
        <v>-26.586009823921771</v>
      </c>
      <c r="AH1188" s="10">
        <f t="shared" si="637"/>
        <v>-69.960291343095264</v>
      </c>
      <c r="AI1188" s="17">
        <f t="shared" si="638"/>
        <v>-69</v>
      </c>
      <c r="AJ1188" s="18">
        <f t="shared" si="639"/>
        <v>-57</v>
      </c>
      <c r="AK1188" s="19">
        <f t="shared" si="640"/>
        <v>-37.048999999999999</v>
      </c>
      <c r="AL1188" s="17">
        <f t="shared" si="641"/>
        <v>-26</v>
      </c>
      <c r="AM1188" s="18">
        <f t="shared" si="642"/>
        <v>-35</v>
      </c>
      <c r="AN1188" s="19">
        <f t="shared" si="643"/>
        <v>-9.6349999999999998</v>
      </c>
      <c r="AO1188" s="20" t="str">
        <f t="shared" si="644"/>
        <v>26°35 ' 9,635 "S</v>
      </c>
      <c r="AP1188" s="20" t="str">
        <f t="shared" si="645"/>
        <v xml:space="preserve">69°57 ' 37,049 " </v>
      </c>
      <c r="AQ1188" s="22"/>
      <c r="AR1188" s="22"/>
    </row>
    <row r="1189" spans="1:46" x14ac:dyDescent="0.3">
      <c r="A1189" s="15">
        <v>2338</v>
      </c>
      <c r="B1189" s="15" t="s">
        <v>2084</v>
      </c>
      <c r="C1189" s="15" t="s">
        <v>2085</v>
      </c>
      <c r="D1189" s="16" t="s">
        <v>1848</v>
      </c>
      <c r="E1189" s="16">
        <v>376863</v>
      </c>
      <c r="F1189" s="30">
        <v>4132099</v>
      </c>
      <c r="G1189" s="16" t="s">
        <v>323</v>
      </c>
      <c r="H1189" t="str">
        <f t="shared" si="613"/>
        <v>19</v>
      </c>
      <c r="I1189" t="str">
        <f t="shared" si="612"/>
        <v>H</v>
      </c>
      <c r="J1189" t="s">
        <v>324</v>
      </c>
      <c r="K1189">
        <f t="shared" si="614"/>
        <v>-69</v>
      </c>
      <c r="L1189">
        <f t="shared" si="615"/>
        <v>-5867901</v>
      </c>
      <c r="M1189">
        <f t="shared" si="616"/>
        <v>-0.92209657226157737</v>
      </c>
      <c r="N1189">
        <f t="shared" si="617"/>
        <v>6389180.2300061118</v>
      </c>
      <c r="O1189">
        <f t="shared" si="618"/>
        <v>-1.9272738530946437E-2</v>
      </c>
      <c r="P1189">
        <f t="shared" si="619"/>
        <v>-0.96285929986784868</v>
      </c>
      <c r="Q1189">
        <f t="shared" si="620"/>
        <v>-0.35144188933337311</v>
      </c>
      <c r="R1189">
        <f t="shared" si="621"/>
        <v>-1.4035262221955018</v>
      </c>
      <c r="S1189">
        <f t="shared" si="622"/>
        <v>-1.1405051389799696</v>
      </c>
      <c r="T1189">
        <f t="shared" si="623"/>
        <v>-1.9436004479638387</v>
      </c>
      <c r="U1189">
        <f t="shared" si="624"/>
        <v>5.0546225567071803E-3</v>
      </c>
      <c r="V1189">
        <f t="shared" si="625"/>
        <v>4.2582015317955055E-5</v>
      </c>
      <c r="W1189">
        <f t="shared" si="626"/>
        <v>1.6740578955036711E-7</v>
      </c>
      <c r="X1189">
        <f t="shared" si="627"/>
        <v>-5853609.0726815909</v>
      </c>
      <c r="Y1189">
        <f t="shared" si="628"/>
        <v>-2.2368953142515146E-3</v>
      </c>
      <c r="Z1189">
        <f t="shared" si="629"/>
        <v>4.5685146988493725E-7</v>
      </c>
      <c r="AA1189">
        <f t="shared" si="630"/>
        <v>-1.9272735596020128E-2</v>
      </c>
      <c r="AB1189">
        <f t="shared" si="631"/>
        <v>-0.92433346655390003</v>
      </c>
      <c r="AC1189">
        <f t="shared" si="632"/>
        <v>-1.9273928723656242E-2</v>
      </c>
      <c r="AD1189">
        <f t="shared" si="633"/>
        <v>-3.1986085961268271E-2</v>
      </c>
      <c r="AE1189">
        <f t="shared" si="634"/>
        <v>-0.92408744110243923</v>
      </c>
      <c r="AF1189">
        <f t="shared" si="635"/>
        <v>-0.92409231915851042</v>
      </c>
      <c r="AG1189" s="10">
        <f t="shared" si="636"/>
        <v>-52.946589768238915</v>
      </c>
      <c r="AH1189" s="10">
        <f t="shared" si="637"/>
        <v>-70.832667728723322</v>
      </c>
      <c r="AI1189" s="17">
        <f t="shared" si="638"/>
        <v>-70</v>
      </c>
      <c r="AJ1189" s="18">
        <f t="shared" si="639"/>
        <v>-49</v>
      </c>
      <c r="AK1189" s="19">
        <f t="shared" si="640"/>
        <v>-57.603999999999999</v>
      </c>
      <c r="AL1189" s="17">
        <f t="shared" si="641"/>
        <v>-52</v>
      </c>
      <c r="AM1189" s="18">
        <f t="shared" si="642"/>
        <v>-56</v>
      </c>
      <c r="AN1189" s="19">
        <f t="shared" si="643"/>
        <v>-47.722999999999999</v>
      </c>
      <c r="AO1189" s="20" t="str">
        <f t="shared" si="644"/>
        <v>52°56 ' 47,723 "S</v>
      </c>
      <c r="AP1189" s="20" t="str">
        <f t="shared" si="645"/>
        <v xml:space="preserve">70°49 ' 57,604 " </v>
      </c>
      <c r="AQ1189" s="22"/>
      <c r="AR1189" s="22"/>
    </row>
    <row r="1190" spans="1:46" x14ac:dyDescent="0.3">
      <c r="A1190" s="15">
        <v>2339</v>
      </c>
      <c r="B1190" s="15" t="s">
        <v>2086</v>
      </c>
      <c r="C1190" s="15" t="s">
        <v>1312</v>
      </c>
      <c r="D1190" s="16" t="s">
        <v>1552</v>
      </c>
      <c r="E1190" s="16">
        <v>450315.1</v>
      </c>
      <c r="F1190" s="16">
        <v>7537701</v>
      </c>
      <c r="G1190" s="16" t="s">
        <v>1081</v>
      </c>
      <c r="H1190" t="str">
        <f t="shared" si="613"/>
        <v>19</v>
      </c>
      <c r="I1190" t="str">
        <f t="shared" si="612"/>
        <v>K</v>
      </c>
      <c r="J1190" t="s">
        <v>324</v>
      </c>
      <c r="K1190">
        <f t="shared" si="614"/>
        <v>-69</v>
      </c>
      <c r="L1190">
        <f t="shared" si="615"/>
        <v>-2462299</v>
      </c>
      <c r="M1190">
        <f t="shared" si="616"/>
        <v>-0.38693179516544496</v>
      </c>
      <c r="N1190">
        <f t="shared" si="617"/>
        <v>6378626.6097027129</v>
      </c>
      <c r="O1190">
        <f t="shared" si="618"/>
        <v>-7.7892786394524001E-3</v>
      </c>
      <c r="P1190">
        <f t="shared" si="619"/>
        <v>-0.69890374873438788</v>
      </c>
      <c r="Q1190">
        <f t="shared" si="620"/>
        <v>-0.59938535412945071</v>
      </c>
      <c r="R1190">
        <f t="shared" si="621"/>
        <v>-0.7363836695326389</v>
      </c>
      <c r="S1190">
        <f t="shared" si="622"/>
        <v>-0.70213409068184185</v>
      </c>
      <c r="T1190">
        <f t="shared" si="623"/>
        <v>-1.3415693497601806</v>
      </c>
      <c r="U1190">
        <f t="shared" si="624"/>
        <v>5.0546225567071803E-3</v>
      </c>
      <c r="V1190">
        <f t="shared" si="625"/>
        <v>4.2582015317955055E-5</v>
      </c>
      <c r="W1190">
        <f t="shared" si="626"/>
        <v>1.6740578955036711E-7</v>
      </c>
      <c r="X1190">
        <f t="shared" si="627"/>
        <v>-2451594.9261122737</v>
      </c>
      <c r="Y1190">
        <f t="shared" si="628"/>
        <v>-1.6781157673415178E-3</v>
      </c>
      <c r="Z1190">
        <f t="shared" si="629"/>
        <v>1.7533988142463445E-7</v>
      </c>
      <c r="AA1190">
        <f t="shared" si="630"/>
        <v>-7.7892781841953362E-3</v>
      </c>
      <c r="AB1190">
        <f t="shared" si="631"/>
        <v>-0.38860991063854583</v>
      </c>
      <c r="AC1190">
        <f t="shared" si="632"/>
        <v>-7.7893569507248017E-3</v>
      </c>
      <c r="AD1190">
        <f t="shared" si="633"/>
        <v>-8.4167543096187823E-3</v>
      </c>
      <c r="AE1190">
        <f t="shared" si="634"/>
        <v>-0.38859749031414637</v>
      </c>
      <c r="AF1190">
        <f t="shared" si="635"/>
        <v>-0.38860710797304365</v>
      </c>
      <c r="AG1190" s="10">
        <f t="shared" si="636"/>
        <v>-22.265547175640084</v>
      </c>
      <c r="AH1190" s="10">
        <f t="shared" si="637"/>
        <v>-69.482244499139696</v>
      </c>
      <c r="AI1190" s="17">
        <f t="shared" si="638"/>
        <v>-69</v>
      </c>
      <c r="AJ1190" s="18">
        <f t="shared" si="639"/>
        <v>-28</v>
      </c>
      <c r="AK1190" s="19">
        <f t="shared" si="640"/>
        <v>-56.08</v>
      </c>
      <c r="AL1190" s="17">
        <f t="shared" si="641"/>
        <v>-22</v>
      </c>
      <c r="AM1190" s="18">
        <f t="shared" si="642"/>
        <v>-15</v>
      </c>
      <c r="AN1190" s="19">
        <f t="shared" si="643"/>
        <v>-55.97</v>
      </c>
      <c r="AO1190" s="20" t="str">
        <f t="shared" si="644"/>
        <v>22°15 ' 55,97 "S</v>
      </c>
      <c r="AP1190" s="20" t="str">
        <f t="shared" si="645"/>
        <v xml:space="preserve">69°28 ' 56,08 " </v>
      </c>
      <c r="AQ1190" s="22"/>
      <c r="AR1190" s="22"/>
    </row>
    <row r="1191" spans="1:46" x14ac:dyDescent="0.3">
      <c r="A1191" s="15">
        <v>2347</v>
      </c>
      <c r="B1191" s="15" t="s">
        <v>2087</v>
      </c>
      <c r="C1191" s="15" t="s">
        <v>744</v>
      </c>
      <c r="D1191" s="16" t="s">
        <v>2038</v>
      </c>
      <c r="E1191" s="16">
        <v>759341.97</v>
      </c>
      <c r="F1191" s="16">
        <v>5928197.46</v>
      </c>
      <c r="G1191" s="16" t="s">
        <v>339</v>
      </c>
      <c r="H1191" t="str">
        <f t="shared" si="613"/>
        <v>18</v>
      </c>
      <c r="I1191" t="str">
        <f t="shared" si="612"/>
        <v>H</v>
      </c>
      <c r="J1191" t="s">
        <v>324</v>
      </c>
      <c r="K1191">
        <f t="shared" si="614"/>
        <v>-75</v>
      </c>
      <c r="L1191">
        <f t="shared" si="615"/>
        <v>-4071802.54</v>
      </c>
      <c r="M1191">
        <f t="shared" si="616"/>
        <v>-0.63985318856947049</v>
      </c>
      <c r="N1191">
        <f t="shared" si="617"/>
        <v>6383207.2430176437</v>
      </c>
      <c r="O1191">
        <f t="shared" si="618"/>
        <v>4.0628787398949741E-2</v>
      </c>
      <c r="P1191">
        <f t="shared" si="619"/>
        <v>-0.95793163285289973</v>
      </c>
      <c r="Q1191">
        <f t="shared" si="620"/>
        <v>-0.61642732582871596</v>
      </c>
      <c r="R1191">
        <f t="shared" si="621"/>
        <v>-1.1188190049959204</v>
      </c>
      <c r="S1191">
        <f t="shared" si="622"/>
        <v>-0.99322108520411923</v>
      </c>
      <c r="T1191">
        <f t="shared" si="623"/>
        <v>-1.7875917763902895</v>
      </c>
      <c r="U1191">
        <f t="shared" si="624"/>
        <v>5.0546225567071803E-3</v>
      </c>
      <c r="V1191">
        <f t="shared" si="625"/>
        <v>4.2582015317955055E-5</v>
      </c>
      <c r="W1191">
        <f t="shared" si="626"/>
        <v>1.6740578955036711E-7</v>
      </c>
      <c r="X1191">
        <f t="shared" si="627"/>
        <v>-4057254.5492811208</v>
      </c>
      <c r="Y1191">
        <f t="shared" si="628"/>
        <v>-2.2791036175102706E-3</v>
      </c>
      <c r="Z1191">
        <f t="shared" si="629"/>
        <v>3.5794191808600316E-6</v>
      </c>
      <c r="AA1191">
        <f t="shared" si="630"/>
        <v>4.0628738923129439E-2</v>
      </c>
      <c r="AB1191">
        <f t="shared" si="631"/>
        <v>-0.6421322840291136</v>
      </c>
      <c r="AC1191">
        <f t="shared" si="632"/>
        <v>4.0639917451188834E-2</v>
      </c>
      <c r="AD1191">
        <f t="shared" si="633"/>
        <v>5.0704348500363809E-2</v>
      </c>
      <c r="AE1191">
        <f t="shared" si="634"/>
        <v>-0.64151560346953029</v>
      </c>
      <c r="AF1191">
        <f t="shared" si="635"/>
        <v>-0.64152279973937909</v>
      </c>
      <c r="AG1191" s="10">
        <f t="shared" si="636"/>
        <v>-36.756548886482726</v>
      </c>
      <c r="AH1191" s="10">
        <f t="shared" si="637"/>
        <v>-72.094854827968675</v>
      </c>
      <c r="AI1191" s="17">
        <f t="shared" si="638"/>
        <v>-72</v>
      </c>
      <c r="AJ1191" s="18">
        <f t="shared" si="639"/>
        <v>-5</v>
      </c>
      <c r="AK1191" s="19">
        <f t="shared" si="640"/>
        <v>-41.476999999999997</v>
      </c>
      <c r="AL1191" s="17">
        <f t="shared" si="641"/>
        <v>-36</v>
      </c>
      <c r="AM1191" s="18">
        <f t="shared" si="642"/>
        <v>-45</v>
      </c>
      <c r="AN1191" s="19">
        <f t="shared" si="643"/>
        <v>-23.576000000000001</v>
      </c>
      <c r="AO1191" s="20" t="str">
        <f t="shared" si="644"/>
        <v>36°45 ' 23,576 "S</v>
      </c>
      <c r="AP1191" s="20" t="str">
        <f t="shared" si="645"/>
        <v xml:space="preserve">72°5 ' 41,477 " </v>
      </c>
      <c r="AQ1191" s="22"/>
      <c r="AR1191" s="22"/>
    </row>
    <row r="1192" spans="1:46" x14ac:dyDescent="0.3">
      <c r="A1192" s="15">
        <v>2350</v>
      </c>
      <c r="B1192" s="15" t="s">
        <v>2088</v>
      </c>
      <c r="C1192" s="15" t="s">
        <v>1046</v>
      </c>
      <c r="D1192" s="16" t="s">
        <v>946</v>
      </c>
      <c r="E1192" s="16">
        <v>350963</v>
      </c>
      <c r="F1192" s="16">
        <v>6277413</v>
      </c>
      <c r="G1192" s="16" t="s">
        <v>323</v>
      </c>
      <c r="H1192" t="str">
        <f t="shared" si="613"/>
        <v>19</v>
      </c>
      <c r="I1192" t="str">
        <f t="shared" si="612"/>
        <v>H</v>
      </c>
      <c r="J1192" t="s">
        <v>324</v>
      </c>
      <c r="K1192">
        <f t="shared" si="614"/>
        <v>-69</v>
      </c>
      <c r="L1192">
        <f t="shared" si="615"/>
        <v>-3722587</v>
      </c>
      <c r="M1192">
        <f t="shared" si="616"/>
        <v>-0.58497658918333972</v>
      </c>
      <c r="N1192">
        <f t="shared" si="617"/>
        <v>6382102.4350149166</v>
      </c>
      <c r="O1192">
        <f t="shared" si="618"/>
        <v>-2.3352335929664791E-2</v>
      </c>
      <c r="P1192">
        <f t="shared" si="619"/>
        <v>-0.92073232918777548</v>
      </c>
      <c r="Q1192">
        <f t="shared" si="620"/>
        <v>-0.63999864577912424</v>
      </c>
      <c r="R1192">
        <f t="shared" si="621"/>
        <v>-1.0453427537772275</v>
      </c>
      <c r="S1192">
        <f t="shared" si="622"/>
        <v>-0.9440067267777017</v>
      </c>
      <c r="T1192">
        <f t="shared" si="623"/>
        <v>-1.7216316756499592</v>
      </c>
      <c r="U1192">
        <f t="shared" si="624"/>
        <v>5.0546225567071803E-3</v>
      </c>
      <c r="V1192">
        <f t="shared" si="625"/>
        <v>4.2582015317955055E-5</v>
      </c>
      <c r="W1192">
        <f t="shared" si="626"/>
        <v>1.6740578955036711E-7</v>
      </c>
      <c r="X1192">
        <f t="shared" si="627"/>
        <v>-3708569.5780875338</v>
      </c>
      <c r="Y1192">
        <f t="shared" si="628"/>
        <v>-2.1963642945560797E-3</v>
      </c>
      <c r="Z1192">
        <f t="shared" si="629"/>
        <v>1.2773320032295794E-6</v>
      </c>
      <c r="AA1192">
        <f t="shared" si="630"/>
        <v>-2.3352325986769448E-2</v>
      </c>
      <c r="AB1192">
        <f t="shared" si="631"/>
        <v>-0.58717295067240938</v>
      </c>
      <c r="AC1192">
        <f t="shared" si="632"/>
        <v>-2.3354448503024816E-2</v>
      </c>
      <c r="AD1192">
        <f t="shared" si="633"/>
        <v>-2.8045691796509988E-2</v>
      </c>
      <c r="AE1192">
        <f t="shared" si="634"/>
        <v>-0.58699155237587253</v>
      </c>
      <c r="AF1192">
        <f t="shared" si="635"/>
        <v>-0.58700097279042363</v>
      </c>
      <c r="AG1192" s="10">
        <f t="shared" si="636"/>
        <v>-33.632678310964948</v>
      </c>
      <c r="AH1192" s="10">
        <f t="shared" si="637"/>
        <v>-70.606899773464704</v>
      </c>
      <c r="AI1192" s="17">
        <f t="shared" si="638"/>
        <v>-70</v>
      </c>
      <c r="AJ1192" s="18">
        <f t="shared" si="639"/>
        <v>-36</v>
      </c>
      <c r="AK1192" s="19">
        <f t="shared" si="640"/>
        <v>-24.838999999999999</v>
      </c>
      <c r="AL1192" s="17">
        <f t="shared" si="641"/>
        <v>-33</v>
      </c>
      <c r="AM1192" s="18">
        <f t="shared" si="642"/>
        <v>-37</v>
      </c>
      <c r="AN1192" s="19">
        <f t="shared" si="643"/>
        <v>-57.642000000000003</v>
      </c>
      <c r="AO1192" s="20" t="str">
        <f t="shared" si="644"/>
        <v>33°37 ' 57,642 "S</v>
      </c>
      <c r="AP1192" s="20" t="str">
        <f t="shared" si="645"/>
        <v xml:space="preserve">70°36 ' 24,839 " </v>
      </c>
      <c r="AQ1192" s="22"/>
      <c r="AR1192" s="22"/>
    </row>
    <row r="1193" spans="1:46" x14ac:dyDescent="0.3">
      <c r="A1193" s="15">
        <v>2351</v>
      </c>
      <c r="B1193" s="15" t="s">
        <v>2089</v>
      </c>
      <c r="C1193" s="15" t="s">
        <v>419</v>
      </c>
      <c r="D1193" s="16" t="s">
        <v>431</v>
      </c>
      <c r="E1193" s="16">
        <v>250644</v>
      </c>
      <c r="F1193" s="16">
        <v>5822257</v>
      </c>
      <c r="G1193" s="16" t="s">
        <v>323</v>
      </c>
      <c r="H1193" t="str">
        <f t="shared" si="613"/>
        <v>19</v>
      </c>
      <c r="I1193" t="str">
        <f t="shared" si="612"/>
        <v>H</v>
      </c>
      <c r="J1193" t="s">
        <v>324</v>
      </c>
      <c r="K1193">
        <f t="shared" si="614"/>
        <v>-69</v>
      </c>
      <c r="L1193">
        <f t="shared" si="615"/>
        <v>-4177743</v>
      </c>
      <c r="M1193">
        <f t="shared" si="616"/>
        <v>-0.65650093621037564</v>
      </c>
      <c r="N1193">
        <f t="shared" si="617"/>
        <v>6383550.455226413</v>
      </c>
      <c r="O1193">
        <f t="shared" si="618"/>
        <v>-3.9062274473893197E-2</v>
      </c>
      <c r="P1193">
        <f t="shared" si="619"/>
        <v>-0.96695463009356386</v>
      </c>
      <c r="Q1193">
        <f t="shared" si="620"/>
        <v>-0.60673913669561963</v>
      </c>
      <c r="R1193">
        <f t="shared" si="621"/>
        <v>-1.1399782512571575</v>
      </c>
      <c r="S1193">
        <f t="shared" si="622"/>
        <v>-1.0066684726167729</v>
      </c>
      <c r="T1193">
        <f t="shared" si="623"/>
        <v>-1.8046851837373206</v>
      </c>
      <c r="U1193">
        <f t="shared" si="624"/>
        <v>5.0546225567071803E-3</v>
      </c>
      <c r="V1193">
        <f t="shared" si="625"/>
        <v>4.2582015317955055E-5</v>
      </c>
      <c r="W1193">
        <f t="shared" si="626"/>
        <v>1.6740578955036711E-7</v>
      </c>
      <c r="X1193">
        <f t="shared" si="627"/>
        <v>-4163070.2226035614</v>
      </c>
      <c r="Y1193">
        <f t="shared" si="628"/>
        <v>-2.2985292431464345E-3</v>
      </c>
      <c r="Z1193">
        <f t="shared" si="629"/>
        <v>3.2263274162934307E-6</v>
      </c>
      <c r="AA1193">
        <f t="shared" si="630"/>
        <v>-3.9062232464664171E-2</v>
      </c>
      <c r="AB1193">
        <f t="shared" si="631"/>
        <v>-0.65879945803771411</v>
      </c>
      <c r="AC1193">
        <f t="shared" si="632"/>
        <v>-3.9072167125928703E-2</v>
      </c>
      <c r="AD1193">
        <f t="shared" si="633"/>
        <v>-4.937276373852701E-2</v>
      </c>
      <c r="AE1193">
        <f t="shared" si="634"/>
        <v>-0.65820932141239796</v>
      </c>
      <c r="AF1193">
        <f t="shared" si="635"/>
        <v>-0.65821653167061711</v>
      </c>
      <c r="AG1193" s="10">
        <f t="shared" si="636"/>
        <v>-37.713029270465448</v>
      </c>
      <c r="AH1193" s="10">
        <f t="shared" si="637"/>
        <v>-71.828850985114144</v>
      </c>
      <c r="AI1193" s="17">
        <f t="shared" si="638"/>
        <v>-71</v>
      </c>
      <c r="AJ1193" s="18">
        <f t="shared" si="639"/>
        <v>-49</v>
      </c>
      <c r="AK1193" s="19">
        <f t="shared" si="640"/>
        <v>-43.863999999999997</v>
      </c>
      <c r="AL1193" s="17">
        <f t="shared" si="641"/>
        <v>-37</v>
      </c>
      <c r="AM1193" s="18">
        <f t="shared" si="642"/>
        <v>-42</v>
      </c>
      <c r="AN1193" s="19">
        <f t="shared" si="643"/>
        <v>-46.905000000000001</v>
      </c>
      <c r="AO1193" s="20" t="str">
        <f t="shared" si="644"/>
        <v>37°42 ' 46,905 "S</v>
      </c>
      <c r="AP1193" s="20" t="str">
        <f t="shared" si="645"/>
        <v xml:space="preserve">71°49 ' 43,864 " </v>
      </c>
      <c r="AQ1193" s="21">
        <v>-37.708722539999997</v>
      </c>
      <c r="AR1193" s="21">
        <v>-71.821315119999994</v>
      </c>
      <c r="AS1193" t="s">
        <v>325</v>
      </c>
      <c r="AT1193" t="s">
        <v>193</v>
      </c>
    </row>
    <row r="1194" spans="1:46" x14ac:dyDescent="0.3">
      <c r="A1194" s="15">
        <v>2352</v>
      </c>
      <c r="B1194" s="15" t="s">
        <v>2090</v>
      </c>
      <c r="C1194" s="15" t="s">
        <v>2091</v>
      </c>
      <c r="D1194" s="16" t="s">
        <v>1552</v>
      </c>
      <c r="E1194" s="16">
        <v>449875</v>
      </c>
      <c r="F1194" s="16">
        <v>7547948</v>
      </c>
      <c r="G1194" s="16" t="s">
        <v>1081</v>
      </c>
      <c r="H1194" t="str">
        <f t="shared" si="613"/>
        <v>19</v>
      </c>
      <c r="I1194" t="str">
        <f t="shared" si="612"/>
        <v>K</v>
      </c>
      <c r="J1194" t="s">
        <v>324</v>
      </c>
      <c r="K1194">
        <f t="shared" si="614"/>
        <v>-69</v>
      </c>
      <c r="L1194">
        <f t="shared" si="615"/>
        <v>-2452052</v>
      </c>
      <c r="M1194">
        <f t="shared" si="616"/>
        <v>-0.38532155607382357</v>
      </c>
      <c r="N1194">
        <f t="shared" si="617"/>
        <v>6378602.5987149756</v>
      </c>
      <c r="O1194">
        <f t="shared" si="618"/>
        <v>-7.8583042640245557E-3</v>
      </c>
      <c r="P1194">
        <f t="shared" si="619"/>
        <v>-0.6965967917096757</v>
      </c>
      <c r="Q1194">
        <f t="shared" si="620"/>
        <v>-0.59818954798563528</v>
      </c>
      <c r="R1194">
        <f t="shared" si="621"/>
        <v>-0.73361995192866147</v>
      </c>
      <c r="S1194">
        <f t="shared" si="622"/>
        <v>-0.69976235094290495</v>
      </c>
      <c r="T1194">
        <f t="shared" si="623"/>
        <v>-1.3374986370472319</v>
      </c>
      <c r="U1194">
        <f t="shared" si="624"/>
        <v>5.0546225567071803E-3</v>
      </c>
      <c r="V1194">
        <f t="shared" si="625"/>
        <v>4.2582015317955055E-5</v>
      </c>
      <c r="W1194">
        <f t="shared" si="626"/>
        <v>1.6740578955036711E-7</v>
      </c>
      <c r="X1194">
        <f t="shared" si="627"/>
        <v>-2441382.8942158273</v>
      </c>
      <c r="Y1194">
        <f t="shared" si="628"/>
        <v>-1.6726399895679409E-3</v>
      </c>
      <c r="Z1194">
        <f t="shared" si="629"/>
        <v>1.7869504199538639E-7</v>
      </c>
      <c r="AA1194">
        <f t="shared" si="630"/>
        <v>-7.8583037959445521E-3</v>
      </c>
      <c r="AB1194">
        <f t="shared" si="631"/>
        <v>-0.38699419576449906</v>
      </c>
      <c r="AC1194">
        <f t="shared" si="632"/>
        <v>-7.8583846750862052E-3</v>
      </c>
      <c r="AD1194">
        <f t="shared" si="633"/>
        <v>-8.4857361679026889E-3</v>
      </c>
      <c r="AE1194">
        <f t="shared" si="634"/>
        <v>-0.38698161255266095</v>
      </c>
      <c r="AF1194">
        <f t="shared" si="635"/>
        <v>-0.38699121028946876</v>
      </c>
      <c r="AG1194" s="10">
        <f t="shared" si="636"/>
        <v>-22.172963058246278</v>
      </c>
      <c r="AH1194" s="10">
        <f t="shared" si="637"/>
        <v>-69.486196868482338</v>
      </c>
      <c r="AI1194" s="17">
        <f t="shared" si="638"/>
        <v>-69</v>
      </c>
      <c r="AJ1194" s="18">
        <f t="shared" si="639"/>
        <v>-29</v>
      </c>
      <c r="AK1194" s="19">
        <f t="shared" si="640"/>
        <v>-10.308999999999999</v>
      </c>
      <c r="AL1194" s="17">
        <f t="shared" si="641"/>
        <v>-22</v>
      </c>
      <c r="AM1194" s="18">
        <f t="shared" si="642"/>
        <v>-10</v>
      </c>
      <c r="AN1194" s="19">
        <f t="shared" si="643"/>
        <v>-22.667000000000002</v>
      </c>
      <c r="AO1194" s="20" t="str">
        <f t="shared" si="644"/>
        <v>22°10 ' 22,667 "S</v>
      </c>
      <c r="AP1194" s="20" t="str">
        <f t="shared" si="645"/>
        <v xml:space="preserve">69°29 ' 10,309 " </v>
      </c>
      <c r="AQ1194" s="22"/>
      <c r="AR1194" s="22"/>
    </row>
    <row r="1195" spans="1:46" x14ac:dyDescent="0.3">
      <c r="A1195" s="15">
        <v>2356</v>
      </c>
      <c r="B1195" s="15" t="s">
        <v>2092</v>
      </c>
      <c r="C1195" s="15" t="s">
        <v>406</v>
      </c>
      <c r="D1195" s="16" t="s">
        <v>463</v>
      </c>
      <c r="E1195" s="16">
        <v>401215</v>
      </c>
      <c r="F1195" s="16">
        <v>7095179</v>
      </c>
      <c r="G1195" s="16" t="s">
        <v>351</v>
      </c>
      <c r="H1195" t="str">
        <f t="shared" si="613"/>
        <v>19</v>
      </c>
      <c r="I1195" t="str">
        <f t="shared" si="612"/>
        <v>J</v>
      </c>
      <c r="J1195" t="s">
        <v>324</v>
      </c>
      <c r="K1195">
        <f t="shared" si="614"/>
        <v>-69</v>
      </c>
      <c r="L1195">
        <f t="shared" si="615"/>
        <v>-2904821</v>
      </c>
      <c r="M1195">
        <f t="shared" si="616"/>
        <v>-0.45647080397802342</v>
      </c>
      <c r="N1195">
        <f t="shared" si="617"/>
        <v>6379735.9930891693</v>
      </c>
      <c r="O1195">
        <f t="shared" si="618"/>
        <v>-1.548418306133805E-2</v>
      </c>
      <c r="P1195">
        <f t="shared" si="619"/>
        <v>-0.79130572065782123</v>
      </c>
      <c r="Q1195">
        <f t="shared" si="620"/>
        <v>-0.63756320399264488</v>
      </c>
      <c r="R1195">
        <f t="shared" si="621"/>
        <v>-0.85212366430693409</v>
      </c>
      <c r="S1195">
        <f t="shared" si="622"/>
        <v>-0.79848354922836173</v>
      </c>
      <c r="T1195">
        <f t="shared" si="623"/>
        <v>-1.5020363380746489</v>
      </c>
      <c r="U1195">
        <f t="shared" si="624"/>
        <v>5.0546225567071803E-3</v>
      </c>
      <c r="V1195">
        <f t="shared" si="625"/>
        <v>4.2582015317955055E-5</v>
      </c>
      <c r="W1195">
        <f t="shared" si="626"/>
        <v>1.6740578955036711E-7</v>
      </c>
      <c r="X1195">
        <f t="shared" si="627"/>
        <v>-2892721.9832782974</v>
      </c>
      <c r="Y1195">
        <f t="shared" si="628"/>
        <v>-1.8964760822091811E-3</v>
      </c>
      <c r="Z1195">
        <f t="shared" si="629"/>
        <v>6.5095805492886764E-7</v>
      </c>
      <c r="AA1195">
        <f t="shared" si="630"/>
        <v>-1.5484179701486821E-2</v>
      </c>
      <c r="AB1195">
        <f t="shared" si="631"/>
        <v>-0.45836727882570621</v>
      </c>
      <c r="AC1195">
        <f t="shared" si="632"/>
        <v>-1.5484798456263438E-2</v>
      </c>
      <c r="AD1195">
        <f t="shared" si="633"/>
        <v>-1.7265467903837844E-2</v>
      </c>
      <c r="AE1195">
        <f t="shared" si="634"/>
        <v>-0.45830813482263955</v>
      </c>
      <c r="AF1195">
        <f t="shared" si="635"/>
        <v>-0.45831809817791846</v>
      </c>
      <c r="AG1195" s="10">
        <f t="shared" si="636"/>
        <v>-26.259692700057236</v>
      </c>
      <c r="AH1195" s="10">
        <f t="shared" si="637"/>
        <v>-69.989238442208489</v>
      </c>
      <c r="AI1195" s="17">
        <f t="shared" si="638"/>
        <v>-69</v>
      </c>
      <c r="AJ1195" s="18">
        <f t="shared" si="639"/>
        <v>-59</v>
      </c>
      <c r="AK1195" s="19">
        <f t="shared" si="640"/>
        <v>-21.257999999999999</v>
      </c>
      <c r="AL1195" s="17">
        <f t="shared" si="641"/>
        <v>-26</v>
      </c>
      <c r="AM1195" s="18">
        <f t="shared" si="642"/>
        <v>-15</v>
      </c>
      <c r="AN1195" s="19">
        <f t="shared" si="643"/>
        <v>-34.893999999999998</v>
      </c>
      <c r="AO1195" s="20" t="str">
        <f t="shared" si="644"/>
        <v>26°15 ' 34,894 "S</v>
      </c>
      <c r="AP1195" s="20" t="str">
        <f t="shared" si="645"/>
        <v xml:space="preserve">69°59 ' 21,258 " </v>
      </c>
      <c r="AQ1195" s="22"/>
      <c r="AR1195" s="22"/>
    </row>
    <row r="1196" spans="1:46" ht="15.6" customHeight="1" x14ac:dyDescent="0.3">
      <c r="A1196" s="15">
        <v>2357</v>
      </c>
      <c r="B1196" s="15" t="s">
        <v>2093</v>
      </c>
      <c r="C1196" s="15" t="s">
        <v>744</v>
      </c>
      <c r="D1196" s="16" t="s">
        <v>644</v>
      </c>
      <c r="E1196" s="16">
        <v>307861.84000000003</v>
      </c>
      <c r="F1196" s="16">
        <v>6188376.21</v>
      </c>
      <c r="G1196" s="16" t="s">
        <v>323</v>
      </c>
      <c r="H1196" t="str">
        <f t="shared" si="613"/>
        <v>19</v>
      </c>
      <c r="I1196" t="str">
        <f t="shared" si="612"/>
        <v>H</v>
      </c>
      <c r="J1196" t="s">
        <v>324</v>
      </c>
      <c r="K1196">
        <f t="shared" si="614"/>
        <v>-69</v>
      </c>
      <c r="L1196">
        <f t="shared" si="615"/>
        <v>-3811623.79</v>
      </c>
      <c r="M1196">
        <f t="shared" si="616"/>
        <v>-0.59896805203592951</v>
      </c>
      <c r="N1196">
        <f t="shared" si="617"/>
        <v>6382379.8100137701</v>
      </c>
      <c r="O1196">
        <f t="shared" si="618"/>
        <v>-3.0104469761975106E-2</v>
      </c>
      <c r="P1196">
        <f t="shared" si="619"/>
        <v>-0.9312892327170913</v>
      </c>
      <c r="Q1196">
        <f t="shared" si="620"/>
        <v>-0.63526992265700666</v>
      </c>
      <c r="R1196">
        <f t="shared" si="621"/>
        <v>-1.0646126683944752</v>
      </c>
      <c r="S1196">
        <f t="shared" si="622"/>
        <v>-0.95727698196010813</v>
      </c>
      <c r="T1196">
        <f t="shared" si="623"/>
        <v>-1.7399093765198923</v>
      </c>
      <c r="U1196">
        <f t="shared" si="624"/>
        <v>5.0546225567071803E-3</v>
      </c>
      <c r="V1196">
        <f t="shared" si="625"/>
        <v>4.2582015317955055E-5</v>
      </c>
      <c r="W1196">
        <f t="shared" si="626"/>
        <v>1.6740578955036711E-7</v>
      </c>
      <c r="X1196">
        <f t="shared" si="627"/>
        <v>-3797453.9491154258</v>
      </c>
      <c r="Y1196">
        <f t="shared" si="628"/>
        <v>-2.2201500547401067E-3</v>
      </c>
      <c r="Z1196">
        <f t="shared" si="629"/>
        <v>2.0832104651514575E-6</v>
      </c>
      <c r="AA1196">
        <f t="shared" si="630"/>
        <v>-3.0104448857326289E-2</v>
      </c>
      <c r="AB1196">
        <f t="shared" si="631"/>
        <v>-0.60118819746562979</v>
      </c>
      <c r="AC1196">
        <f t="shared" si="632"/>
        <v>-3.0108996229199658E-2</v>
      </c>
      <c r="AD1196">
        <f t="shared" si="633"/>
        <v>-3.6494406993404012E-2</v>
      </c>
      <c r="AE1196">
        <f t="shared" si="634"/>
        <v>-0.60087754779548574</v>
      </c>
      <c r="AF1196">
        <f t="shared" si="635"/>
        <v>-0.60088630912299157</v>
      </c>
      <c r="AG1196" s="10">
        <f t="shared" si="636"/>
        <v>-34.428249479940753</v>
      </c>
      <c r="AH1196" s="10">
        <f t="shared" si="637"/>
        <v>-71.090975496554762</v>
      </c>
      <c r="AI1196" s="17">
        <f t="shared" si="638"/>
        <v>-71</v>
      </c>
      <c r="AJ1196" s="18">
        <f t="shared" si="639"/>
        <v>-5</v>
      </c>
      <c r="AK1196" s="19">
        <f t="shared" si="640"/>
        <v>-27.512</v>
      </c>
      <c r="AL1196" s="17">
        <f t="shared" si="641"/>
        <v>-34</v>
      </c>
      <c r="AM1196" s="18">
        <f t="shared" si="642"/>
        <v>-25</v>
      </c>
      <c r="AN1196" s="19">
        <f t="shared" si="643"/>
        <v>-41.698</v>
      </c>
      <c r="AO1196" s="20" t="str">
        <f t="shared" si="644"/>
        <v>34°25 ' 41,698 "S</v>
      </c>
      <c r="AP1196" s="20" t="str">
        <f t="shared" si="645"/>
        <v xml:space="preserve">71°5 ' 27,512 " </v>
      </c>
      <c r="AQ1196" s="22"/>
      <c r="AR1196" s="22"/>
    </row>
    <row r="1197" spans="1:46" x14ac:dyDescent="0.3">
      <c r="A1197" s="15">
        <v>2359</v>
      </c>
      <c r="B1197" s="15" t="s">
        <v>2094</v>
      </c>
      <c r="C1197" s="15" t="s">
        <v>372</v>
      </c>
      <c r="D1197" s="16" t="s">
        <v>381</v>
      </c>
      <c r="E1197" s="16">
        <v>284999.37</v>
      </c>
      <c r="F1197" s="16">
        <v>6048272.9699999997</v>
      </c>
      <c r="G1197" s="16" t="s">
        <v>323</v>
      </c>
      <c r="H1197" t="str">
        <f t="shared" si="613"/>
        <v>19</v>
      </c>
      <c r="I1197" t="str">
        <f t="shared" si="612"/>
        <v>H</v>
      </c>
      <c r="J1197" t="s">
        <v>324</v>
      </c>
      <c r="K1197">
        <f t="shared" si="614"/>
        <v>-69</v>
      </c>
      <c r="L1197">
        <f t="shared" si="615"/>
        <v>-3951727.0300000003</v>
      </c>
      <c r="M1197">
        <f t="shared" si="616"/>
        <v>-0.62098422397999287</v>
      </c>
      <c r="N1197">
        <f t="shared" si="617"/>
        <v>6382822.443204754</v>
      </c>
      <c r="O1197">
        <f t="shared" si="618"/>
        <v>-3.3684256755237306E-2</v>
      </c>
      <c r="P1197">
        <f t="shared" si="619"/>
        <v>-0.94642151126480933</v>
      </c>
      <c r="Q1197">
        <f t="shared" si="620"/>
        <v>-0.6260265645717914</v>
      </c>
      <c r="R1197">
        <f t="shared" si="621"/>
        <v>-1.0941949796123975</v>
      </c>
      <c r="S1197">
        <f t="shared" si="622"/>
        <v>-0.97715287585224608</v>
      </c>
      <c r="T1197">
        <f t="shared" si="623"/>
        <v>-1.766620090291634</v>
      </c>
      <c r="U1197">
        <f t="shared" si="624"/>
        <v>5.0546225567071803E-3</v>
      </c>
      <c r="V1197">
        <f t="shared" si="625"/>
        <v>4.2582015317955055E-5</v>
      </c>
      <c r="W1197">
        <f t="shared" si="626"/>
        <v>1.6740578955036711E-7</v>
      </c>
      <c r="X1197">
        <f t="shared" si="627"/>
        <v>-3937340.9985493515</v>
      </c>
      <c r="Y1197">
        <f t="shared" si="628"/>
        <v>-2.2538667773790841E-3</v>
      </c>
      <c r="Z1197">
        <f t="shared" si="629"/>
        <v>2.5290625440705669E-6</v>
      </c>
      <c r="AA1197">
        <f t="shared" si="630"/>
        <v>-3.368422835870661E-2</v>
      </c>
      <c r="AB1197">
        <f t="shared" si="631"/>
        <v>-0.62323808505720191</v>
      </c>
      <c r="AC1197">
        <f t="shared" si="632"/>
        <v>-3.3690598560595753E-2</v>
      </c>
      <c r="AD1197">
        <f t="shared" si="633"/>
        <v>-4.1467470452098532E-2</v>
      </c>
      <c r="AE1197">
        <f t="shared" si="634"/>
        <v>-0.62283054742691102</v>
      </c>
      <c r="AF1197">
        <f t="shared" si="635"/>
        <v>-0.62283876194518972</v>
      </c>
      <c r="AG1197" s="10">
        <f t="shared" si="636"/>
        <v>-35.686032376612758</v>
      </c>
      <c r="AH1197" s="10">
        <f t="shared" si="637"/>
        <v>-71.375911043988694</v>
      </c>
      <c r="AI1197" s="17">
        <f t="shared" si="638"/>
        <v>-71</v>
      </c>
      <c r="AJ1197" s="18">
        <f t="shared" si="639"/>
        <v>-22</v>
      </c>
      <c r="AK1197" s="19">
        <f t="shared" si="640"/>
        <v>-33.28</v>
      </c>
      <c r="AL1197" s="17">
        <f t="shared" si="641"/>
        <v>-35</v>
      </c>
      <c r="AM1197" s="18">
        <f t="shared" si="642"/>
        <v>-41</v>
      </c>
      <c r="AN1197" s="19">
        <f t="shared" si="643"/>
        <v>-9.7170000000000005</v>
      </c>
      <c r="AO1197" s="20" t="str">
        <f t="shared" si="644"/>
        <v>35°41 ' 9,717 "S</v>
      </c>
      <c r="AP1197" s="20" t="str">
        <f t="shared" si="645"/>
        <v xml:space="preserve">71°22 ' 33,28 " </v>
      </c>
      <c r="AQ1197" s="22"/>
      <c r="AR1197" s="22"/>
    </row>
    <row r="1198" spans="1:46" x14ac:dyDescent="0.3">
      <c r="A1198" s="15">
        <v>2360</v>
      </c>
      <c r="B1198" s="15" t="s">
        <v>2095</v>
      </c>
      <c r="C1198" s="15" t="s">
        <v>553</v>
      </c>
      <c r="D1198" s="16" t="s">
        <v>2096</v>
      </c>
      <c r="E1198" s="16">
        <v>271464.2</v>
      </c>
      <c r="F1198" s="16">
        <v>6072762.5899999999</v>
      </c>
      <c r="G1198" s="16" t="s">
        <v>323</v>
      </c>
      <c r="H1198" t="str">
        <f t="shared" si="613"/>
        <v>19</v>
      </c>
      <c r="I1198" t="str">
        <f t="shared" si="612"/>
        <v>H</v>
      </c>
      <c r="J1198" t="s">
        <v>324</v>
      </c>
      <c r="K1198">
        <f t="shared" si="614"/>
        <v>-69</v>
      </c>
      <c r="L1198">
        <f t="shared" si="615"/>
        <v>-3927237.41</v>
      </c>
      <c r="M1198">
        <f t="shared" si="616"/>
        <v>-0.61713586412218535</v>
      </c>
      <c r="N1198">
        <f t="shared" si="617"/>
        <v>6382744.5578403855</v>
      </c>
      <c r="O1198">
        <f t="shared" si="618"/>
        <v>-3.580525554939732E-2</v>
      </c>
      <c r="P1198">
        <f t="shared" si="619"/>
        <v>-0.9439079712331776</v>
      </c>
      <c r="Q1198">
        <f t="shared" si="620"/>
        <v>-0.62779726642808409</v>
      </c>
      <c r="R1198">
        <f t="shared" si="621"/>
        <v>-1.0890898497387742</v>
      </c>
      <c r="S1198">
        <f t="shared" si="622"/>
        <v>-0.97376670391110176</v>
      </c>
      <c r="T1198">
        <f t="shared" si="623"/>
        <v>-1.7621280638659635</v>
      </c>
      <c r="U1198">
        <f t="shared" si="624"/>
        <v>5.0546225567071803E-3</v>
      </c>
      <c r="V1198">
        <f t="shared" si="625"/>
        <v>4.2582015317955055E-5</v>
      </c>
      <c r="W1198">
        <f t="shared" si="626"/>
        <v>1.6740578955036711E-7</v>
      </c>
      <c r="X1198">
        <f t="shared" si="627"/>
        <v>-3912887.0652193432</v>
      </c>
      <c r="Y1198">
        <f t="shared" si="628"/>
        <v>-2.2483031634141478E-3</v>
      </c>
      <c r="Z1198">
        <f t="shared" si="629"/>
        <v>2.8732988177448782E-6</v>
      </c>
      <c r="AA1198">
        <f t="shared" si="630"/>
        <v>-3.580522125633117E-2</v>
      </c>
      <c r="AB1198">
        <f t="shared" si="631"/>
        <v>-0.6193841608255527</v>
      </c>
      <c r="AC1198">
        <f t="shared" si="632"/>
        <v>-3.5812872211786362E-2</v>
      </c>
      <c r="AD1198">
        <f t="shared" si="633"/>
        <v>-4.3955069065378695E-2</v>
      </c>
      <c r="AE1198">
        <f t="shared" si="634"/>
        <v>-0.61892745423532125</v>
      </c>
      <c r="AF1198">
        <f t="shared" si="635"/>
        <v>-0.61893546966709923</v>
      </c>
      <c r="AG1198" s="10">
        <f t="shared" si="636"/>
        <v>-35.462390202872172</v>
      </c>
      <c r="AH1198" s="10">
        <f t="shared" si="637"/>
        <v>-71.518439945652247</v>
      </c>
      <c r="AI1198" s="17">
        <f t="shared" si="638"/>
        <v>-71</v>
      </c>
      <c r="AJ1198" s="18">
        <f t="shared" si="639"/>
        <v>-31</v>
      </c>
      <c r="AK1198" s="19">
        <f t="shared" si="640"/>
        <v>-6.3840000000000003</v>
      </c>
      <c r="AL1198" s="17">
        <f t="shared" si="641"/>
        <v>-35</v>
      </c>
      <c r="AM1198" s="18">
        <f t="shared" si="642"/>
        <v>-27</v>
      </c>
      <c r="AN1198" s="19">
        <f t="shared" si="643"/>
        <v>-44.604999999999997</v>
      </c>
      <c r="AO1198" s="20" t="str">
        <f t="shared" si="644"/>
        <v>35°27 ' 44,605 "S</v>
      </c>
      <c r="AP1198" s="20" t="str">
        <f t="shared" si="645"/>
        <v xml:space="preserve">71°31 ' 6,384 " </v>
      </c>
      <c r="AQ1198" s="22"/>
      <c r="AR1198" s="22"/>
    </row>
    <row r="1199" spans="1:46" x14ac:dyDescent="0.3">
      <c r="A1199" s="15">
        <v>2361</v>
      </c>
      <c r="B1199" s="15" t="s">
        <v>2097</v>
      </c>
      <c r="C1199" s="15" t="s">
        <v>553</v>
      </c>
      <c r="D1199" s="16" t="s">
        <v>556</v>
      </c>
      <c r="E1199" s="16" t="s">
        <v>2098</v>
      </c>
      <c r="F1199" s="16" t="s">
        <v>2098</v>
      </c>
      <c r="G1199" s="16" t="s">
        <v>2098</v>
      </c>
      <c r="H1199" t="str">
        <f t="shared" si="613"/>
        <v>MÓVI</v>
      </c>
      <c r="I1199" t="str">
        <f t="shared" si="612"/>
        <v>VIL</v>
      </c>
      <c r="J1199" t="s">
        <v>324</v>
      </c>
      <c r="K1199" t="e">
        <f t="shared" si="614"/>
        <v>#VALUE!</v>
      </c>
      <c r="L1199" t="e">
        <f t="shared" si="615"/>
        <v>#VALUE!</v>
      </c>
      <c r="M1199" t="e">
        <f t="shared" si="616"/>
        <v>#VALUE!</v>
      </c>
      <c r="N1199" t="e">
        <f t="shared" si="617"/>
        <v>#VALUE!</v>
      </c>
      <c r="O1199" t="e">
        <f t="shared" si="618"/>
        <v>#VALUE!</v>
      </c>
      <c r="P1199" t="e">
        <f t="shared" si="619"/>
        <v>#VALUE!</v>
      </c>
      <c r="Q1199" t="e">
        <f t="shared" si="620"/>
        <v>#VALUE!</v>
      </c>
      <c r="R1199" t="e">
        <f t="shared" si="621"/>
        <v>#VALUE!</v>
      </c>
      <c r="S1199" t="e">
        <f t="shared" si="622"/>
        <v>#VALUE!</v>
      </c>
      <c r="T1199" t="e">
        <f t="shared" si="623"/>
        <v>#VALUE!</v>
      </c>
      <c r="U1199">
        <f t="shared" si="624"/>
        <v>5.0546225567071803E-3</v>
      </c>
      <c r="V1199">
        <f t="shared" si="625"/>
        <v>4.2582015317955055E-5</v>
      </c>
      <c r="W1199">
        <f t="shared" si="626"/>
        <v>1.6740578955036711E-7</v>
      </c>
      <c r="X1199" t="e">
        <f t="shared" si="627"/>
        <v>#VALUE!</v>
      </c>
      <c r="Y1199" t="e">
        <f t="shared" si="628"/>
        <v>#VALUE!</v>
      </c>
      <c r="Z1199" t="e">
        <f t="shared" si="629"/>
        <v>#VALUE!</v>
      </c>
      <c r="AA1199" t="e">
        <f t="shared" si="630"/>
        <v>#VALUE!</v>
      </c>
      <c r="AB1199" t="e">
        <f t="shared" si="631"/>
        <v>#VALUE!</v>
      </c>
      <c r="AC1199" t="e">
        <f t="shared" si="632"/>
        <v>#VALUE!</v>
      </c>
      <c r="AD1199" t="e">
        <f t="shared" si="633"/>
        <v>#VALUE!</v>
      </c>
      <c r="AE1199" t="e">
        <f t="shared" si="634"/>
        <v>#VALUE!</v>
      </c>
      <c r="AF1199" t="e">
        <f t="shared" si="635"/>
        <v>#VALUE!</v>
      </c>
      <c r="AG1199" s="10" t="e">
        <f t="shared" si="636"/>
        <v>#VALUE!</v>
      </c>
      <c r="AH1199" s="10" t="e">
        <f t="shared" si="637"/>
        <v>#VALUE!</v>
      </c>
      <c r="AI1199" s="17" t="e">
        <f t="shared" si="638"/>
        <v>#VALUE!</v>
      </c>
      <c r="AJ1199" s="18" t="e">
        <f t="shared" si="639"/>
        <v>#VALUE!</v>
      </c>
      <c r="AK1199" s="19" t="e">
        <f t="shared" si="640"/>
        <v>#VALUE!</v>
      </c>
      <c r="AL1199" s="17" t="e">
        <f t="shared" si="641"/>
        <v>#VALUE!</v>
      </c>
      <c r="AM1199" s="18" t="e">
        <f t="shared" si="642"/>
        <v>#VALUE!</v>
      </c>
      <c r="AN1199" s="19" t="e">
        <f t="shared" si="643"/>
        <v>#VALUE!</v>
      </c>
      <c r="AO1199" s="20" t="e">
        <f t="shared" si="644"/>
        <v>#VALUE!</v>
      </c>
      <c r="AP1199" s="20" t="e">
        <f t="shared" si="645"/>
        <v>#VALUE!</v>
      </c>
      <c r="AQ1199" s="22"/>
      <c r="AR1199" s="22"/>
    </row>
    <row r="1200" spans="1:46" x14ac:dyDescent="0.3">
      <c r="A1200" s="15">
        <v>2362</v>
      </c>
      <c r="B1200" s="15" t="s">
        <v>2099</v>
      </c>
      <c r="C1200" s="15" t="s">
        <v>744</v>
      </c>
      <c r="D1200" s="16" t="s">
        <v>891</v>
      </c>
      <c r="E1200" s="16">
        <v>298916.73</v>
      </c>
      <c r="F1200" s="16">
        <v>6162890.8600000003</v>
      </c>
      <c r="G1200" s="16" t="s">
        <v>323</v>
      </c>
      <c r="H1200" t="str">
        <f t="shared" si="613"/>
        <v>19</v>
      </c>
      <c r="I1200" t="str">
        <f t="shared" si="612"/>
        <v>H</v>
      </c>
      <c r="J1200" t="s">
        <v>324</v>
      </c>
      <c r="K1200">
        <f t="shared" si="614"/>
        <v>-69</v>
      </c>
      <c r="L1200">
        <f t="shared" si="615"/>
        <v>-3837109.1399999997</v>
      </c>
      <c r="M1200">
        <f t="shared" si="616"/>
        <v>-0.60297288338497346</v>
      </c>
      <c r="N1200">
        <f t="shared" si="617"/>
        <v>6382459.7824364556</v>
      </c>
      <c r="O1200">
        <f t="shared" si="618"/>
        <v>-3.1505607062867855E-2</v>
      </c>
      <c r="P1200">
        <f t="shared" si="619"/>
        <v>-0.93417709322756648</v>
      </c>
      <c r="Q1200">
        <f t="shared" si="620"/>
        <v>-0.63375026849712113</v>
      </c>
      <c r="R1200">
        <f t="shared" si="621"/>
        <v>-1.0700614299987568</v>
      </c>
      <c r="S1200">
        <f t="shared" si="622"/>
        <v>-0.96098363962334787</v>
      </c>
      <c r="T1200">
        <f t="shared" si="623"/>
        <v>-1.7449524841295545</v>
      </c>
      <c r="U1200">
        <f t="shared" si="624"/>
        <v>5.0546225567071803E-3</v>
      </c>
      <c r="V1200">
        <f t="shared" si="625"/>
        <v>4.2582015317955055E-5</v>
      </c>
      <c r="W1200">
        <f t="shared" si="626"/>
        <v>1.6740578955036711E-7</v>
      </c>
      <c r="X1200">
        <f t="shared" si="627"/>
        <v>-3822897.8113799244</v>
      </c>
      <c r="Y1200">
        <f t="shared" si="628"/>
        <v>-2.2266225098954216E-3</v>
      </c>
      <c r="Z1200">
        <f t="shared" si="629"/>
        <v>2.2691443231008126E-6</v>
      </c>
      <c r="AA1200">
        <f t="shared" si="630"/>
        <v>-3.1505583232611385E-2</v>
      </c>
      <c r="AB1200">
        <f t="shared" si="631"/>
        <v>-0.60519950084234109</v>
      </c>
      <c r="AC1200">
        <f t="shared" si="632"/>
        <v>-3.1510795574265948E-2</v>
      </c>
      <c r="AD1200">
        <f t="shared" si="633"/>
        <v>-3.829745208727714E-2</v>
      </c>
      <c r="AE1200">
        <f t="shared" si="634"/>
        <v>-0.60485634393651899</v>
      </c>
      <c r="AF1200">
        <f t="shared" si="635"/>
        <v>-0.60486493856955592</v>
      </c>
      <c r="AG1200" s="10">
        <f t="shared" si="636"/>
        <v>-34.656208155475362</v>
      </c>
      <c r="AH1200" s="10">
        <f t="shared" si="637"/>
        <v>-71.194282370705466</v>
      </c>
      <c r="AI1200" s="17">
        <f t="shared" si="638"/>
        <v>-71</v>
      </c>
      <c r="AJ1200" s="18">
        <f t="shared" si="639"/>
        <v>-11</v>
      </c>
      <c r="AK1200" s="19">
        <f t="shared" si="640"/>
        <v>-39.417000000000002</v>
      </c>
      <c r="AL1200" s="17">
        <f t="shared" si="641"/>
        <v>-34</v>
      </c>
      <c r="AM1200" s="18">
        <f t="shared" si="642"/>
        <v>-39</v>
      </c>
      <c r="AN1200" s="19">
        <f t="shared" si="643"/>
        <v>-22.349</v>
      </c>
      <c r="AO1200" s="20" t="str">
        <f t="shared" si="644"/>
        <v>34°39 ' 22,349 "S</v>
      </c>
      <c r="AP1200" s="20" t="str">
        <f t="shared" si="645"/>
        <v xml:space="preserve">71°11 ' 39,417 " </v>
      </c>
      <c r="AQ1200" s="22"/>
      <c r="AR1200" s="22"/>
    </row>
    <row r="1201" spans="1:44" x14ac:dyDescent="0.3">
      <c r="A1201" s="15">
        <v>2363</v>
      </c>
      <c r="B1201" s="15" t="s">
        <v>2100</v>
      </c>
      <c r="C1201" s="15" t="s">
        <v>744</v>
      </c>
      <c r="D1201" s="16" t="s">
        <v>893</v>
      </c>
      <c r="E1201" s="16">
        <v>283959.39</v>
      </c>
      <c r="F1201" s="16">
        <v>6166361.4900000002</v>
      </c>
      <c r="G1201" s="16" t="s">
        <v>339</v>
      </c>
      <c r="H1201" t="str">
        <f t="shared" si="613"/>
        <v>18</v>
      </c>
      <c r="I1201" t="str">
        <f t="shared" si="612"/>
        <v>H</v>
      </c>
      <c r="J1201" t="s">
        <v>324</v>
      </c>
      <c r="K1201">
        <f t="shared" si="614"/>
        <v>-75</v>
      </c>
      <c r="L1201">
        <f t="shared" si="615"/>
        <v>-3833638.51</v>
      </c>
      <c r="M1201">
        <f t="shared" si="616"/>
        <v>-0.60242749994605915</v>
      </c>
      <c r="N1201">
        <f t="shared" si="617"/>
        <v>6382448.8769780155</v>
      </c>
      <c r="O1201">
        <f t="shared" si="618"/>
        <v>-3.3849172028510108E-2</v>
      </c>
      <c r="P1201">
        <f t="shared" si="619"/>
        <v>-0.93378734137868513</v>
      </c>
      <c r="Q1201">
        <f t="shared" si="620"/>
        <v>-0.63396151013389312</v>
      </c>
      <c r="R1201">
        <f t="shared" si="621"/>
        <v>-1.0693211706354018</v>
      </c>
      <c r="S1201">
        <f t="shared" si="622"/>
        <v>-0.96048125551002461</v>
      </c>
      <c r="T1201">
        <f t="shared" si="623"/>
        <v>-1.7442705885084726</v>
      </c>
      <c r="U1201">
        <f t="shared" si="624"/>
        <v>5.0546225567071803E-3</v>
      </c>
      <c r="V1201">
        <f t="shared" si="625"/>
        <v>4.2582015317955055E-5</v>
      </c>
      <c r="W1201">
        <f t="shared" si="626"/>
        <v>1.6740578955036711E-7</v>
      </c>
      <c r="X1201">
        <f t="shared" si="627"/>
        <v>-3819432.7749590799</v>
      </c>
      <c r="Y1201">
        <f t="shared" si="628"/>
        <v>-2.2257499142940315E-3</v>
      </c>
      <c r="Z1201">
        <f t="shared" si="629"/>
        <v>2.621250227376594E-6</v>
      </c>
      <c r="AA1201">
        <f t="shared" si="630"/>
        <v>-3.3849142452793482E-2</v>
      </c>
      <c r="AB1201">
        <f t="shared" si="631"/>
        <v>-0.60465324402610576</v>
      </c>
      <c r="AC1201">
        <f t="shared" si="632"/>
        <v>-3.3855606680424644E-2</v>
      </c>
      <c r="AD1201">
        <f t="shared" si="633"/>
        <v>-4.1128655512955858E-2</v>
      </c>
      <c r="AE1201">
        <f t="shared" si="634"/>
        <v>-0.60425763118969311</v>
      </c>
      <c r="AF1201">
        <f t="shared" si="635"/>
        <v>-0.60426598921991326</v>
      </c>
      <c r="AG1201" s="10">
        <f t="shared" si="636"/>
        <v>-34.621890885598731</v>
      </c>
      <c r="AH1201" s="10">
        <f t="shared" si="637"/>
        <v>-77.356498377939843</v>
      </c>
      <c r="AI1201" s="17">
        <f t="shared" si="638"/>
        <v>-77</v>
      </c>
      <c r="AJ1201" s="18">
        <f t="shared" si="639"/>
        <v>-21</v>
      </c>
      <c r="AK1201" s="19">
        <f t="shared" si="640"/>
        <v>-23.393999999999998</v>
      </c>
      <c r="AL1201" s="17">
        <f t="shared" si="641"/>
        <v>-34</v>
      </c>
      <c r="AM1201" s="18">
        <f t="shared" si="642"/>
        <v>-37</v>
      </c>
      <c r="AN1201" s="19">
        <f t="shared" si="643"/>
        <v>-18.806999999999999</v>
      </c>
      <c r="AO1201" s="20" t="str">
        <f t="shared" si="644"/>
        <v>34°37 ' 18,807 "S</v>
      </c>
      <c r="AP1201" s="20" t="str">
        <f t="shared" si="645"/>
        <v xml:space="preserve">77°21 ' 23,394 " </v>
      </c>
      <c r="AQ1201" s="22"/>
      <c r="AR1201" s="22"/>
    </row>
    <row r="1202" spans="1:44" x14ac:dyDescent="0.3">
      <c r="A1202" s="15">
        <v>2368</v>
      </c>
      <c r="B1202" s="15" t="s">
        <v>2101</v>
      </c>
      <c r="C1202" s="15" t="s">
        <v>2102</v>
      </c>
      <c r="D1202" s="16" t="s">
        <v>356</v>
      </c>
      <c r="E1202" s="16">
        <v>347867</v>
      </c>
      <c r="F1202" s="16">
        <v>6913075</v>
      </c>
      <c r="G1202" s="16" t="s">
        <v>351</v>
      </c>
      <c r="H1202" t="str">
        <f t="shared" si="613"/>
        <v>19</v>
      </c>
      <c r="I1202" t="str">
        <f t="shared" si="612"/>
        <v>J</v>
      </c>
      <c r="J1202" t="s">
        <v>324</v>
      </c>
      <c r="K1202">
        <f t="shared" si="614"/>
        <v>-69</v>
      </c>
      <c r="L1202">
        <f t="shared" si="615"/>
        <v>-3086925</v>
      </c>
      <c r="M1202">
        <f t="shared" si="616"/>
        <v>-0.48508707991640793</v>
      </c>
      <c r="N1202">
        <f t="shared" si="617"/>
        <v>6380230.6678519817</v>
      </c>
      <c r="O1202">
        <f t="shared" si="618"/>
        <v>-2.3844435713986228E-2</v>
      </c>
      <c r="P1202">
        <f t="shared" si="619"/>
        <v>-0.82498415329971886</v>
      </c>
      <c r="Q1202">
        <f t="shared" si="620"/>
        <v>-0.64561439123193387</v>
      </c>
      <c r="R1202">
        <f t="shared" si="621"/>
        <v>-0.89757915656626741</v>
      </c>
      <c r="S1202">
        <f t="shared" si="622"/>
        <v>-0.83458796523268397</v>
      </c>
      <c r="T1202">
        <f t="shared" si="623"/>
        <v>-1.5593944667450865</v>
      </c>
      <c r="U1202">
        <f t="shared" si="624"/>
        <v>5.0546225567071803E-3</v>
      </c>
      <c r="V1202">
        <f t="shared" si="625"/>
        <v>4.2582015317955055E-5</v>
      </c>
      <c r="W1202">
        <f t="shared" si="626"/>
        <v>1.6740578955036711E-7</v>
      </c>
      <c r="X1202">
        <f t="shared" si="627"/>
        <v>-3074321.2559551401</v>
      </c>
      <c r="Y1202">
        <f t="shared" si="628"/>
        <v>-1.9754370493791518E-3</v>
      </c>
      <c r="Z1202">
        <f t="shared" si="629"/>
        <v>1.4993366825082177E-6</v>
      </c>
      <c r="AA1202">
        <f t="shared" si="630"/>
        <v>-2.3844423797040517E-2</v>
      </c>
      <c r="AB1202">
        <f t="shared" si="631"/>
        <v>-0.48706251400394185</v>
      </c>
      <c r="AC1202">
        <f t="shared" si="632"/>
        <v>-2.3846683345146946E-2</v>
      </c>
      <c r="AD1202">
        <f t="shared" si="633"/>
        <v>-2.6978145597301554E-2</v>
      </c>
      <c r="AE1202">
        <f t="shared" si="634"/>
        <v>-0.48691199596724133</v>
      </c>
      <c r="AF1202">
        <f t="shared" si="635"/>
        <v>-0.48692160701818138</v>
      </c>
      <c r="AG1202" s="10">
        <f t="shared" si="636"/>
        <v>-27.898553035869437</v>
      </c>
      <c r="AH1202" s="10">
        <f t="shared" si="637"/>
        <v>-70.545733881814826</v>
      </c>
      <c r="AI1202" s="17">
        <f t="shared" si="638"/>
        <v>-70</v>
      </c>
      <c r="AJ1202" s="18">
        <f t="shared" si="639"/>
        <v>-32</v>
      </c>
      <c r="AK1202" s="19">
        <f t="shared" si="640"/>
        <v>-44.642000000000003</v>
      </c>
      <c r="AL1202" s="17">
        <f t="shared" si="641"/>
        <v>-27</v>
      </c>
      <c r="AM1202" s="18">
        <f t="shared" si="642"/>
        <v>-53</v>
      </c>
      <c r="AN1202" s="19">
        <f t="shared" si="643"/>
        <v>-54.790999999999997</v>
      </c>
      <c r="AO1202" s="20" t="str">
        <f t="shared" si="644"/>
        <v>27°53 ' 54,791 "S</v>
      </c>
      <c r="AP1202" s="20" t="str">
        <f t="shared" si="645"/>
        <v xml:space="preserve">70°32 ' 44,642 " </v>
      </c>
      <c r="AQ1202" s="22"/>
      <c r="AR1202" s="22"/>
    </row>
    <row r="1203" spans="1:44" x14ac:dyDescent="0.3">
      <c r="A1203" s="15">
        <v>2372</v>
      </c>
      <c r="B1203" s="15" t="s">
        <v>2103</v>
      </c>
      <c r="C1203" s="15" t="s">
        <v>995</v>
      </c>
      <c r="D1203" s="16" t="s">
        <v>341</v>
      </c>
      <c r="E1203" s="16">
        <v>264628.09795099997</v>
      </c>
      <c r="F1203" s="16">
        <v>6353314.3994100001</v>
      </c>
      <c r="G1203" s="16" t="s">
        <v>323</v>
      </c>
      <c r="H1203" t="str">
        <f t="shared" si="613"/>
        <v>19</v>
      </c>
      <c r="I1203" t="str">
        <f t="shared" si="612"/>
        <v>H</v>
      </c>
      <c r="J1203" t="s">
        <v>324</v>
      </c>
      <c r="K1203">
        <f t="shared" si="614"/>
        <v>-69</v>
      </c>
      <c r="L1203">
        <f t="shared" si="615"/>
        <v>-3646685.6005899999</v>
      </c>
      <c r="M1203">
        <f t="shared" si="616"/>
        <v>-0.57304925431081588</v>
      </c>
      <c r="N1203">
        <f t="shared" si="617"/>
        <v>6381868.582330659</v>
      </c>
      <c r="O1203">
        <f t="shared" si="618"/>
        <v>-3.688134580217918E-2</v>
      </c>
      <c r="P1203">
        <f t="shared" si="619"/>
        <v>-0.9111632872039358</v>
      </c>
      <c r="Q1203">
        <f t="shared" si="620"/>
        <v>-0.64330199313563796</v>
      </c>
      <c r="R1203">
        <f t="shared" si="621"/>
        <v>-1.0286308979127838</v>
      </c>
      <c r="S1203">
        <f t="shared" si="622"/>
        <v>-0.93229867171849734</v>
      </c>
      <c r="T1203">
        <f t="shared" si="623"/>
        <v>-1.7052263963833518</v>
      </c>
      <c r="U1203">
        <f t="shared" si="624"/>
        <v>5.0546225567071803E-3</v>
      </c>
      <c r="V1203">
        <f t="shared" si="625"/>
        <v>4.2582015317955055E-5</v>
      </c>
      <c r="W1203">
        <f t="shared" si="626"/>
        <v>1.6740578955036711E-7</v>
      </c>
      <c r="X1203">
        <f t="shared" si="627"/>
        <v>-3632807.2132432028</v>
      </c>
      <c r="Y1203">
        <f t="shared" si="628"/>
        <v>-2.1746589055785239E-3</v>
      </c>
      <c r="Z1203">
        <f t="shared" si="629"/>
        <v>3.2361576969734089E-6</v>
      </c>
      <c r="AA1203">
        <f t="shared" si="630"/>
        <v>-3.6881306017562149E-2</v>
      </c>
      <c r="AB1203">
        <f t="shared" si="631"/>
        <v>-0.57522390617885522</v>
      </c>
      <c r="AC1203">
        <f t="shared" si="632"/>
        <v>-3.688966776722713E-2</v>
      </c>
      <c r="AD1203">
        <f t="shared" si="633"/>
        <v>-4.3936625727827645E-2</v>
      </c>
      <c r="AE1203">
        <f t="shared" si="634"/>
        <v>-0.57478325692872523</v>
      </c>
      <c r="AF1203">
        <f t="shared" si="635"/>
        <v>-0.57479149387778528</v>
      </c>
      <c r="AG1203" s="10">
        <f t="shared" si="636"/>
        <v>-32.933126699216793</v>
      </c>
      <c r="AH1203" s="10">
        <f t="shared" si="637"/>
        <v>-71.517383220250437</v>
      </c>
      <c r="AI1203" s="17">
        <f t="shared" si="638"/>
        <v>-71</v>
      </c>
      <c r="AJ1203" s="18">
        <f t="shared" si="639"/>
        <v>-31</v>
      </c>
      <c r="AK1203" s="19">
        <f t="shared" si="640"/>
        <v>-2.58</v>
      </c>
      <c r="AL1203" s="17">
        <f t="shared" si="641"/>
        <v>-32</v>
      </c>
      <c r="AM1203" s="18">
        <f t="shared" si="642"/>
        <v>-55</v>
      </c>
      <c r="AN1203" s="19">
        <f t="shared" si="643"/>
        <v>-59.256</v>
      </c>
      <c r="AO1203" s="20" t="str">
        <f t="shared" si="644"/>
        <v>32°55 ' 59,256 "S</v>
      </c>
      <c r="AP1203" s="20" t="str">
        <f t="shared" si="645"/>
        <v xml:space="preserve">71°31 ' 2,58 " </v>
      </c>
      <c r="AQ1203" s="22"/>
      <c r="AR1203" s="22"/>
    </row>
    <row r="1204" spans="1:44" x14ac:dyDescent="0.3">
      <c r="A1204" s="15">
        <v>2375</v>
      </c>
      <c r="B1204" s="15" t="s">
        <v>2104</v>
      </c>
      <c r="C1204" s="15" t="s">
        <v>321</v>
      </c>
      <c r="D1204" s="16" t="s">
        <v>1470</v>
      </c>
      <c r="E1204" s="16">
        <v>3408933.31</v>
      </c>
      <c r="F1204" s="16">
        <v>7331040.8480000002</v>
      </c>
      <c r="G1204" s="16" t="s">
        <v>323</v>
      </c>
      <c r="H1204" t="str">
        <f t="shared" si="613"/>
        <v>19</v>
      </c>
      <c r="I1204" t="str">
        <f t="shared" si="612"/>
        <v>H</v>
      </c>
      <c r="J1204" t="s">
        <v>324</v>
      </c>
      <c r="K1204">
        <f t="shared" si="614"/>
        <v>-69</v>
      </c>
      <c r="L1204">
        <f t="shared" si="615"/>
        <v>-2668959.1519999998</v>
      </c>
      <c r="M1204">
        <f t="shared" si="616"/>
        <v>-0.41940688596575948</v>
      </c>
      <c r="N1204">
        <f t="shared" si="617"/>
        <v>6379127.4951661443</v>
      </c>
      <c r="O1204">
        <f t="shared" si="618"/>
        <v>0.4560080218187012</v>
      </c>
      <c r="P1204">
        <f t="shared" si="619"/>
        <v>-0.7438508331104724</v>
      </c>
      <c r="Q1204">
        <f t="shared" si="620"/>
        <v>-0.6205001592392434</v>
      </c>
      <c r="R1204">
        <f t="shared" si="621"/>
        <v>-0.79133230252099573</v>
      </c>
      <c r="S1204">
        <f t="shared" si="622"/>
        <v>-0.74862426670055771</v>
      </c>
      <c r="T1204">
        <f t="shared" si="623"/>
        <v>-1.4202419037531528</v>
      </c>
      <c r="U1204">
        <f t="shared" si="624"/>
        <v>5.0546225567071803E-3</v>
      </c>
      <c r="V1204">
        <f t="shared" si="625"/>
        <v>4.2582015317955055E-5</v>
      </c>
      <c r="W1204">
        <f t="shared" si="626"/>
        <v>1.6740578955036711E-7</v>
      </c>
      <c r="X1204">
        <f t="shared" si="627"/>
        <v>-2657575.0172590124</v>
      </c>
      <c r="Y1204">
        <f t="shared" si="628"/>
        <v>-1.7845911920734902E-3</v>
      </c>
      <c r="Z1204">
        <f t="shared" si="629"/>
        <v>5.8451879558557823E-4</v>
      </c>
      <c r="AA1204">
        <f t="shared" si="630"/>
        <v>0.45591917339880428</v>
      </c>
      <c r="AB1204">
        <f t="shared" si="631"/>
        <v>-0.42119043403073875</v>
      </c>
      <c r="AC1204">
        <f t="shared" si="632"/>
        <v>0.47187887876746393</v>
      </c>
      <c r="AD1204">
        <f t="shared" si="633"/>
        <v>0.47720956721085311</v>
      </c>
      <c r="AE1204">
        <f t="shared" si="634"/>
        <v>-0.3787382943793306</v>
      </c>
      <c r="AF1204">
        <f t="shared" si="635"/>
        <v>-0.37850344081311055</v>
      </c>
      <c r="AG1204" s="10">
        <f t="shared" si="636"/>
        <v>-21.686649689770988</v>
      </c>
      <c r="AH1204" s="10">
        <f t="shared" si="637"/>
        <v>-41.657905855553523</v>
      </c>
      <c r="AI1204" s="17">
        <f t="shared" si="638"/>
        <v>-41</v>
      </c>
      <c r="AJ1204" s="18">
        <f t="shared" si="639"/>
        <v>-39</v>
      </c>
      <c r="AK1204" s="19">
        <f t="shared" si="640"/>
        <v>-28.460999999999999</v>
      </c>
      <c r="AL1204" s="17">
        <f t="shared" si="641"/>
        <v>-21</v>
      </c>
      <c r="AM1204" s="18">
        <f t="shared" si="642"/>
        <v>-41</v>
      </c>
      <c r="AN1204" s="19">
        <f t="shared" si="643"/>
        <v>-11.939</v>
      </c>
      <c r="AO1204" s="20" t="str">
        <f t="shared" si="644"/>
        <v>21°41 ' 11,939 "S</v>
      </c>
      <c r="AP1204" s="20" t="str">
        <f t="shared" si="645"/>
        <v xml:space="preserve">41°39 ' 28,461 " </v>
      </c>
      <c r="AQ1204" s="22"/>
      <c r="AR1204" s="22"/>
    </row>
    <row r="1205" spans="1:44" x14ac:dyDescent="0.3">
      <c r="A1205" s="15">
        <v>2376</v>
      </c>
      <c r="B1205" s="15" t="s">
        <v>2105</v>
      </c>
      <c r="C1205" s="15" t="s">
        <v>1945</v>
      </c>
      <c r="D1205" s="16" t="s">
        <v>660</v>
      </c>
      <c r="E1205" s="16">
        <v>307643.54700000002</v>
      </c>
      <c r="F1205" s="16">
        <v>6679268.5480000004</v>
      </c>
      <c r="G1205" s="16" t="s">
        <v>351</v>
      </c>
      <c r="H1205" t="str">
        <f t="shared" si="613"/>
        <v>19</v>
      </c>
      <c r="I1205" t="str">
        <f t="shared" si="612"/>
        <v>J</v>
      </c>
      <c r="J1205" t="s">
        <v>324</v>
      </c>
      <c r="K1205">
        <f t="shared" si="614"/>
        <v>-69</v>
      </c>
      <c r="L1205">
        <f t="shared" si="615"/>
        <v>-3320731.4519999996</v>
      </c>
      <c r="M1205">
        <f t="shared" si="616"/>
        <v>-0.52182800788397943</v>
      </c>
      <c r="N1205">
        <f t="shared" si="617"/>
        <v>6380894.7508768681</v>
      </c>
      <c r="O1205">
        <f t="shared" si="618"/>
        <v>-3.0145686539268836E-2</v>
      </c>
      <c r="P1205">
        <f t="shared" si="619"/>
        <v>-0.86424920872722244</v>
      </c>
      <c r="Q1205">
        <f t="shared" si="620"/>
        <v>-0.64951090073613116</v>
      </c>
      <c r="R1205">
        <f t="shared" si="621"/>
        <v>-0.95395261224759065</v>
      </c>
      <c r="S1205">
        <f t="shared" si="622"/>
        <v>-0.87784218436972583</v>
      </c>
      <c r="T1205">
        <f t="shared" si="623"/>
        <v>-1.62577970711611</v>
      </c>
      <c r="U1205">
        <f t="shared" si="624"/>
        <v>5.0546225567071803E-3</v>
      </c>
      <c r="V1205">
        <f t="shared" si="625"/>
        <v>4.2582015317955055E-5</v>
      </c>
      <c r="W1205">
        <f t="shared" si="626"/>
        <v>1.6740578955036711E-7</v>
      </c>
      <c r="X1205">
        <f t="shared" si="627"/>
        <v>-3307543.1122252108</v>
      </c>
      <c r="Y1205">
        <f t="shared" si="628"/>
        <v>-2.0668480345920875E-3</v>
      </c>
      <c r="Z1205">
        <f t="shared" si="629"/>
        <v>2.3014168241370556E-6</v>
      </c>
      <c r="AA1205">
        <f t="shared" si="630"/>
        <v>-3.0145663413338776E-2</v>
      </c>
      <c r="AB1205">
        <f t="shared" si="631"/>
        <v>-0.52389485116189272</v>
      </c>
      <c r="AC1205">
        <f t="shared" si="632"/>
        <v>-3.0150229488125957E-2</v>
      </c>
      <c r="AD1205">
        <f t="shared" si="633"/>
        <v>-3.4806377326851323E-2</v>
      </c>
      <c r="AE1205">
        <f t="shared" si="634"/>
        <v>-0.52363245429766858</v>
      </c>
      <c r="AF1205">
        <f t="shared" si="635"/>
        <v>-0.52364157949965562</v>
      </c>
      <c r="AG1205" s="10">
        <f t="shared" si="636"/>
        <v>-30.002452482894441</v>
      </c>
      <c r="AH1205" s="10">
        <f t="shared" si="637"/>
        <v>-70.994258520968415</v>
      </c>
      <c r="AI1205" s="17">
        <f t="shared" si="638"/>
        <v>-70</v>
      </c>
      <c r="AJ1205" s="18">
        <f t="shared" si="639"/>
        <v>-59</v>
      </c>
      <c r="AK1205" s="19">
        <f t="shared" si="640"/>
        <v>-39.331000000000003</v>
      </c>
      <c r="AL1205" s="17">
        <f t="shared" si="641"/>
        <v>-30</v>
      </c>
      <c r="AM1205" s="18">
        <f t="shared" si="642"/>
        <v>0</v>
      </c>
      <c r="AN1205" s="19">
        <f t="shared" si="643"/>
        <v>-8.8290000000000006</v>
      </c>
      <c r="AO1205" s="20" t="str">
        <f t="shared" si="644"/>
        <v>30°0 ' 8,829 "S</v>
      </c>
      <c r="AP1205" s="20" t="str">
        <f t="shared" si="645"/>
        <v xml:space="preserve">70°59 ' 39,331 " </v>
      </c>
      <c r="AQ1205" s="22"/>
      <c r="AR1205" s="22"/>
    </row>
    <row r="1206" spans="1:44" x14ac:dyDescent="0.3">
      <c r="A1206" s="15">
        <v>2378</v>
      </c>
      <c r="B1206" s="15" t="s">
        <v>2106</v>
      </c>
      <c r="C1206" s="15" t="s">
        <v>2107</v>
      </c>
      <c r="D1206" s="16" t="s">
        <v>816</v>
      </c>
      <c r="E1206" s="16">
        <v>258259</v>
      </c>
      <c r="F1206" s="16">
        <v>6795074</v>
      </c>
      <c r="G1206" s="16" t="s">
        <v>351</v>
      </c>
      <c r="H1206" t="str">
        <f t="shared" si="613"/>
        <v>19</v>
      </c>
      <c r="I1206" t="str">
        <f t="shared" si="612"/>
        <v>J</v>
      </c>
      <c r="J1206" t="s">
        <v>324</v>
      </c>
      <c r="K1206">
        <f t="shared" si="614"/>
        <v>-69</v>
      </c>
      <c r="L1206">
        <f t="shared" si="615"/>
        <v>-3204926</v>
      </c>
      <c r="M1206">
        <f t="shared" si="616"/>
        <v>-0.50363005083964574</v>
      </c>
      <c r="N1206">
        <f t="shared" si="617"/>
        <v>6380561.9447724307</v>
      </c>
      <c r="O1206">
        <f t="shared" si="618"/>
        <v>-3.7887101808964874E-2</v>
      </c>
      <c r="P1206">
        <f t="shared" si="619"/>
        <v>-0.84537142354447015</v>
      </c>
      <c r="Q1206">
        <f t="shared" si="620"/>
        <v>-0.64847552369469819</v>
      </c>
      <c r="R1206">
        <f t="shared" si="621"/>
        <v>-0.92631576261188076</v>
      </c>
      <c r="S1206">
        <f t="shared" si="622"/>
        <v>-0.85685570288258506</v>
      </c>
      <c r="T1206">
        <f t="shared" si="623"/>
        <v>-1.593905755047764</v>
      </c>
      <c r="U1206">
        <f t="shared" si="624"/>
        <v>5.0546225567071803E-3</v>
      </c>
      <c r="V1206">
        <f t="shared" si="625"/>
        <v>4.2582015317955055E-5</v>
      </c>
      <c r="W1206">
        <f t="shared" si="626"/>
        <v>1.6740578955036711E-7</v>
      </c>
      <c r="X1206">
        <f t="shared" si="627"/>
        <v>-3192018.1098175799</v>
      </c>
      <c r="Y1206">
        <f t="shared" si="628"/>
        <v>-2.0230020951360764E-3</v>
      </c>
      <c r="Z1206">
        <f t="shared" si="629"/>
        <v>3.7104472989272494E-6</v>
      </c>
      <c r="AA1206">
        <f t="shared" si="630"/>
        <v>-3.7887054949600013E-2</v>
      </c>
      <c r="AB1206">
        <f t="shared" si="631"/>
        <v>-0.50565304542853917</v>
      </c>
      <c r="AC1206">
        <f t="shared" si="632"/>
        <v>-3.7896119629302616E-2</v>
      </c>
      <c r="AD1206">
        <f t="shared" si="633"/>
        <v>-4.32898018191391E-2</v>
      </c>
      <c r="AE1206">
        <f t="shared" si="634"/>
        <v>-0.50525595287129499</v>
      </c>
      <c r="AF1206">
        <f t="shared" si="635"/>
        <v>-0.50526434715878898</v>
      </c>
      <c r="AG1206" s="10">
        <f t="shared" si="636"/>
        <v>-28.949514630631459</v>
      </c>
      <c r="AH1206" s="10">
        <f t="shared" si="637"/>
        <v>-71.480322940194426</v>
      </c>
      <c r="AI1206" s="17">
        <f t="shared" si="638"/>
        <v>-71</v>
      </c>
      <c r="AJ1206" s="18">
        <f t="shared" si="639"/>
        <v>-28</v>
      </c>
      <c r="AK1206" s="19">
        <f t="shared" si="640"/>
        <v>-49.162999999999997</v>
      </c>
      <c r="AL1206" s="17">
        <f t="shared" si="641"/>
        <v>-28</v>
      </c>
      <c r="AM1206" s="18">
        <f t="shared" si="642"/>
        <v>-56</v>
      </c>
      <c r="AN1206" s="19">
        <f t="shared" si="643"/>
        <v>-58.253</v>
      </c>
      <c r="AO1206" s="20" t="str">
        <f t="shared" si="644"/>
        <v>28°56 ' 58,253 "S</v>
      </c>
      <c r="AP1206" s="20" t="str">
        <f t="shared" si="645"/>
        <v xml:space="preserve">71°28 ' 49,163 " </v>
      </c>
      <c r="AQ1206" s="22"/>
      <c r="AR1206" s="22"/>
    </row>
    <row r="1207" spans="1:44" x14ac:dyDescent="0.3">
      <c r="A1207" s="15">
        <v>2435</v>
      </c>
      <c r="B1207" s="15" t="s">
        <v>2108</v>
      </c>
      <c r="C1207" s="15" t="s">
        <v>419</v>
      </c>
      <c r="D1207" s="16" t="s">
        <v>581</v>
      </c>
      <c r="E1207" s="16" t="s">
        <v>2109</v>
      </c>
      <c r="F1207" s="16" t="s">
        <v>2109</v>
      </c>
      <c r="G1207" s="16" t="s">
        <v>351</v>
      </c>
      <c r="H1207" t="str">
        <f t="shared" si="613"/>
        <v>19</v>
      </c>
      <c r="I1207" t="str">
        <f t="shared" si="612"/>
        <v>J</v>
      </c>
      <c r="J1207" t="s">
        <v>324</v>
      </c>
      <c r="K1207">
        <f t="shared" si="614"/>
        <v>-69</v>
      </c>
      <c r="L1207" t="e">
        <f t="shared" si="615"/>
        <v>#VALUE!</v>
      </c>
      <c r="M1207" t="e">
        <f t="shared" si="616"/>
        <v>#VALUE!</v>
      </c>
      <c r="N1207" t="e">
        <f t="shared" si="617"/>
        <v>#VALUE!</v>
      </c>
      <c r="O1207" t="e">
        <f t="shared" si="618"/>
        <v>#VALUE!</v>
      </c>
      <c r="P1207" t="e">
        <f t="shared" si="619"/>
        <v>#VALUE!</v>
      </c>
      <c r="Q1207" t="e">
        <f t="shared" si="620"/>
        <v>#VALUE!</v>
      </c>
      <c r="R1207" t="e">
        <f t="shared" si="621"/>
        <v>#VALUE!</v>
      </c>
      <c r="S1207" t="e">
        <f t="shared" si="622"/>
        <v>#VALUE!</v>
      </c>
      <c r="T1207" t="e">
        <f t="shared" si="623"/>
        <v>#VALUE!</v>
      </c>
      <c r="U1207">
        <f t="shared" si="624"/>
        <v>5.0546225567071803E-3</v>
      </c>
      <c r="V1207">
        <f t="shared" si="625"/>
        <v>4.2582015317955055E-5</v>
      </c>
      <c r="W1207">
        <f t="shared" si="626"/>
        <v>1.6740578955036711E-7</v>
      </c>
      <c r="X1207" t="e">
        <f t="shared" si="627"/>
        <v>#VALUE!</v>
      </c>
      <c r="Y1207" t="e">
        <f t="shared" si="628"/>
        <v>#VALUE!</v>
      </c>
      <c r="Z1207" t="e">
        <f t="shared" si="629"/>
        <v>#VALUE!</v>
      </c>
      <c r="AA1207" t="e">
        <f t="shared" si="630"/>
        <v>#VALUE!</v>
      </c>
      <c r="AB1207" t="e">
        <f t="shared" si="631"/>
        <v>#VALUE!</v>
      </c>
      <c r="AC1207" t="e">
        <f t="shared" si="632"/>
        <v>#VALUE!</v>
      </c>
      <c r="AD1207" t="e">
        <f t="shared" si="633"/>
        <v>#VALUE!</v>
      </c>
      <c r="AE1207" t="e">
        <f t="shared" si="634"/>
        <v>#VALUE!</v>
      </c>
      <c r="AF1207" t="e">
        <f t="shared" si="635"/>
        <v>#VALUE!</v>
      </c>
      <c r="AG1207" s="10" t="e">
        <f t="shared" si="636"/>
        <v>#VALUE!</v>
      </c>
      <c r="AH1207" s="10" t="e">
        <f t="shared" si="637"/>
        <v>#VALUE!</v>
      </c>
      <c r="AI1207" s="17" t="e">
        <f t="shared" si="638"/>
        <v>#VALUE!</v>
      </c>
      <c r="AJ1207" s="18" t="e">
        <f t="shared" si="639"/>
        <v>#VALUE!</v>
      </c>
      <c r="AK1207" s="19" t="e">
        <f t="shared" si="640"/>
        <v>#VALUE!</v>
      </c>
      <c r="AL1207" s="17" t="e">
        <f t="shared" si="641"/>
        <v>#VALUE!</v>
      </c>
      <c r="AM1207" s="18" t="e">
        <f t="shared" si="642"/>
        <v>#VALUE!</v>
      </c>
      <c r="AN1207" s="19" t="e">
        <f t="shared" si="643"/>
        <v>#VALUE!</v>
      </c>
      <c r="AO1207" s="20" t="e">
        <f t="shared" si="644"/>
        <v>#VALUE!</v>
      </c>
      <c r="AP1207" s="20" t="e">
        <f t="shared" si="645"/>
        <v>#VALUE!</v>
      </c>
      <c r="AQ1207" s="22"/>
      <c r="AR1207" s="22"/>
    </row>
    <row r="1208" spans="1:44" s="33" customFormat="1" x14ac:dyDescent="0.3">
      <c r="A1208" s="31">
        <v>2468</v>
      </c>
      <c r="B1208" s="31" t="s">
        <v>2110</v>
      </c>
      <c r="C1208" s="31" t="s">
        <v>995</v>
      </c>
      <c r="D1208" s="32" t="s">
        <v>272</v>
      </c>
      <c r="E1208" s="32" t="s">
        <v>272</v>
      </c>
      <c r="F1208" s="32" t="s">
        <v>272</v>
      </c>
      <c r="G1208" s="32" t="s">
        <v>272</v>
      </c>
      <c r="H1208" s="33" t="e">
        <f t="shared" si="613"/>
        <v>#VALUE!</v>
      </c>
      <c r="I1208" s="33" t="e">
        <f t="shared" si="612"/>
        <v>#VALUE!</v>
      </c>
      <c r="J1208" s="33" t="s">
        <v>324</v>
      </c>
      <c r="K1208" s="33" t="e">
        <f t="shared" si="614"/>
        <v>#VALUE!</v>
      </c>
      <c r="L1208" s="33" t="e">
        <f t="shared" si="615"/>
        <v>#VALUE!</v>
      </c>
      <c r="M1208" s="33" t="e">
        <f t="shared" si="616"/>
        <v>#VALUE!</v>
      </c>
      <c r="N1208" s="33" t="e">
        <f t="shared" si="617"/>
        <v>#VALUE!</v>
      </c>
      <c r="O1208" s="33" t="e">
        <f t="shared" si="618"/>
        <v>#VALUE!</v>
      </c>
      <c r="P1208" s="33" t="e">
        <f t="shared" si="619"/>
        <v>#VALUE!</v>
      </c>
      <c r="Q1208" s="33" t="e">
        <f t="shared" si="620"/>
        <v>#VALUE!</v>
      </c>
      <c r="R1208" s="33" t="e">
        <f t="shared" si="621"/>
        <v>#VALUE!</v>
      </c>
      <c r="S1208" s="33" t="e">
        <f t="shared" si="622"/>
        <v>#VALUE!</v>
      </c>
      <c r="T1208" s="33" t="e">
        <f t="shared" si="623"/>
        <v>#VALUE!</v>
      </c>
      <c r="U1208" s="33">
        <f t="shared" si="624"/>
        <v>5.0546225567071803E-3</v>
      </c>
      <c r="V1208" s="33">
        <f t="shared" si="625"/>
        <v>4.2582015317955055E-5</v>
      </c>
      <c r="W1208" s="33">
        <f t="shared" si="626"/>
        <v>1.6740578955036711E-7</v>
      </c>
      <c r="X1208" s="33" t="e">
        <f t="shared" si="627"/>
        <v>#VALUE!</v>
      </c>
      <c r="Y1208" s="33" t="e">
        <f t="shared" si="628"/>
        <v>#VALUE!</v>
      </c>
      <c r="Z1208" s="33" t="e">
        <f t="shared" si="629"/>
        <v>#VALUE!</v>
      </c>
      <c r="AA1208" s="33" t="e">
        <f t="shared" si="630"/>
        <v>#VALUE!</v>
      </c>
      <c r="AB1208" s="33" t="e">
        <f t="shared" si="631"/>
        <v>#VALUE!</v>
      </c>
      <c r="AC1208" s="33" t="e">
        <f t="shared" si="632"/>
        <v>#VALUE!</v>
      </c>
      <c r="AD1208" s="33" t="e">
        <f t="shared" si="633"/>
        <v>#VALUE!</v>
      </c>
      <c r="AE1208" s="33" t="e">
        <f t="shared" si="634"/>
        <v>#VALUE!</v>
      </c>
      <c r="AF1208" s="33" t="e">
        <f t="shared" si="635"/>
        <v>#VALUE!</v>
      </c>
      <c r="AG1208" s="10" t="e">
        <f t="shared" si="636"/>
        <v>#VALUE!</v>
      </c>
      <c r="AH1208" s="10" t="e">
        <f t="shared" si="637"/>
        <v>#VALUE!</v>
      </c>
      <c r="AI1208" s="17" t="e">
        <f t="shared" si="638"/>
        <v>#VALUE!</v>
      </c>
      <c r="AJ1208" s="18" t="e">
        <f t="shared" si="639"/>
        <v>#VALUE!</v>
      </c>
      <c r="AK1208" s="19" t="e">
        <f t="shared" si="640"/>
        <v>#VALUE!</v>
      </c>
      <c r="AL1208" s="17" t="e">
        <f t="shared" si="641"/>
        <v>#VALUE!</v>
      </c>
      <c r="AM1208" s="18" t="e">
        <f t="shared" si="642"/>
        <v>#VALUE!</v>
      </c>
      <c r="AN1208" s="19" t="e">
        <f t="shared" si="643"/>
        <v>#VALUE!</v>
      </c>
      <c r="AO1208" s="20" t="e">
        <f t="shared" si="644"/>
        <v>#VALUE!</v>
      </c>
      <c r="AP1208" s="20" t="e">
        <f t="shared" si="645"/>
        <v>#VALUE!</v>
      </c>
      <c r="AQ1208" s="22"/>
      <c r="AR1208" s="22"/>
    </row>
    <row r="1209" spans="1:44" s="33" customFormat="1" x14ac:dyDescent="0.3">
      <c r="A1209" s="31">
        <v>2469</v>
      </c>
      <c r="B1209" s="31" t="s">
        <v>2111</v>
      </c>
      <c r="C1209" s="31" t="s">
        <v>419</v>
      </c>
      <c r="D1209" s="32" t="s">
        <v>622</v>
      </c>
      <c r="E1209" s="32">
        <v>202673.79</v>
      </c>
      <c r="F1209" s="32">
        <v>5804269.3099999996</v>
      </c>
      <c r="G1209" s="32" t="s">
        <v>272</v>
      </c>
      <c r="H1209" s="33" t="e">
        <f t="shared" si="613"/>
        <v>#VALUE!</v>
      </c>
      <c r="I1209" s="33" t="e">
        <f t="shared" si="612"/>
        <v>#VALUE!</v>
      </c>
      <c r="J1209" s="33" t="s">
        <v>324</v>
      </c>
      <c r="K1209" s="33" t="e">
        <f t="shared" si="614"/>
        <v>#VALUE!</v>
      </c>
      <c r="L1209" s="33">
        <f t="shared" si="615"/>
        <v>-4195730.6900000004</v>
      </c>
      <c r="M1209" s="33">
        <f t="shared" si="616"/>
        <v>-0.65932756660034031</v>
      </c>
      <c r="N1209" s="33">
        <f t="shared" si="617"/>
        <v>6383609.0460232217</v>
      </c>
      <c r="O1209" s="33">
        <f t="shared" si="618"/>
        <v>-4.6576506777968242E-2</v>
      </c>
      <c r="P1209" s="33">
        <f t="shared" si="619"/>
        <v>-0.96838046125229937</v>
      </c>
      <c r="Q1209" s="33">
        <f t="shared" si="620"/>
        <v>-0.60498505047363782</v>
      </c>
      <c r="R1209" s="33">
        <f t="shared" si="621"/>
        <v>-1.1435177972264901</v>
      </c>
      <c r="S1209" s="33">
        <f t="shared" si="622"/>
        <v>-1.0088846105382769</v>
      </c>
      <c r="T1209" s="33">
        <f t="shared" si="623"/>
        <v>-1.8074602713562813</v>
      </c>
      <c r="U1209" s="33">
        <f t="shared" si="624"/>
        <v>5.0546225567071803E-3</v>
      </c>
      <c r="V1209" s="33">
        <f t="shared" si="625"/>
        <v>4.2582015317955055E-5</v>
      </c>
      <c r="W1209" s="33">
        <f t="shared" si="626"/>
        <v>1.6740578955036711E-7</v>
      </c>
      <c r="X1209" s="33">
        <f t="shared" si="627"/>
        <v>-4181038.4236439844</v>
      </c>
      <c r="Y1209" s="33">
        <f t="shared" si="628"/>
        <v>-2.3015611153644885E-3</v>
      </c>
      <c r="Z1209" s="33">
        <f t="shared" si="629"/>
        <v>4.5669885620551108E-6</v>
      </c>
      <c r="AA1209" s="33">
        <f t="shared" si="630"/>
        <v>-4.6576435873177002E-2</v>
      </c>
      <c r="AB1209" s="33">
        <f t="shared" si="631"/>
        <v>-0.66162911720450146</v>
      </c>
      <c r="AC1209" s="33">
        <f t="shared" si="632"/>
        <v>-4.6593277910043529E-2</v>
      </c>
      <c r="AD1209" s="33">
        <f t="shared" si="633"/>
        <v>-5.8985652092050755E-2</v>
      </c>
      <c r="AE1209" s="33">
        <f t="shared" si="634"/>
        <v>-0.66078549481469062</v>
      </c>
      <c r="AF1209" s="33">
        <f t="shared" si="635"/>
        <v>-0.66079162291015037</v>
      </c>
      <c r="AG1209" s="10">
        <f t="shared" si="636"/>
        <v>-37.860571130351815</v>
      </c>
      <c r="AH1209" s="10" t="e">
        <f t="shared" si="637"/>
        <v>#VALUE!</v>
      </c>
      <c r="AI1209" s="17" t="e">
        <f t="shared" si="638"/>
        <v>#VALUE!</v>
      </c>
      <c r="AJ1209" s="18" t="e">
        <f t="shared" si="639"/>
        <v>#VALUE!</v>
      </c>
      <c r="AK1209" s="19" t="e">
        <f t="shared" si="640"/>
        <v>#VALUE!</v>
      </c>
      <c r="AL1209" s="17">
        <f t="shared" si="641"/>
        <v>-37</v>
      </c>
      <c r="AM1209" s="18">
        <f t="shared" si="642"/>
        <v>-51</v>
      </c>
      <c r="AN1209" s="19">
        <f t="shared" si="643"/>
        <v>-38.055999999999997</v>
      </c>
      <c r="AO1209" s="20" t="str">
        <f t="shared" si="644"/>
        <v>37°51 ' 38,056 "S</v>
      </c>
      <c r="AP1209" s="20" t="e">
        <f t="shared" si="645"/>
        <v>#VALUE!</v>
      </c>
      <c r="AQ1209" s="22"/>
      <c r="AR1209" s="22"/>
    </row>
    <row r="1210" spans="1:44" s="33" customFormat="1" x14ac:dyDescent="0.3">
      <c r="A1210" s="31">
        <v>2470</v>
      </c>
      <c r="B1210" s="31" t="s">
        <v>2112</v>
      </c>
      <c r="C1210" s="31" t="s">
        <v>419</v>
      </c>
      <c r="D1210" s="32" t="s">
        <v>272</v>
      </c>
      <c r="E1210" s="32" t="s">
        <v>272</v>
      </c>
      <c r="F1210" s="32" t="s">
        <v>272</v>
      </c>
      <c r="G1210" s="32" t="s">
        <v>272</v>
      </c>
      <c r="H1210" s="33" t="e">
        <f t="shared" si="613"/>
        <v>#VALUE!</v>
      </c>
      <c r="I1210" s="33" t="e">
        <f t="shared" si="612"/>
        <v>#VALUE!</v>
      </c>
      <c r="J1210" s="33" t="s">
        <v>324</v>
      </c>
      <c r="K1210" s="33" t="e">
        <f t="shared" si="614"/>
        <v>#VALUE!</v>
      </c>
      <c r="L1210" s="33" t="e">
        <f t="shared" si="615"/>
        <v>#VALUE!</v>
      </c>
      <c r="M1210" s="33" t="e">
        <f t="shared" si="616"/>
        <v>#VALUE!</v>
      </c>
      <c r="N1210" s="33" t="e">
        <f t="shared" si="617"/>
        <v>#VALUE!</v>
      </c>
      <c r="O1210" s="33" t="e">
        <f t="shared" si="618"/>
        <v>#VALUE!</v>
      </c>
      <c r="P1210" s="33" t="e">
        <f t="shared" si="619"/>
        <v>#VALUE!</v>
      </c>
      <c r="Q1210" s="33" t="e">
        <f t="shared" si="620"/>
        <v>#VALUE!</v>
      </c>
      <c r="R1210" s="33" t="e">
        <f t="shared" si="621"/>
        <v>#VALUE!</v>
      </c>
      <c r="S1210" s="33" t="e">
        <f t="shared" si="622"/>
        <v>#VALUE!</v>
      </c>
      <c r="T1210" s="33" t="e">
        <f t="shared" si="623"/>
        <v>#VALUE!</v>
      </c>
      <c r="U1210" s="33">
        <f t="shared" si="624"/>
        <v>5.0546225567071803E-3</v>
      </c>
      <c r="V1210" s="33">
        <f t="shared" si="625"/>
        <v>4.2582015317955055E-5</v>
      </c>
      <c r="W1210" s="33">
        <f t="shared" si="626"/>
        <v>1.6740578955036711E-7</v>
      </c>
      <c r="X1210" s="33" t="e">
        <f t="shared" si="627"/>
        <v>#VALUE!</v>
      </c>
      <c r="Y1210" s="33" t="e">
        <f t="shared" si="628"/>
        <v>#VALUE!</v>
      </c>
      <c r="Z1210" s="33" t="e">
        <f t="shared" si="629"/>
        <v>#VALUE!</v>
      </c>
      <c r="AA1210" s="33" t="e">
        <f t="shared" si="630"/>
        <v>#VALUE!</v>
      </c>
      <c r="AB1210" s="33" t="e">
        <f t="shared" si="631"/>
        <v>#VALUE!</v>
      </c>
      <c r="AC1210" s="33" t="e">
        <f t="shared" si="632"/>
        <v>#VALUE!</v>
      </c>
      <c r="AD1210" s="33" t="e">
        <f t="shared" si="633"/>
        <v>#VALUE!</v>
      </c>
      <c r="AE1210" s="33" t="e">
        <f t="shared" si="634"/>
        <v>#VALUE!</v>
      </c>
      <c r="AF1210" s="33" t="e">
        <f t="shared" si="635"/>
        <v>#VALUE!</v>
      </c>
      <c r="AG1210" s="10" t="e">
        <f t="shared" si="636"/>
        <v>#VALUE!</v>
      </c>
      <c r="AH1210" s="10" t="e">
        <f t="shared" si="637"/>
        <v>#VALUE!</v>
      </c>
      <c r="AI1210" s="17" t="e">
        <f t="shared" si="638"/>
        <v>#VALUE!</v>
      </c>
      <c r="AJ1210" s="18" t="e">
        <f t="shared" si="639"/>
        <v>#VALUE!</v>
      </c>
      <c r="AK1210" s="19" t="e">
        <f t="shared" si="640"/>
        <v>#VALUE!</v>
      </c>
      <c r="AL1210" s="17" t="e">
        <f t="shared" si="641"/>
        <v>#VALUE!</v>
      </c>
      <c r="AM1210" s="18" t="e">
        <f t="shared" si="642"/>
        <v>#VALUE!</v>
      </c>
      <c r="AN1210" s="19" t="e">
        <f t="shared" si="643"/>
        <v>#VALUE!</v>
      </c>
      <c r="AO1210" s="20" t="e">
        <f t="shared" si="644"/>
        <v>#VALUE!</v>
      </c>
      <c r="AP1210" s="20" t="e">
        <f t="shared" si="645"/>
        <v>#VALUE!</v>
      </c>
      <c r="AQ1210" s="22"/>
      <c r="AR1210" s="22"/>
    </row>
    <row r="1211" spans="1:44" s="33" customFormat="1" x14ac:dyDescent="0.3">
      <c r="A1211" s="31">
        <v>2475</v>
      </c>
      <c r="B1211" s="31" t="s">
        <v>2113</v>
      </c>
      <c r="C1211" s="31" t="s">
        <v>553</v>
      </c>
      <c r="D1211" s="32" t="s">
        <v>272</v>
      </c>
      <c r="E1211" s="32" t="s">
        <v>272</v>
      </c>
      <c r="F1211" s="32" t="s">
        <v>272</v>
      </c>
      <c r="G1211" s="32" t="s">
        <v>272</v>
      </c>
      <c r="H1211" s="33" t="e">
        <f t="shared" si="613"/>
        <v>#VALUE!</v>
      </c>
      <c r="I1211" s="33" t="e">
        <f t="shared" si="612"/>
        <v>#VALUE!</v>
      </c>
      <c r="J1211" s="33" t="s">
        <v>324</v>
      </c>
      <c r="K1211" s="33" t="e">
        <f t="shared" si="614"/>
        <v>#VALUE!</v>
      </c>
      <c r="L1211" s="33" t="e">
        <f t="shared" si="615"/>
        <v>#VALUE!</v>
      </c>
      <c r="M1211" s="33" t="e">
        <f t="shared" si="616"/>
        <v>#VALUE!</v>
      </c>
      <c r="N1211" s="33" t="e">
        <f t="shared" si="617"/>
        <v>#VALUE!</v>
      </c>
      <c r="O1211" s="33" t="e">
        <f t="shared" si="618"/>
        <v>#VALUE!</v>
      </c>
      <c r="P1211" s="33" t="e">
        <f t="shared" si="619"/>
        <v>#VALUE!</v>
      </c>
      <c r="Q1211" s="33" t="e">
        <f t="shared" si="620"/>
        <v>#VALUE!</v>
      </c>
      <c r="R1211" s="33" t="e">
        <f t="shared" si="621"/>
        <v>#VALUE!</v>
      </c>
      <c r="S1211" s="33" t="e">
        <f t="shared" si="622"/>
        <v>#VALUE!</v>
      </c>
      <c r="T1211" s="33" t="e">
        <f t="shared" si="623"/>
        <v>#VALUE!</v>
      </c>
      <c r="U1211" s="33">
        <f t="shared" si="624"/>
        <v>5.0546225567071803E-3</v>
      </c>
      <c r="V1211" s="33">
        <f t="shared" si="625"/>
        <v>4.2582015317955055E-5</v>
      </c>
      <c r="W1211" s="33">
        <f t="shared" si="626"/>
        <v>1.6740578955036711E-7</v>
      </c>
      <c r="X1211" s="33" t="e">
        <f t="shared" si="627"/>
        <v>#VALUE!</v>
      </c>
      <c r="Y1211" s="33" t="e">
        <f t="shared" si="628"/>
        <v>#VALUE!</v>
      </c>
      <c r="Z1211" s="33" t="e">
        <f t="shared" si="629"/>
        <v>#VALUE!</v>
      </c>
      <c r="AA1211" s="33" t="e">
        <f t="shared" si="630"/>
        <v>#VALUE!</v>
      </c>
      <c r="AB1211" s="33" t="e">
        <f t="shared" si="631"/>
        <v>#VALUE!</v>
      </c>
      <c r="AC1211" s="33" t="e">
        <f t="shared" si="632"/>
        <v>#VALUE!</v>
      </c>
      <c r="AD1211" s="33" t="e">
        <f t="shared" si="633"/>
        <v>#VALUE!</v>
      </c>
      <c r="AE1211" s="33" t="e">
        <f t="shared" si="634"/>
        <v>#VALUE!</v>
      </c>
      <c r="AF1211" s="33" t="e">
        <f t="shared" si="635"/>
        <v>#VALUE!</v>
      </c>
      <c r="AG1211" s="10" t="e">
        <f t="shared" si="636"/>
        <v>#VALUE!</v>
      </c>
      <c r="AH1211" s="10" t="e">
        <f t="shared" si="637"/>
        <v>#VALUE!</v>
      </c>
      <c r="AI1211" s="17" t="e">
        <f t="shared" si="638"/>
        <v>#VALUE!</v>
      </c>
      <c r="AJ1211" s="18" t="e">
        <f t="shared" si="639"/>
        <v>#VALUE!</v>
      </c>
      <c r="AK1211" s="19" t="e">
        <f t="shared" si="640"/>
        <v>#VALUE!</v>
      </c>
      <c r="AL1211" s="17" t="e">
        <f t="shared" si="641"/>
        <v>#VALUE!</v>
      </c>
      <c r="AM1211" s="18" t="e">
        <f t="shared" si="642"/>
        <v>#VALUE!</v>
      </c>
      <c r="AN1211" s="19" t="e">
        <f t="shared" si="643"/>
        <v>#VALUE!</v>
      </c>
      <c r="AO1211" s="20" t="e">
        <f t="shared" si="644"/>
        <v>#VALUE!</v>
      </c>
      <c r="AP1211" s="20" t="e">
        <f t="shared" si="645"/>
        <v>#VALUE!</v>
      </c>
      <c r="AQ1211" s="22"/>
      <c r="AR1211" s="22"/>
    </row>
    <row r="1212" spans="1:44" s="33" customFormat="1" x14ac:dyDescent="0.3">
      <c r="A1212" s="31">
        <v>2484</v>
      </c>
      <c r="B1212" s="31" t="s">
        <v>2114</v>
      </c>
      <c r="C1212" s="31" t="s">
        <v>1942</v>
      </c>
      <c r="D1212" s="32" t="s">
        <v>272</v>
      </c>
      <c r="E1212" s="32" t="s">
        <v>272</v>
      </c>
      <c r="F1212" s="32" t="s">
        <v>272</v>
      </c>
      <c r="G1212" s="32" t="s">
        <v>272</v>
      </c>
      <c r="H1212" s="33" t="e">
        <f t="shared" si="613"/>
        <v>#VALUE!</v>
      </c>
      <c r="I1212" s="33" t="e">
        <f t="shared" si="612"/>
        <v>#VALUE!</v>
      </c>
      <c r="J1212" s="33" t="s">
        <v>324</v>
      </c>
      <c r="K1212" s="33" t="e">
        <f t="shared" si="614"/>
        <v>#VALUE!</v>
      </c>
      <c r="L1212" s="33" t="e">
        <f t="shared" si="615"/>
        <v>#VALUE!</v>
      </c>
      <c r="M1212" s="33" t="e">
        <f t="shared" si="616"/>
        <v>#VALUE!</v>
      </c>
      <c r="N1212" s="33" t="e">
        <f t="shared" si="617"/>
        <v>#VALUE!</v>
      </c>
      <c r="O1212" s="33" t="e">
        <f t="shared" si="618"/>
        <v>#VALUE!</v>
      </c>
      <c r="P1212" s="33" t="e">
        <f t="shared" si="619"/>
        <v>#VALUE!</v>
      </c>
      <c r="Q1212" s="33" t="e">
        <f t="shared" si="620"/>
        <v>#VALUE!</v>
      </c>
      <c r="R1212" s="33" t="e">
        <f t="shared" si="621"/>
        <v>#VALUE!</v>
      </c>
      <c r="S1212" s="33" t="e">
        <f t="shared" si="622"/>
        <v>#VALUE!</v>
      </c>
      <c r="T1212" s="33" t="e">
        <f t="shared" si="623"/>
        <v>#VALUE!</v>
      </c>
      <c r="U1212" s="33">
        <f t="shared" si="624"/>
        <v>5.0546225567071803E-3</v>
      </c>
      <c r="V1212" s="33">
        <f t="shared" si="625"/>
        <v>4.2582015317955055E-5</v>
      </c>
      <c r="W1212" s="33">
        <f t="shared" si="626"/>
        <v>1.6740578955036711E-7</v>
      </c>
      <c r="X1212" s="33" t="e">
        <f t="shared" si="627"/>
        <v>#VALUE!</v>
      </c>
      <c r="Y1212" s="33" t="e">
        <f t="shared" si="628"/>
        <v>#VALUE!</v>
      </c>
      <c r="Z1212" s="33" t="e">
        <f t="shared" si="629"/>
        <v>#VALUE!</v>
      </c>
      <c r="AA1212" s="33" t="e">
        <f t="shared" si="630"/>
        <v>#VALUE!</v>
      </c>
      <c r="AB1212" s="33" t="e">
        <f t="shared" si="631"/>
        <v>#VALUE!</v>
      </c>
      <c r="AC1212" s="33" t="e">
        <f t="shared" si="632"/>
        <v>#VALUE!</v>
      </c>
      <c r="AD1212" s="33" t="e">
        <f t="shared" si="633"/>
        <v>#VALUE!</v>
      </c>
      <c r="AE1212" s="33" t="e">
        <f t="shared" si="634"/>
        <v>#VALUE!</v>
      </c>
      <c r="AF1212" s="33" t="e">
        <f t="shared" si="635"/>
        <v>#VALUE!</v>
      </c>
      <c r="AG1212" s="10" t="e">
        <f t="shared" si="636"/>
        <v>#VALUE!</v>
      </c>
      <c r="AH1212" s="10" t="e">
        <f t="shared" si="637"/>
        <v>#VALUE!</v>
      </c>
      <c r="AI1212" s="17" t="e">
        <f t="shared" si="638"/>
        <v>#VALUE!</v>
      </c>
      <c r="AJ1212" s="18" t="e">
        <f t="shared" si="639"/>
        <v>#VALUE!</v>
      </c>
      <c r="AK1212" s="19" t="e">
        <f t="shared" si="640"/>
        <v>#VALUE!</v>
      </c>
      <c r="AL1212" s="17" t="e">
        <f t="shared" si="641"/>
        <v>#VALUE!</v>
      </c>
      <c r="AM1212" s="18" t="e">
        <f t="shared" si="642"/>
        <v>#VALUE!</v>
      </c>
      <c r="AN1212" s="19" t="e">
        <f t="shared" si="643"/>
        <v>#VALUE!</v>
      </c>
      <c r="AO1212" s="20" t="e">
        <f t="shared" si="644"/>
        <v>#VALUE!</v>
      </c>
      <c r="AP1212" s="20" t="e">
        <f t="shared" si="645"/>
        <v>#VALUE!</v>
      </c>
      <c r="AQ1212" s="22"/>
      <c r="AR1212" s="22"/>
    </row>
  </sheetData>
  <autoFilter ref="A7:AT1212" xr:uid="{00000000-0001-0000-0000-000000000000}"/>
  <mergeCells count="7">
    <mergeCell ref="C1:D1"/>
    <mergeCell ref="AG5:AP5"/>
    <mergeCell ref="AQ5:AR5"/>
    <mergeCell ref="D6:G6"/>
    <mergeCell ref="AG6:AH6"/>
    <mergeCell ref="AO6:AP6"/>
    <mergeCell ref="AQ6:AR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ACA6850A15354FAF37D75E15856452" ma:contentTypeVersion="4" ma:contentTypeDescription="Crear nuevo documento." ma:contentTypeScope="" ma:versionID="b0cf87c2897350d5773e94133834e3e4">
  <xsd:schema xmlns:xsd="http://www.w3.org/2001/XMLSchema" xmlns:xs="http://www.w3.org/2001/XMLSchema" xmlns:p="http://schemas.microsoft.com/office/2006/metadata/properties" xmlns:ns2="f468bfd8-2336-4b7b-ab1e-658e93f7b6a4" targetNamespace="http://schemas.microsoft.com/office/2006/metadata/properties" ma:root="true" ma:fieldsID="2be9b61edec6825565fc9005efe25b92" ns2:_="">
    <xsd:import namespace="f468bfd8-2336-4b7b-ab1e-658e93f7b6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8bfd8-2336-4b7b-ab1e-658e93f7b6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C89AF5-CD25-4196-B748-625FAC8C33B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DF6AF3C-AB31-491A-865D-818BF9EC4D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2EF624-35A5-4FDE-897D-15F999D273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8bfd8-2336-4b7b-ab1e-658e93f7b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Coordenadas Actualizadas Plexos</vt:lpstr>
      <vt:lpstr>Calculadora Coordenadas Infotec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Camila Moro Quezada</dc:creator>
  <cp:keywords/>
  <dc:description/>
  <cp:lastModifiedBy>Maria Cecilia Perez Diaz</cp:lastModifiedBy>
  <cp:revision/>
  <dcterms:created xsi:type="dcterms:W3CDTF">2015-06-05T18:19:34Z</dcterms:created>
  <dcterms:modified xsi:type="dcterms:W3CDTF">2025-01-13T13:47:10Z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0x01010026ACA6850A15354FAF37D75E15856452</vt:lpwstr>
  </property>
</Properties>
</file>