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ownloads\TBL_DIO\"/>
    </mc:Choice>
  </mc:AlternateContent>
  <xr:revisionPtr revIDLastSave="0" documentId="13_ncr:1_{DE383881-4A2C-4211-BB28-E4C3AEC3C9A2}" xr6:coauthVersionLast="36" xr6:coauthVersionMax="36" xr10:uidLastSave="{00000000-0000-0000-0000-000000000000}"/>
  <bookViews>
    <workbookView xWindow="0" yWindow="0" windowWidth="23040" windowHeight="9060" activeTab="3" xr2:uid="{53F302D7-4089-4DC2-95EB-F1950C9E7442}"/>
  </bookViews>
  <sheets>
    <sheet name="TITULAR" sheetId="1" r:id="rId1"/>
    <sheet name="INFORMES" sheetId="2" r:id="rId2"/>
    <sheet name="Planilha1" sheetId="4" state="hidden" r:id="rId3"/>
    <sheet name="NOTAS 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0" i="3"/>
  <c r="E1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12" i="3"/>
  <c r="D22" i="2"/>
  <c r="C25" i="3"/>
  <c r="C26" i="3"/>
  <c r="C30" i="3"/>
  <c r="C17" i="3"/>
  <c r="C16" i="3"/>
  <c r="C23" i="3"/>
  <c r="C18" i="3"/>
  <c r="C28" i="3"/>
  <c r="C14" i="3"/>
  <c r="C11" i="3"/>
  <c r="C10" i="3"/>
  <c r="C20" i="3"/>
  <c r="C29" i="3"/>
  <c r="C27" i="3"/>
  <c r="C13" i="3"/>
  <c r="C24" i="3"/>
  <c r="C31" i="3"/>
  <c r="C12" i="3"/>
  <c r="C33" i="3"/>
  <c r="C32" i="3"/>
  <c r="C9" i="3"/>
  <c r="C15" i="3"/>
  <c r="C21" i="3"/>
  <c r="C22" i="3"/>
  <c r="C19" i="3" l="1"/>
  <c r="C8" i="2" l="1"/>
</calcChain>
</file>

<file path=xl/sharedStrings.xml><?xml version="1.0" encoding="utf-8"?>
<sst xmlns="http://schemas.openxmlformats.org/spreadsheetml/2006/main" count="126" uniqueCount="93">
  <si>
    <t>NOME</t>
  </si>
  <si>
    <t>CPF</t>
  </si>
  <si>
    <t>NASCIMENTO</t>
  </si>
  <si>
    <t>TÍTULO ELEITORAL</t>
  </si>
  <si>
    <t>CÔNJUGE</t>
  </si>
  <si>
    <t>RUA ABREVIADA</t>
  </si>
  <si>
    <t>CEP</t>
  </si>
  <si>
    <t>TELEFONE</t>
  </si>
  <si>
    <t>CELULAR</t>
  </si>
  <si>
    <t>E-MAIL</t>
  </si>
  <si>
    <t xml:space="preserve">HOUVE ALTERAÇÃO DA ENTREGA ANTERIOR </t>
  </si>
  <si>
    <t xml:space="preserve">RESIDENTE NO EXTERIOR </t>
  </si>
  <si>
    <t>1. DADOS DO TITULAR</t>
  </si>
  <si>
    <t>prencha os dados da pessoa física</t>
  </si>
  <si>
    <t>DEPENDENTE CÔNJUGE</t>
  </si>
  <si>
    <t>MARIA HERNÁNDEZ DE LA VEGA</t>
  </si>
  <si>
    <t>LUIS FERNANDO DE LA VEGA</t>
  </si>
  <si>
    <t>(95) 99113-7890</t>
  </si>
  <si>
    <t>3224-2370</t>
  </si>
  <si>
    <t>belindapisa@gmail.com</t>
  </si>
  <si>
    <t>NÃO</t>
  </si>
  <si>
    <t>RUI BARAÚNA, C. , N. 234</t>
  </si>
  <si>
    <t>2. INFORMES DE RENDIMENTOS BANCÁRIOS</t>
  </si>
  <si>
    <t xml:space="preserve">prencha seus dados atuais de cada banco </t>
  </si>
  <si>
    <t>TOTAL</t>
  </si>
  <si>
    <t>BANCO</t>
  </si>
  <si>
    <t>VALOR ATUAL</t>
  </si>
  <si>
    <t>ANEXO</t>
  </si>
  <si>
    <t>pic_2025.pdf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</si>
  <si>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</si>
  <si>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</si>
  <si>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</si>
  <si>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</si>
  <si>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</si>
  <si>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</si>
  <si>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</si>
  <si>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</si>
  <si>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</si>
  <si>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</si>
  <si>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</si>
  <si>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</si>
  <si>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</si>
  <si>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</si>
  <si>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</si>
  <si>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</si>
  <si>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</si>
  <si>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</si>
  <si>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</si>
  <si>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</si>
  <si>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</si>
  <si>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</si>
  <si>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</si>
  <si>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</si>
  <si>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</si>
  <si>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</si>
  <si>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</si>
  <si>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</si>
  <si>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</si>
  <si>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</si>
  <si>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</si>
  <si>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</si>
  <si>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</si>
  <si>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</si>
  <si>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</si>
  <si>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</si>
  <si>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</si>
  <si>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</si>
  <si>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</si>
  <si>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</si>
  <si>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</si>
  <si>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</si>
  <si>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</si>
  <si>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</si>
  <si>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</si>
  <si>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</si>
  <si>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</si>
  <si>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</si>
  <si>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</si>
  <si>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</si>
  <si>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santander_2025.pdf</t>
  </si>
  <si>
    <t>itau_2025.pdf</t>
  </si>
  <si>
    <t>1º Banco</t>
  </si>
  <si>
    <t>2º Banco</t>
  </si>
  <si>
    <t>3º Banco</t>
  </si>
  <si>
    <t xml:space="preserve">São todas os valores de entrada mês a mês da receita </t>
  </si>
  <si>
    <t xml:space="preserve">3. NOTAS BANCÁRIAS OU EXTRATO DE HOLERITES </t>
  </si>
  <si>
    <t>DATA</t>
  </si>
  <si>
    <t>CATEGORIA</t>
  </si>
  <si>
    <t>VALOR</t>
  </si>
  <si>
    <t xml:space="preserve">ENTRADAS </t>
  </si>
  <si>
    <t>CNPJ</t>
  </si>
  <si>
    <t>FREELANCE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</si>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</sst>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&quot;.&quot;000&quot;-&quot;000"/>
    <numFmt numFmtId="166" formatCode="&quot;R$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E"/>
    </font>
    <font>
      <b/>
      <sz val="11"/>
      <color theme="1"/>
      <name val="Segoe UI Light"/>
      <family val="2"/>
    </font>
    <font>
      <i/>
      <sz val="11"/>
      <color rgb="FF7030A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1"/>
      <color theme="0"/>
      <name val="Segoe UI"/>
      <family val="2"/>
    </font>
    <font>
      <b/>
      <sz val="11"/>
      <color theme="2" tint="-0.749992370372631"/>
      <name val="Segoe UI"/>
      <family val="2"/>
    </font>
    <font>
      <sz val="11"/>
      <color theme="2" tint="-0.74999237037263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EB9C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ck">
        <color rgb="FF7030A0"/>
      </bottom>
      <diagonal/>
    </border>
    <border>
      <left/>
      <right/>
      <top style="thick">
        <color rgb="FF7030A0"/>
      </top>
      <bottom/>
      <diagonal/>
    </border>
    <border>
      <left/>
      <right/>
      <top/>
      <bottom style="thick">
        <color theme="0" tint="-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3" borderId="0" applyNumberFormat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2" borderId="0" xfId="1" quotePrefix="1" applyFill="1"/>
    <xf numFmtId="0" fontId="5" fillId="2" borderId="0" xfId="0" applyFont="1" applyFill="1"/>
    <xf numFmtId="0" fontId="6" fillId="2" borderId="0" xfId="0" applyFont="1" applyFill="1"/>
    <xf numFmtId="0" fontId="5" fillId="0" borderId="0" xfId="0" applyFont="1"/>
    <xf numFmtId="0" fontId="4" fillId="3" borderId="0" xfId="4"/>
    <xf numFmtId="0" fontId="4" fillId="3" borderId="4" xfId="4" applyBorder="1"/>
    <xf numFmtId="0" fontId="4" fillId="3" borderId="2" xfId="4" applyBorder="1"/>
    <xf numFmtId="0" fontId="5" fillId="0" borderId="2" xfId="0" applyFont="1" applyBorder="1" applyAlignment="1">
      <alignment horizontal="right"/>
    </xf>
    <xf numFmtId="14" fontId="4" fillId="3" borderId="2" xfId="4" applyNumberFormat="1" applyBorder="1" applyAlignment="1">
      <alignment horizontal="left"/>
    </xf>
    <xf numFmtId="1" fontId="4" fillId="3" borderId="2" xfId="4" applyNumberFormat="1" applyBorder="1" applyAlignment="1">
      <alignment horizontal="left"/>
    </xf>
    <xf numFmtId="0" fontId="1" fillId="3" borderId="2" xfId="1" applyFill="1" applyBorder="1"/>
    <xf numFmtId="164" fontId="4" fillId="3" borderId="2" xfId="4" applyNumberFormat="1" applyBorder="1" applyAlignment="1">
      <alignment horizontal="left"/>
    </xf>
    <xf numFmtId="165" fontId="4" fillId="3" borderId="2" xfId="4" applyNumberFormat="1" applyBorder="1" applyAlignment="1">
      <alignment horizontal="left"/>
    </xf>
    <xf numFmtId="0" fontId="5" fillId="6" borderId="0" xfId="0" applyFont="1" applyFill="1"/>
    <xf numFmtId="0" fontId="0" fillId="6" borderId="0" xfId="0" applyFill="1"/>
    <xf numFmtId="166" fontId="4" fillId="3" borderId="2" xfId="2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4" fillId="3" borderId="0" xfId="2" applyNumberFormat="1" applyFont="1" applyFill="1" applyAlignment="1">
      <alignment horizontal="left"/>
    </xf>
    <xf numFmtId="0" fontId="5" fillId="0" borderId="4" xfId="0" applyFont="1" applyBorder="1" applyAlignment="1">
      <alignment horizontal="righ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0" xfId="0" applyFont="1" applyFill="1" applyAlignment="1">
      <alignment horizontal="center"/>
    </xf>
    <xf numFmtId="14" fontId="12" fillId="4" borderId="0" xfId="0" applyNumberFormat="1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8" fillId="5" borderId="6" xfId="0" applyFont="1" applyFill="1" applyBorder="1" applyAlignment="1">
      <alignment horizontal="center" vertical="center"/>
    </xf>
    <xf numFmtId="0" fontId="3" fillId="0" borderId="1" xfId="3"/>
    <xf numFmtId="0" fontId="7" fillId="0" borderId="4" xfId="0" applyFont="1" applyBorder="1" applyAlignment="1">
      <alignment horizontal="left"/>
    </xf>
    <xf numFmtId="166" fontId="9" fillId="3" borderId="3" xfId="4" applyNumberFormat="1" applyFont="1" applyBorder="1" applyAlignment="1">
      <alignment horizontal="center" vertical="center"/>
    </xf>
    <xf numFmtId="0" fontId="9" fillId="3" borderId="3" xfId="4" applyFont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10" fillId="7" borderId="0" xfId="0" applyFont="1" applyFill="1" applyAlignment="1">
      <alignment horizontal="center" vertical="center"/>
    </xf>
    <xf numFmtId="0" fontId="3" fillId="0" borderId="5" xfId="3" applyBorder="1"/>
  </cellXfs>
  <cellStyles count="5">
    <cellStyle name="Hiperlink" xfId="1" builtinId="8"/>
    <cellStyle name="Moeda" xfId="2" builtinId="4"/>
    <cellStyle name="Neutro" xfId="4" builtinId="28"/>
    <cellStyle name="Normal" xfId="0" builtinId="0"/>
    <cellStyle name="Título 1" xfId="3" builtinId="16"/>
  </cellStyles>
  <dxfs count="6">
    <dxf>
      <font>
        <strike val="0"/>
        <outline val="0"/>
        <shadow val="0"/>
        <u val="none"/>
        <vertAlign val="baseline"/>
        <sz val="11"/>
        <color theme="2" tint="-0.749992370372631"/>
        <name val="Segoe UI Light"/>
        <family val="2"/>
        <scheme val="none"/>
      </font>
      <numFmt numFmtId="166" formatCode="&quot;R$&quot;\ #,##0.00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749992370372631"/>
        <name val="Segoe UI Light"/>
        <family val="2"/>
        <scheme val="none"/>
      </font>
      <fill>
        <patternFill patternType="solid">
          <fgColor indexed="64"/>
          <bgColor rgb="FFFF99FF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Segoe UI Light"/>
        <family val="2"/>
        <scheme val="none"/>
      </font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749992370372631"/>
        <name val="Segoe UI Light"/>
        <family val="2"/>
        <scheme val="none"/>
      </font>
      <fill>
        <patternFill patternType="solid">
          <fgColor indexed="64"/>
          <bgColor rgb="FFFF99FF"/>
        </patternFill>
      </fill>
    </dxf>
    <dxf>
      <font>
        <strike val="0"/>
        <outline val="0"/>
        <shadow val="0"/>
        <u val="none"/>
        <vertAlign val="baseline"/>
        <sz val="11"/>
        <color theme="2" tint="-0.749992370372631"/>
        <name val="Segoe UI"/>
        <family val="2"/>
        <scheme val="none"/>
      </font>
      <fill>
        <patternFill patternType="solid">
          <fgColor indexed="64"/>
          <bgColor rgb="FFFF99FF"/>
        </patternFill>
      </fill>
    </dxf>
    <dxf>
      <fill>
        <patternFill>
          <bgColor rgb="FFFF00FF"/>
        </patternFill>
      </fill>
    </dxf>
  </dxfs>
  <tableStyles count="2" defaultTableStyle="TableStyleMedium2" defaultPivotStyle="PivotStyleLight16">
    <tableStyle name="Estilo de Tabela 1" pivot="0" count="0" xr9:uid="{FC9AB172-B9A4-496D-8984-B0A5F6810445}"/>
    <tableStyle name="Estilo de Tabela 2" pivot="0" count="1" xr9:uid="{BF99F363-54E0-4EE1-8FDD-E8E46DA51A0B}">
      <tableStyleElement type="wholeTable" dxfId="5"/>
    </tableStyle>
  </tableStyles>
  <colors>
    <mruColors>
      <color rgb="FFFF00FF"/>
      <color rgb="FFFF99FF"/>
      <color rgb="FFE367B4"/>
      <color rgb="FFCC0099"/>
      <color rgb="FFFF0066"/>
      <color rgb="FFFF66CC"/>
      <color rgb="FFFFCCFF"/>
      <color rgb="FFC783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'NOTAS '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'NOTAS '!A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'NOTAS '!C1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624840</xdr:colOff>
      <xdr:row>5</xdr:row>
      <xdr:rowOff>91440</xdr:rowOff>
    </xdr:from>
    <xdr:to>
      <xdr:col>0</xdr:col>
      <xdr:colOff>1737360</xdr:colOff>
      <xdr:row>10</xdr:row>
      <xdr:rowOff>167640</xdr:rowOff>
    </xdr:to>
    <xdr:pic>
      <xdr:nvPicPr>
        <xdr:cNvPr id="3" name="Gráfico 2" descr="Leão">
          <a:extLst>
            <a:ext uri="{FF2B5EF4-FFF2-40B4-BE49-F238E27FC236}">
              <a16:creationId xmlns:a16="http://schemas.microsoft.com/office/drawing/2014/main" id="{BFA7E6F0-A219-495E-9517-65861F80B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4840" y="1143000"/>
          <a:ext cx="1112520" cy="1112520"/>
        </a:xfrm>
        <a:prstGeom prst="rect">
          <a:avLst/>
        </a:prstGeom>
      </xdr:spPr>
    </xdr:pic>
    <xdr:clientData/>
  </xdr:twoCellAnchor>
  <xdr:twoCellAnchor>
    <xdr:from>
      <xdr:col>0</xdr:col>
      <xdr:colOff>53340</xdr:colOff>
      <xdr:row>1</xdr:row>
      <xdr:rowOff>175260</xdr:rowOff>
    </xdr:from>
    <xdr:to>
      <xdr:col>1</xdr:col>
      <xdr:colOff>0</xdr:colOff>
      <xdr:row>5</xdr:row>
      <xdr:rowOff>121920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9A7FB09-EBE5-45A1-8A87-E86C99DCBC4F}"/>
            </a:ext>
          </a:extLst>
        </xdr:cNvPr>
        <xdr:cNvSpPr/>
      </xdr:nvSpPr>
      <xdr:spPr>
        <a:xfrm>
          <a:off x="53340" y="358140"/>
          <a:ext cx="2468880" cy="678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8000">
                    <a:srgbClr val="E367B4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IMPOSTO</a:t>
          </a:r>
          <a:r>
            <a:rPr lang="pt-BR" sz="16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 </a:t>
          </a:r>
          <a:r>
            <a:rPr lang="pt-BR" sz="1600" b="1" baseline="0">
              <a:gradFill>
                <a:gsLst>
                  <a:gs pos="5000">
                    <a:srgbClr val="E367B4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INFORME</a:t>
          </a:r>
          <a:endParaRPr lang="pt-BR" sz="1600" b="1">
            <a:gradFill>
              <a:gsLst>
                <a:gs pos="5000">
                  <a:srgbClr val="E367B4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123825</xdr:colOff>
      <xdr:row>13</xdr:row>
      <xdr:rowOff>68580</xdr:rowOff>
    </xdr:from>
    <xdr:to>
      <xdr:col>0</xdr:col>
      <xdr:colOff>2272665</xdr:colOff>
      <xdr:row>16</xdr:row>
      <xdr:rowOff>152400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AB69F4-239E-4974-B10E-6338C8A02B7A}"/>
            </a:ext>
          </a:extLst>
        </xdr:cNvPr>
        <xdr:cNvSpPr/>
      </xdr:nvSpPr>
      <xdr:spPr>
        <a:xfrm>
          <a:off x="123825" y="2689860"/>
          <a:ext cx="2148840" cy="723900"/>
        </a:xfrm>
        <a:prstGeom prst="roundRect">
          <a:avLst>
            <a:gd name="adj" fmla="val 40763"/>
          </a:avLst>
        </a:prstGeom>
        <a:gradFill>
          <a:gsLst>
            <a:gs pos="0">
              <a:schemeClr val="bg1">
                <a:lumMod val="95000"/>
              </a:schemeClr>
            </a:gs>
            <a:gs pos="62000">
              <a:srgbClr val="E367B4"/>
            </a:gs>
            <a:gs pos="99000">
              <a:srgbClr val="C783AF"/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2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123825</xdr:colOff>
      <xdr:row>17</xdr:row>
      <xdr:rowOff>129540</xdr:rowOff>
    </xdr:from>
    <xdr:to>
      <xdr:col>0</xdr:col>
      <xdr:colOff>2272665</xdr:colOff>
      <xdr:row>21</xdr:row>
      <xdr:rowOff>30480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A7DE3A-3DD5-410F-9A09-C26BC3AC9304}"/>
            </a:ext>
          </a:extLst>
        </xdr:cNvPr>
        <xdr:cNvSpPr/>
      </xdr:nvSpPr>
      <xdr:spPr>
        <a:xfrm>
          <a:off x="123825" y="3604260"/>
          <a:ext cx="2148840" cy="723900"/>
        </a:xfrm>
        <a:prstGeom prst="roundRect">
          <a:avLst>
            <a:gd name="adj" fmla="val 4076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2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152400</xdr:colOff>
      <xdr:row>22</xdr:row>
      <xdr:rowOff>22860</xdr:rowOff>
    </xdr:from>
    <xdr:to>
      <xdr:col>0</xdr:col>
      <xdr:colOff>2244090</xdr:colOff>
      <xdr:row>26</xdr:row>
      <xdr:rowOff>15240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376C0A6-41B1-4542-AAA6-222E9D09F0AA}"/>
            </a:ext>
          </a:extLst>
        </xdr:cNvPr>
        <xdr:cNvSpPr/>
      </xdr:nvSpPr>
      <xdr:spPr>
        <a:xfrm>
          <a:off x="152400" y="4610100"/>
          <a:ext cx="2091690" cy="723900"/>
        </a:xfrm>
        <a:prstGeom prst="roundRect">
          <a:avLst>
            <a:gd name="adj" fmla="val 4076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2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480060</xdr:colOff>
      <xdr:row>28</xdr:row>
      <xdr:rowOff>137160</xdr:rowOff>
    </xdr:from>
    <xdr:to>
      <xdr:col>0</xdr:col>
      <xdr:colOff>1874520</xdr:colOff>
      <xdr:row>30</xdr:row>
      <xdr:rowOff>30480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DE45B279-2A90-4DAD-9774-BFB1AF7D6B56}"/>
            </a:ext>
          </a:extLst>
        </xdr:cNvPr>
        <xdr:cNvSpPr/>
      </xdr:nvSpPr>
      <xdr:spPr>
        <a:xfrm>
          <a:off x="480060" y="5257800"/>
          <a:ext cx="139446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SISTEM BY CLARA</a:t>
          </a:r>
        </a:p>
      </xdr:txBody>
    </xdr:sp>
    <xdr:clientData/>
  </xdr:twoCellAnchor>
  <xdr:twoCellAnchor>
    <xdr:from>
      <xdr:col>0</xdr:col>
      <xdr:colOff>464806</xdr:colOff>
      <xdr:row>28</xdr:row>
      <xdr:rowOff>99060</xdr:rowOff>
    </xdr:from>
    <xdr:to>
      <xdr:col>0</xdr:col>
      <xdr:colOff>1775460</xdr:colOff>
      <xdr:row>28</xdr:row>
      <xdr:rowOff>106680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829C5D49-FC58-4C22-B3A5-D8A451422E92}"/>
            </a:ext>
          </a:extLst>
        </xdr:cNvPr>
        <xdr:cNvCxnSpPr/>
      </xdr:nvCxnSpPr>
      <xdr:spPr>
        <a:xfrm flipV="1">
          <a:off x="464806" y="5219700"/>
          <a:ext cx="1310654" cy="76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</xdr:colOff>
      <xdr:row>20</xdr:row>
      <xdr:rowOff>22860</xdr:rowOff>
    </xdr:from>
    <xdr:to>
      <xdr:col>4</xdr:col>
      <xdr:colOff>0</xdr:colOff>
      <xdr:row>22</xdr:row>
      <xdr:rowOff>68580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2939EC-A5E7-4671-9808-E44F07211EB8}"/>
            </a:ext>
          </a:extLst>
        </xdr:cNvPr>
        <xdr:cNvSpPr/>
      </xdr:nvSpPr>
      <xdr:spPr>
        <a:xfrm>
          <a:off x="5951220" y="4191000"/>
          <a:ext cx="3261360" cy="41148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609600</xdr:colOff>
      <xdr:row>5</xdr:row>
      <xdr:rowOff>68580</xdr:rowOff>
    </xdr:from>
    <xdr:to>
      <xdr:col>0</xdr:col>
      <xdr:colOff>1722120</xdr:colOff>
      <xdr:row>10</xdr:row>
      <xdr:rowOff>30480</xdr:rowOff>
    </xdr:to>
    <xdr:pic>
      <xdr:nvPicPr>
        <xdr:cNvPr id="2" name="Gráfico 1" descr="Leão">
          <a:extLst>
            <a:ext uri="{FF2B5EF4-FFF2-40B4-BE49-F238E27FC236}">
              <a16:creationId xmlns:a16="http://schemas.microsoft.com/office/drawing/2014/main" id="{DCB67CC8-C18F-470F-A3AB-0D35C1E73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1097280"/>
          <a:ext cx="1112520" cy="1112520"/>
        </a:xfrm>
        <a:prstGeom prst="rect">
          <a:avLst/>
        </a:prstGeom>
      </xdr:spPr>
    </xdr:pic>
    <xdr:clientData/>
  </xdr:twoCellAnchor>
  <xdr:twoCellAnchor>
    <xdr:from>
      <xdr:col>0</xdr:col>
      <xdr:colOff>53340</xdr:colOff>
      <xdr:row>1</xdr:row>
      <xdr:rowOff>175260</xdr:rowOff>
    </xdr:from>
    <xdr:to>
      <xdr:col>1</xdr:col>
      <xdr:colOff>0</xdr:colOff>
      <xdr:row>5</xdr:row>
      <xdr:rowOff>121920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231A722-BBA1-4C51-916E-D0CE89BB806B}"/>
            </a:ext>
          </a:extLst>
        </xdr:cNvPr>
        <xdr:cNvSpPr/>
      </xdr:nvSpPr>
      <xdr:spPr>
        <a:xfrm>
          <a:off x="53340" y="358140"/>
          <a:ext cx="2468880" cy="678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8000">
                    <a:srgbClr val="E367B4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IMPOSTO</a:t>
          </a:r>
          <a:r>
            <a:rPr lang="pt-BR" sz="16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 </a:t>
          </a:r>
          <a:r>
            <a:rPr lang="pt-BR" sz="1600" b="1" baseline="0">
              <a:gradFill>
                <a:gsLst>
                  <a:gs pos="5000">
                    <a:srgbClr val="E367B4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INFORME</a:t>
          </a:r>
          <a:endParaRPr lang="pt-BR" sz="1600" b="1">
            <a:gradFill>
              <a:gsLst>
                <a:gs pos="5000">
                  <a:srgbClr val="E367B4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125730</xdr:colOff>
      <xdr:row>13</xdr:row>
      <xdr:rowOff>68580</xdr:rowOff>
    </xdr:from>
    <xdr:to>
      <xdr:col>0</xdr:col>
      <xdr:colOff>2274570</xdr:colOff>
      <xdr:row>16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A2CA36-B89F-48BC-9061-1DE38180709A}"/>
            </a:ext>
          </a:extLst>
        </xdr:cNvPr>
        <xdr:cNvSpPr/>
      </xdr:nvSpPr>
      <xdr:spPr>
        <a:xfrm>
          <a:off x="125730" y="2446020"/>
          <a:ext cx="2148840" cy="632460"/>
        </a:xfrm>
        <a:prstGeom prst="roundRect">
          <a:avLst>
            <a:gd name="adj" fmla="val 4076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2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125730</xdr:colOff>
      <xdr:row>17</xdr:row>
      <xdr:rowOff>129540</xdr:rowOff>
    </xdr:from>
    <xdr:to>
      <xdr:col>0</xdr:col>
      <xdr:colOff>2274570</xdr:colOff>
      <xdr:row>21</xdr:row>
      <xdr:rowOff>30480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838572-BFDA-4537-8897-31DCC95B02CC}"/>
            </a:ext>
          </a:extLst>
        </xdr:cNvPr>
        <xdr:cNvSpPr/>
      </xdr:nvSpPr>
      <xdr:spPr>
        <a:xfrm>
          <a:off x="125730" y="3238500"/>
          <a:ext cx="2148840" cy="632460"/>
        </a:xfrm>
        <a:prstGeom prst="roundRect">
          <a:avLst>
            <a:gd name="adj" fmla="val 40763"/>
          </a:avLst>
        </a:prstGeom>
        <a:gradFill>
          <a:gsLst>
            <a:gs pos="0">
              <a:schemeClr val="bg1">
                <a:lumMod val="95000"/>
              </a:schemeClr>
            </a:gs>
            <a:gs pos="62000">
              <a:srgbClr val="E367B4"/>
            </a:gs>
            <a:gs pos="99000">
              <a:srgbClr val="C783AF"/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2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125730</xdr:colOff>
      <xdr:row>22</xdr:row>
      <xdr:rowOff>91440</xdr:rowOff>
    </xdr:from>
    <xdr:to>
      <xdr:col>0</xdr:col>
      <xdr:colOff>2274570</xdr:colOff>
      <xdr:row>25</xdr:row>
      <xdr:rowOff>175260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B0C6BD-C84A-4097-B9F2-E16801EB7812}"/>
            </a:ext>
          </a:extLst>
        </xdr:cNvPr>
        <xdr:cNvSpPr/>
      </xdr:nvSpPr>
      <xdr:spPr>
        <a:xfrm>
          <a:off x="125730" y="4114800"/>
          <a:ext cx="2148840" cy="632460"/>
        </a:xfrm>
        <a:prstGeom prst="roundRect">
          <a:avLst>
            <a:gd name="adj" fmla="val 4076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2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480060</xdr:colOff>
      <xdr:row>28</xdr:row>
      <xdr:rowOff>137160</xdr:rowOff>
    </xdr:from>
    <xdr:to>
      <xdr:col>0</xdr:col>
      <xdr:colOff>1874520</xdr:colOff>
      <xdr:row>30</xdr:row>
      <xdr:rowOff>30480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A009386-A365-4DB2-85D4-31D2BD7BF56C}"/>
            </a:ext>
          </a:extLst>
        </xdr:cNvPr>
        <xdr:cNvSpPr/>
      </xdr:nvSpPr>
      <xdr:spPr>
        <a:xfrm>
          <a:off x="480060" y="5257800"/>
          <a:ext cx="139446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SISTEM BY CLARA</a:t>
          </a:r>
        </a:p>
      </xdr:txBody>
    </xdr:sp>
    <xdr:clientData/>
  </xdr:twoCellAnchor>
  <xdr:twoCellAnchor>
    <xdr:from>
      <xdr:col>0</xdr:col>
      <xdr:colOff>464806</xdr:colOff>
      <xdr:row>28</xdr:row>
      <xdr:rowOff>99060</xdr:rowOff>
    </xdr:from>
    <xdr:to>
      <xdr:col>0</xdr:col>
      <xdr:colOff>1775460</xdr:colOff>
      <xdr:row>28</xdr:row>
      <xdr:rowOff>106680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C7D9F1B-5785-4330-904A-99166540AED8}"/>
            </a:ext>
          </a:extLst>
        </xdr:cNvPr>
        <xdr:cNvCxnSpPr/>
      </xdr:nvCxnSpPr>
      <xdr:spPr>
        <a:xfrm flipV="1">
          <a:off x="464806" y="5219700"/>
          <a:ext cx="1310654" cy="76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</xdr:colOff>
      <xdr:row>23</xdr:row>
      <xdr:rowOff>121920</xdr:rowOff>
    </xdr:from>
    <xdr:to>
      <xdr:col>4</xdr:col>
      <xdr:colOff>15240</xdr:colOff>
      <xdr:row>25</xdr:row>
      <xdr:rowOff>106680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2E46E0-C123-4970-B3D0-FAC488ABC772}"/>
            </a:ext>
          </a:extLst>
        </xdr:cNvPr>
        <xdr:cNvSpPr/>
      </xdr:nvSpPr>
      <xdr:spPr>
        <a:xfrm>
          <a:off x="5974080" y="4930140"/>
          <a:ext cx="3253740" cy="35052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>
    <xdr:from>
      <xdr:col>1</xdr:col>
      <xdr:colOff>556260</xdr:colOff>
      <xdr:row>23</xdr:row>
      <xdr:rowOff>121920</xdr:rowOff>
    </xdr:from>
    <xdr:to>
      <xdr:col>2</xdr:col>
      <xdr:colOff>2773680</xdr:colOff>
      <xdr:row>25</xdr:row>
      <xdr:rowOff>106680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E663AC-BE1C-42FF-9424-9B430E9AFC31}"/>
            </a:ext>
          </a:extLst>
        </xdr:cNvPr>
        <xdr:cNvSpPr/>
      </xdr:nvSpPr>
      <xdr:spPr>
        <a:xfrm>
          <a:off x="3078480" y="4930140"/>
          <a:ext cx="2827020" cy="35052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+mn-lt"/>
              <a:ea typeface="+mn-ea"/>
              <a:cs typeface="+mn-cs"/>
            </a:rPr>
            <a:t>  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632460</xdr:colOff>
      <xdr:row>5</xdr:row>
      <xdr:rowOff>76200</xdr:rowOff>
    </xdr:from>
    <xdr:to>
      <xdr:col>0</xdr:col>
      <xdr:colOff>1744980</xdr:colOff>
      <xdr:row>10</xdr:row>
      <xdr:rowOff>68580</xdr:rowOff>
    </xdr:to>
    <xdr:pic>
      <xdr:nvPicPr>
        <xdr:cNvPr id="2" name="Gráfico 1" descr="Leão">
          <a:extLst>
            <a:ext uri="{FF2B5EF4-FFF2-40B4-BE49-F238E27FC236}">
              <a16:creationId xmlns:a16="http://schemas.microsoft.com/office/drawing/2014/main" id="{0A23F360-24EB-4034-93A8-0112B7437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2460" y="1089660"/>
          <a:ext cx="1112520" cy="1112520"/>
        </a:xfrm>
        <a:prstGeom prst="rect">
          <a:avLst/>
        </a:prstGeom>
      </xdr:spPr>
    </xdr:pic>
    <xdr:clientData/>
  </xdr:twoCellAnchor>
  <xdr:twoCellAnchor>
    <xdr:from>
      <xdr:col>0</xdr:col>
      <xdr:colOff>53340</xdr:colOff>
      <xdr:row>1</xdr:row>
      <xdr:rowOff>175260</xdr:rowOff>
    </xdr:from>
    <xdr:to>
      <xdr:col>1</xdr:col>
      <xdr:colOff>0</xdr:colOff>
      <xdr:row>5</xdr:row>
      <xdr:rowOff>121920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639375E-0ACC-47D0-99CB-A9B08D9F4766}"/>
            </a:ext>
          </a:extLst>
        </xdr:cNvPr>
        <xdr:cNvSpPr/>
      </xdr:nvSpPr>
      <xdr:spPr>
        <a:xfrm>
          <a:off x="53340" y="358140"/>
          <a:ext cx="2468880" cy="678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8000">
                    <a:srgbClr val="E367B4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IMPOSTO</a:t>
          </a:r>
          <a:r>
            <a:rPr lang="pt-BR" sz="16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 </a:t>
          </a:r>
          <a:r>
            <a:rPr lang="pt-BR" sz="1600" b="1" baseline="0">
              <a:gradFill>
                <a:gsLst>
                  <a:gs pos="5000">
                    <a:srgbClr val="E367B4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INFORME</a:t>
          </a:r>
          <a:endParaRPr lang="pt-BR" sz="1600" b="1">
            <a:gradFill>
              <a:gsLst>
                <a:gs pos="5000">
                  <a:srgbClr val="E367B4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125730</xdr:colOff>
      <xdr:row>13</xdr:row>
      <xdr:rowOff>68580</xdr:rowOff>
    </xdr:from>
    <xdr:to>
      <xdr:col>0</xdr:col>
      <xdr:colOff>2274570</xdr:colOff>
      <xdr:row>16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B80A12D-B74D-4F38-A490-15FDFF0DCDF2}"/>
            </a:ext>
          </a:extLst>
        </xdr:cNvPr>
        <xdr:cNvSpPr/>
      </xdr:nvSpPr>
      <xdr:spPr>
        <a:xfrm>
          <a:off x="125730" y="2446020"/>
          <a:ext cx="2148840" cy="632460"/>
        </a:xfrm>
        <a:prstGeom prst="roundRect">
          <a:avLst>
            <a:gd name="adj" fmla="val 4076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2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125730</xdr:colOff>
      <xdr:row>17</xdr:row>
      <xdr:rowOff>129540</xdr:rowOff>
    </xdr:from>
    <xdr:to>
      <xdr:col>0</xdr:col>
      <xdr:colOff>2274570</xdr:colOff>
      <xdr:row>21</xdr:row>
      <xdr:rowOff>30480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52F4BA-0464-4683-A584-F1F8AF5555D5}"/>
            </a:ext>
          </a:extLst>
        </xdr:cNvPr>
        <xdr:cNvSpPr/>
      </xdr:nvSpPr>
      <xdr:spPr>
        <a:xfrm>
          <a:off x="125730" y="3238500"/>
          <a:ext cx="2148840" cy="632460"/>
        </a:xfrm>
        <a:prstGeom prst="roundRect">
          <a:avLst>
            <a:gd name="adj" fmla="val 40763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2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137160</xdr:colOff>
      <xdr:row>22</xdr:row>
      <xdr:rowOff>106680</xdr:rowOff>
    </xdr:from>
    <xdr:to>
      <xdr:col>0</xdr:col>
      <xdr:colOff>2320290</xdr:colOff>
      <xdr:row>26</xdr:row>
      <xdr:rowOff>7620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DA4896-FA85-488D-A5D5-60C45B5CD296}"/>
            </a:ext>
          </a:extLst>
        </xdr:cNvPr>
        <xdr:cNvSpPr/>
      </xdr:nvSpPr>
      <xdr:spPr>
        <a:xfrm>
          <a:off x="137160" y="4130040"/>
          <a:ext cx="2183130" cy="632460"/>
        </a:xfrm>
        <a:prstGeom prst="roundRect">
          <a:avLst>
            <a:gd name="adj" fmla="val 40763"/>
          </a:avLst>
        </a:prstGeom>
        <a:gradFill>
          <a:gsLst>
            <a:gs pos="0">
              <a:schemeClr val="bg1">
                <a:lumMod val="95000"/>
              </a:schemeClr>
            </a:gs>
            <a:gs pos="62000">
              <a:srgbClr val="E367B4"/>
            </a:gs>
            <a:gs pos="99000">
              <a:srgbClr val="C783AF"/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24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480060</xdr:colOff>
      <xdr:row>28</xdr:row>
      <xdr:rowOff>137160</xdr:rowOff>
    </xdr:from>
    <xdr:to>
      <xdr:col>0</xdr:col>
      <xdr:colOff>1874520</xdr:colOff>
      <xdr:row>30</xdr:row>
      <xdr:rowOff>30480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CA2399A-C954-4C03-85FE-46F5C92E43EE}"/>
            </a:ext>
          </a:extLst>
        </xdr:cNvPr>
        <xdr:cNvSpPr/>
      </xdr:nvSpPr>
      <xdr:spPr>
        <a:xfrm>
          <a:off x="480060" y="5257800"/>
          <a:ext cx="139446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SISTEM BY CLARA</a:t>
          </a:r>
        </a:p>
      </xdr:txBody>
    </xdr:sp>
    <xdr:clientData/>
  </xdr:twoCellAnchor>
  <xdr:twoCellAnchor>
    <xdr:from>
      <xdr:col>0</xdr:col>
      <xdr:colOff>464806</xdr:colOff>
      <xdr:row>28</xdr:row>
      <xdr:rowOff>99060</xdr:rowOff>
    </xdr:from>
    <xdr:to>
      <xdr:col>0</xdr:col>
      <xdr:colOff>1775460</xdr:colOff>
      <xdr:row>28</xdr:row>
      <xdr:rowOff>106680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8A51AD5-8AA8-40D9-9B9B-5ABFE5D07B0C}"/>
            </a:ext>
          </a:extLst>
        </xdr:cNvPr>
        <xdr:cNvCxnSpPr/>
      </xdr:nvCxnSpPr>
      <xdr:spPr>
        <a:xfrm flipV="1">
          <a:off x="464806" y="5219700"/>
          <a:ext cx="1310654" cy="76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5</xdr:row>
      <xdr:rowOff>15240</xdr:rowOff>
    </xdr:from>
    <xdr:to>
      <xdr:col>3</xdr:col>
      <xdr:colOff>7620</xdr:colOff>
      <xdr:row>5</xdr:row>
      <xdr:rowOff>236220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69CB3A-32CA-47E1-875B-F2D0B293BB41}"/>
            </a:ext>
          </a:extLst>
        </xdr:cNvPr>
        <xdr:cNvSpPr/>
      </xdr:nvSpPr>
      <xdr:spPr>
        <a:xfrm>
          <a:off x="3223260" y="1028700"/>
          <a:ext cx="1645920" cy="22098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      &lt;- 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B6E884-0F8C-4060-A786-FA73DF7D6630}" name="Tabela3" displayName="Tabela3" ref="C8:E33" totalsRowShown="0" headerRowDxfId="4" dataDxfId="3">
  <sortState ref="C9:E33">
    <sortCondition descending="1" ref="C9"/>
  </sortState>
  <tableColumns count="3">
    <tableColumn id="1" xr3:uid="{7EAB01C6-B364-4BBE-8C73-6DD4E68DA69D}" name="DATA" dataDxfId="2"/>
    <tableColumn id="2" xr3:uid="{5BEDB07B-0AE9-412E-A287-11CBEF89DAF8}" name="CATEGORIA" dataDxfId="1"/>
    <tableColumn id="3" xr3:uid="{4358091F-84AD-4F29-B0AF-018091E14FC0}" name="VALOR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lindapis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2D66-7781-4203-B4DF-0F161BF6AD1D}">
  <dimension ref="A1:G26"/>
  <sheetViews>
    <sheetView showGridLines="0" workbookViewId="0"/>
  </sheetViews>
  <sheetFormatPr defaultRowHeight="14.4"/>
  <cols>
    <col min="1" max="1" width="36.77734375" style="1" customWidth="1"/>
    <col min="3" max="3" width="41" bestFit="1" customWidth="1"/>
    <col min="4" max="4" width="47.6640625" customWidth="1"/>
  </cols>
  <sheetData>
    <row r="1" spans="1:7" ht="16.8">
      <c r="A1" s="3"/>
    </row>
    <row r="4" spans="1:7" ht="18" customHeight="1" thickBot="1">
      <c r="C4" s="27" t="s">
        <v>12</v>
      </c>
      <c r="D4" s="27"/>
    </row>
    <row r="5" spans="1:7" ht="19.2" customHeight="1" thickTop="1">
      <c r="C5" s="26" t="s">
        <v>13</v>
      </c>
      <c r="D5" s="26"/>
    </row>
    <row r="7" spans="1:7" ht="16.8">
      <c r="C7" s="9" t="s">
        <v>0</v>
      </c>
      <c r="D7" s="8" t="s">
        <v>15</v>
      </c>
      <c r="E7" s="5"/>
      <c r="F7" s="5"/>
      <c r="G7" s="5"/>
    </row>
    <row r="8" spans="1:7" ht="16.8">
      <c r="C8" s="9" t="s">
        <v>1</v>
      </c>
      <c r="D8" s="13">
        <v>12345678901</v>
      </c>
      <c r="E8" s="5"/>
      <c r="F8" s="5"/>
      <c r="G8" s="5"/>
    </row>
    <row r="9" spans="1:7" ht="16.8">
      <c r="C9" s="9" t="s">
        <v>2</v>
      </c>
      <c r="D9" s="10">
        <v>36139</v>
      </c>
      <c r="E9" s="5"/>
      <c r="F9" s="5"/>
      <c r="G9" s="5"/>
    </row>
    <row r="10" spans="1:7" ht="16.8">
      <c r="C10" s="9" t="s">
        <v>3</v>
      </c>
      <c r="D10" s="11">
        <v>1234567891011</v>
      </c>
      <c r="E10" s="5"/>
      <c r="F10" s="5"/>
      <c r="G10" s="5"/>
    </row>
    <row r="11" spans="1:7" ht="16.8">
      <c r="C11" s="9" t="s">
        <v>4</v>
      </c>
      <c r="D11" s="8" t="s">
        <v>16</v>
      </c>
      <c r="E11" s="5"/>
      <c r="F11" s="5"/>
      <c r="G11" s="5"/>
    </row>
    <row r="12" spans="1:7" ht="16.8">
      <c r="C12" s="9" t="s">
        <v>5</v>
      </c>
      <c r="D12" s="8" t="s">
        <v>21</v>
      </c>
      <c r="E12" s="5"/>
      <c r="F12" s="5"/>
      <c r="G12" s="5"/>
    </row>
    <row r="13" spans="1:7" ht="16.8">
      <c r="C13" s="9" t="s">
        <v>6</v>
      </c>
      <c r="D13" s="14">
        <v>69456098</v>
      </c>
      <c r="E13" s="5"/>
      <c r="F13" s="5"/>
      <c r="G13" s="5"/>
    </row>
    <row r="14" spans="1:7" ht="16.8">
      <c r="C14" s="9" t="s">
        <v>7</v>
      </c>
      <c r="D14" s="8" t="s">
        <v>18</v>
      </c>
      <c r="E14" s="5"/>
      <c r="F14" s="5"/>
      <c r="G14" s="5"/>
    </row>
    <row r="15" spans="1:7" ht="16.8">
      <c r="C15" s="9" t="s">
        <v>8</v>
      </c>
      <c r="D15" s="8" t="s">
        <v>17</v>
      </c>
      <c r="E15" s="5"/>
      <c r="F15" s="5"/>
      <c r="G15" s="5"/>
    </row>
    <row r="16" spans="1:7" ht="16.8">
      <c r="C16" s="9" t="s">
        <v>9</v>
      </c>
      <c r="D16" s="12" t="s">
        <v>19</v>
      </c>
      <c r="E16" s="5"/>
      <c r="F16" s="5"/>
      <c r="G16" s="5"/>
    </row>
    <row r="17" spans="1:7" ht="16.8">
      <c r="C17" s="9" t="s">
        <v>10</v>
      </c>
      <c r="D17" s="8" t="s">
        <v>20</v>
      </c>
      <c r="E17" s="5"/>
      <c r="F17" s="5"/>
      <c r="G17" s="5"/>
    </row>
    <row r="18" spans="1:7" ht="16.8">
      <c r="C18" s="9" t="s">
        <v>11</v>
      </c>
      <c r="D18" s="8" t="s">
        <v>20</v>
      </c>
      <c r="E18" s="5"/>
      <c r="F18" s="5"/>
      <c r="G18" s="5"/>
    </row>
    <row r="19" spans="1:7" ht="16.8">
      <c r="C19" s="9" t="s">
        <v>14</v>
      </c>
      <c r="D19" s="8" t="s">
        <v>20</v>
      </c>
      <c r="E19" s="5"/>
      <c r="F19" s="5"/>
      <c r="G19" s="5"/>
    </row>
    <row r="20" spans="1:7" ht="16.8">
      <c r="C20" s="5"/>
      <c r="D20" s="5"/>
      <c r="E20" s="5"/>
      <c r="F20" s="5"/>
      <c r="G20" s="5"/>
    </row>
    <row r="26" spans="1:7">
      <c r="A26" s="2"/>
    </row>
  </sheetData>
  <mergeCells count="2">
    <mergeCell ref="C5:D5"/>
    <mergeCell ref="C4:D4"/>
  </mergeCells>
  <dataValidations count="1">
    <dataValidation type="list" allowBlank="1" showInputMessage="1" showErrorMessage="1" sqref="D17:D19" xr:uid="{6CFEE5B0-EC21-4DA8-A158-6CFCC724B683}">
      <formula1>"SIM, NÃO"</formula1>
    </dataValidation>
  </dataValidations>
  <hyperlinks>
    <hyperlink ref="D16" r:id="rId1" xr:uid="{7836B2C0-F29F-408F-9C93-B3C0F77272DE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F1FCF-7D1D-48E5-B70F-4196BC894063}">
  <dimension ref="A1:D23"/>
  <sheetViews>
    <sheetView showGridLines="0" workbookViewId="0"/>
  </sheetViews>
  <sheetFormatPr defaultRowHeight="14.4"/>
  <cols>
    <col min="1" max="1" width="36.77734375" style="16" customWidth="1"/>
    <col min="3" max="3" width="41" bestFit="1" customWidth="1"/>
    <col min="4" max="4" width="47.6640625" customWidth="1"/>
  </cols>
  <sheetData>
    <row r="1" spans="1:4" ht="16.8">
      <c r="A1" s="15"/>
    </row>
    <row r="4" spans="1:4" ht="20.399999999999999" thickBot="1">
      <c r="C4" s="27" t="s">
        <v>22</v>
      </c>
      <c r="D4" s="27"/>
    </row>
    <row r="5" spans="1:4" ht="15" thickTop="1">
      <c r="C5" s="26" t="s">
        <v>23</v>
      </c>
      <c r="D5" s="26"/>
    </row>
    <row r="6" spans="1:4" ht="15" customHeight="1"/>
    <row r="7" spans="1:4" ht="19.2" customHeight="1">
      <c r="C7" s="28" t="s">
        <v>24</v>
      </c>
      <c r="D7" s="28"/>
    </row>
    <row r="8" spans="1:4" ht="21.6" customHeight="1">
      <c r="C8" s="29">
        <f>SUM(D11,D16,D22)</f>
        <v>185555</v>
      </c>
      <c r="D8" s="30"/>
    </row>
    <row r="9" spans="1:4" ht="17.399999999999999" thickBot="1">
      <c r="C9" s="31" t="s">
        <v>81</v>
      </c>
      <c r="D9" s="31"/>
    </row>
    <row r="10" spans="1:4" ht="17.399999999999999" thickTop="1">
      <c r="C10" s="20" t="s">
        <v>25</v>
      </c>
      <c r="D10" s="7" t="s">
        <v>52</v>
      </c>
    </row>
    <row r="11" spans="1:4" ht="16.8">
      <c r="C11" s="9" t="s">
        <v>26</v>
      </c>
      <c r="D11" s="17">
        <v>15555</v>
      </c>
    </row>
    <row r="12" spans="1:4" ht="16.8">
      <c r="C12" s="9" t="s">
        <v>27</v>
      </c>
      <c r="D12" s="10" t="s">
        <v>28</v>
      </c>
    </row>
    <row r="14" spans="1:4" ht="17.399999999999999" thickBot="1">
      <c r="C14" s="31" t="s">
        <v>82</v>
      </c>
      <c r="D14" s="31"/>
    </row>
    <row r="15" spans="1:4" ht="17.399999999999999" thickTop="1">
      <c r="C15" s="20" t="s">
        <v>25</v>
      </c>
      <c r="D15" s="7" t="s">
        <v>47</v>
      </c>
    </row>
    <row r="16" spans="1:4" ht="16.8">
      <c r="C16" s="9" t="s">
        <v>26</v>
      </c>
      <c r="D16" s="17">
        <v>100000</v>
      </c>
    </row>
    <row r="17" spans="3:4" ht="16.8">
      <c r="C17" s="9" t="s">
        <v>27</v>
      </c>
      <c r="D17" s="10" t="s">
        <v>79</v>
      </c>
    </row>
    <row r="20" spans="3:4" ht="17.399999999999999" thickBot="1">
      <c r="C20" s="31" t="s">
        <v>83</v>
      </c>
      <c r="D20" s="31"/>
    </row>
    <row r="21" spans="3:4" ht="17.399999999999999" thickTop="1">
      <c r="C21" s="9" t="s">
        <v>25</v>
      </c>
      <c r="D21" s="6" t="s">
        <v>33</v>
      </c>
    </row>
    <row r="22" spans="3:4" ht="16.8">
      <c r="C22" s="9" t="s">
        <v>26</v>
      </c>
      <c r="D22" s="19">
        <f>70000</f>
        <v>70000</v>
      </c>
    </row>
    <row r="23" spans="3:4" ht="16.8">
      <c r="C23" s="9" t="s">
        <v>27</v>
      </c>
      <c r="D23" s="6" t="s">
        <v>80</v>
      </c>
    </row>
  </sheetData>
  <mergeCells count="7">
    <mergeCell ref="C4:D4"/>
    <mergeCell ref="C5:D5"/>
    <mergeCell ref="C7:D7"/>
    <mergeCell ref="C8:D8"/>
    <mergeCell ref="C9:D9"/>
    <mergeCell ref="C14:D14"/>
    <mergeCell ref="C20:D20"/>
  </mergeCells>
  <dataValidations count="1">
    <dataValidation type="list" allowBlank="1" showInputMessage="1" showErrorMessage="1" sqref="D19" xr:uid="{EC2060CD-F02F-4BF0-9C25-784585D9F9DE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" error="Banco não encontrado" promptTitle="Informe um banco" prompt="Informe um banco da lista" xr:uid="{14EDAC72-B4E5-42D0-8613-1AEE2E2FFCD4}">
          <x14:formula1>
            <xm:f>Planilha1!$A:$A</xm:f>
          </x14:formula1>
          <xm:sqref>D10</xm:sqref>
        </x14:dataValidation>
        <x14:dataValidation type="list" allowBlank="1" showInputMessage="1" showErrorMessage="1" error="Banco não encontrado" promptTitle="Informe um banco" prompt="Informe um banco da lista" xr:uid="{BE977BBC-C3D3-4A09-8B62-250D26300BC2}">
          <x14:formula1>
            <xm:f>Planilha1!$A:$A</xm:f>
          </x14:formula1>
          <xm:sqref>D15</xm:sqref>
        </x14:dataValidation>
        <x14:dataValidation type="list" allowBlank="1" showInputMessage="1" showErrorMessage="1" error="Banco não encontrado" promptTitle="Informe um banco" prompt="Informe um banco da lista " xr:uid="{7566FEF0-A20A-4AA5-A0D0-97901094A5FD}">
          <x14:formula1>
            <xm:f>Planilha1!$A:$A</xm:f>
          </x14:formula1>
          <xm:sqref>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1614F-8496-4FBB-868F-92EEA14F1FD8}">
  <dimension ref="A1:A50"/>
  <sheetViews>
    <sheetView workbookViewId="0">
      <selection sqref="A1:A50"/>
    </sheetView>
  </sheetViews>
  <sheetFormatPr defaultRowHeight="14.4"/>
  <cols>
    <col min="1" max="1" width="39" customWidth="1"/>
  </cols>
  <sheetData>
    <row r="1" spans="1:1">
      <c r="A1" s="18" t="s">
        <v>29</v>
      </c>
    </row>
    <row r="2" spans="1:1">
      <c r="A2" s="18" t="s">
        <v>30</v>
      </c>
    </row>
    <row r="3" spans="1:1">
      <c r="A3" s="18" t="s">
        <v>31</v>
      </c>
    </row>
    <row r="4" spans="1:1">
      <c r="A4" s="18" t="s">
        <v>32</v>
      </c>
    </row>
    <row r="5" spans="1:1">
      <c r="A5" s="18" t="s">
        <v>33</v>
      </c>
    </row>
    <row r="6" spans="1:1">
      <c r="A6" s="18" t="s">
        <v>34</v>
      </c>
    </row>
    <row r="7" spans="1:1">
      <c r="A7" s="18" t="s">
        <v>35</v>
      </c>
    </row>
    <row r="8" spans="1:1">
      <c r="A8" s="18" t="s">
        <v>36</v>
      </c>
    </row>
    <row r="9" spans="1:1">
      <c r="A9" s="18" t="s">
        <v>37</v>
      </c>
    </row>
    <row r="10" spans="1:1">
      <c r="A10" s="18" t="s">
        <v>38</v>
      </c>
    </row>
    <row r="11" spans="1:1">
      <c r="A11" s="18" t="s">
        <v>39</v>
      </c>
    </row>
    <row r="12" spans="1:1">
      <c r="A12" s="18" t="s">
        <v>40</v>
      </c>
    </row>
    <row r="13" spans="1:1">
      <c r="A13" s="18" t="s">
        <v>41</v>
      </c>
    </row>
    <row r="14" spans="1:1">
      <c r="A14" s="18" t="s">
        <v>42</v>
      </c>
    </row>
    <row r="15" spans="1:1">
      <c r="A15" s="18" t="s">
        <v>43</v>
      </c>
    </row>
    <row r="16" spans="1:1">
      <c r="A16" s="18" t="s">
        <v>44</v>
      </c>
    </row>
    <row r="17" spans="1:1">
      <c r="A17" s="18" t="s">
        <v>45</v>
      </c>
    </row>
    <row r="18" spans="1:1">
      <c r="A18" s="18" t="s">
        <v>46</v>
      </c>
    </row>
    <row r="19" spans="1:1">
      <c r="A19" s="18" t="s">
        <v>47</v>
      </c>
    </row>
    <row r="20" spans="1:1">
      <c r="A20" s="18" t="s">
        <v>48</v>
      </c>
    </row>
    <row r="21" spans="1:1">
      <c r="A21" s="18" t="s">
        <v>49</v>
      </c>
    </row>
    <row r="22" spans="1:1">
      <c r="A22" s="18" t="s">
        <v>50</v>
      </c>
    </row>
    <row r="23" spans="1:1">
      <c r="A23" s="18" t="s">
        <v>51</v>
      </c>
    </row>
    <row r="24" spans="1:1">
      <c r="A24" s="18" t="s">
        <v>52</v>
      </c>
    </row>
    <row r="25" spans="1:1">
      <c r="A25" s="18" t="s">
        <v>53</v>
      </c>
    </row>
    <row r="26" spans="1:1">
      <c r="A26" s="18" t="s">
        <v>54</v>
      </c>
    </row>
    <row r="27" spans="1:1">
      <c r="A27" s="18" t="s">
        <v>55</v>
      </c>
    </row>
    <row r="28" spans="1:1">
      <c r="A28" s="18" t="s">
        <v>56</v>
      </c>
    </row>
    <row r="29" spans="1:1">
      <c r="A29" s="18" t="s">
        <v>57</v>
      </c>
    </row>
    <row r="30" spans="1:1">
      <c r="A30" s="18" t="s">
        <v>58</v>
      </c>
    </row>
    <row r="31" spans="1:1">
      <c r="A31" s="18" t="s">
        <v>59</v>
      </c>
    </row>
    <row r="32" spans="1:1">
      <c r="A32" s="18" t="s">
        <v>60</v>
      </c>
    </row>
    <row r="33" spans="1:1">
      <c r="A33" s="18" t="s">
        <v>61</v>
      </c>
    </row>
    <row r="34" spans="1:1">
      <c r="A34" s="18" t="s">
        <v>62</v>
      </c>
    </row>
    <row r="35" spans="1:1">
      <c r="A35" s="18" t="s">
        <v>63</v>
      </c>
    </row>
    <row r="36" spans="1:1">
      <c r="A36" s="18" t="s">
        <v>64</v>
      </c>
    </row>
    <row r="37" spans="1:1">
      <c r="A37" s="18" t="s">
        <v>65</v>
      </c>
    </row>
    <row r="38" spans="1:1">
      <c r="A38" s="18" t="s">
        <v>66</v>
      </c>
    </row>
    <row r="39" spans="1:1">
      <c r="A39" s="18" t="s">
        <v>67</v>
      </c>
    </row>
    <row r="40" spans="1:1">
      <c r="A40" s="18" t="s">
        <v>68</v>
      </c>
    </row>
    <row r="41" spans="1:1">
      <c r="A41" s="18" t="s">
        <v>69</v>
      </c>
    </row>
    <row r="42" spans="1:1">
      <c r="A42" s="18" t="s">
        <v>70</v>
      </c>
    </row>
    <row r="43" spans="1:1">
      <c r="A43" s="18" t="s">
        <v>71</v>
      </c>
    </row>
    <row r="44" spans="1:1">
      <c r="A44" s="18" t="s">
        <v>72</v>
      </c>
    </row>
    <row r="45" spans="1:1">
      <c r="A45" s="18" t="s">
        <v>73</v>
      </c>
    </row>
    <row r="46" spans="1:1">
      <c r="A46" s="18" t="s">
        <v>74</v>
      </c>
    </row>
    <row r="47" spans="1:1">
      <c r="A47" s="18" t="s">
        <v>75</v>
      </c>
    </row>
    <row r="48" spans="1:1">
      <c r="A48" s="18" t="s">
        <v>76</v>
      </c>
    </row>
    <row r="49" spans="1:1">
      <c r="A49" s="18" t="s">
        <v>77</v>
      </c>
    </row>
    <row r="50" spans="1:1">
      <c r="A50" s="18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FDF5-3491-46B1-8E69-4A31BFFA3067}">
  <dimension ref="A1:E33"/>
  <sheetViews>
    <sheetView showGridLines="0" tabSelected="1" workbookViewId="0">
      <selection activeCell="I22" sqref="I22"/>
    </sheetView>
  </sheetViews>
  <sheetFormatPr defaultRowHeight="14.4"/>
  <cols>
    <col min="1" max="1" width="36.77734375" style="1" customWidth="1"/>
    <col min="2" max="2" width="10.109375" customWidth="1"/>
    <col min="3" max="3" width="24" customWidth="1"/>
    <col min="4" max="4" width="29.21875" customWidth="1"/>
    <col min="5" max="5" width="19.44140625" customWidth="1"/>
  </cols>
  <sheetData>
    <row r="1" spans="1:5">
      <c r="A1" s="4"/>
    </row>
    <row r="4" spans="1:5" ht="18" customHeight="1" thickBot="1">
      <c r="C4" s="33" t="s">
        <v>85</v>
      </c>
      <c r="D4" s="33"/>
      <c r="E4" s="33"/>
    </row>
    <row r="5" spans="1:5" ht="18.600000000000001" customHeight="1" thickTop="1">
      <c r="C5" s="26" t="s">
        <v>84</v>
      </c>
      <c r="D5" s="26"/>
      <c r="E5" s="26"/>
    </row>
    <row r="6" spans="1:5" ht="19.2" customHeight="1"/>
    <row r="7" spans="1:5" s="22" customFormat="1" ht="18.600000000000001" customHeight="1">
      <c r="A7" s="21"/>
      <c r="C7" s="32" t="s">
        <v>89</v>
      </c>
      <c r="D7" s="32"/>
      <c r="E7" s="32"/>
    </row>
    <row r="8" spans="1:5" ht="16.8">
      <c r="C8" s="23" t="s">
        <v>86</v>
      </c>
      <c r="D8" s="23" t="s">
        <v>87</v>
      </c>
      <c r="E8" s="23" t="s">
        <v>88</v>
      </c>
    </row>
    <row r="9" spans="1:5" ht="16.8">
      <c r="C9" s="24">
        <f ca="1">RANDBETWEEN(DATE(2025,1,1),(DATE(2025,1,31)))</f>
        <v>45666</v>
      </c>
      <c r="D9" s="23" t="s">
        <v>90</v>
      </c>
      <c r="E9" s="25">
        <f t="shared" ref="E9:E11" ca="1" si="0">RANDBETWEEN(2000,3000)</f>
        <v>2121</v>
      </c>
    </row>
    <row r="10" spans="1:5" ht="16.8">
      <c r="C10" s="24">
        <f ca="1">RANDBETWEEN(DATE(2025,1,1),(DATE(2025,1,31)))</f>
        <v>45660</v>
      </c>
      <c r="D10" s="23" t="s">
        <v>91</v>
      </c>
      <c r="E10" s="25">
        <f t="shared" ca="1" si="0"/>
        <v>2148</v>
      </c>
    </row>
    <row r="11" spans="1:5" ht="16.8">
      <c r="C11" s="24">
        <f ca="1">RANDBETWEEN(DATE(2025,1,1),(DATE(2025,1,31)))</f>
        <v>45674</v>
      </c>
      <c r="D11" s="23" t="s">
        <v>92</v>
      </c>
      <c r="E11" s="25">
        <f t="shared" ca="1" si="0"/>
        <v>2904</v>
      </c>
    </row>
    <row r="12" spans="1:5" ht="16.8">
      <c r="C12" s="24">
        <f ca="1">RANDBETWEEN(DATE(2025,1,1),(DATE(2025,1,31)))</f>
        <v>45659</v>
      </c>
      <c r="D12" s="23" t="s">
        <v>91</v>
      </c>
      <c r="E12" s="25">
        <f ca="1">RANDBETWEEN(2000,3000)</f>
        <v>2512</v>
      </c>
    </row>
    <row r="13" spans="1:5" ht="16.8">
      <c r="C13" s="24">
        <f ca="1">RANDBETWEEN(DATE(2025,1,1),(DATE(2025,1,31)))</f>
        <v>45659</v>
      </c>
      <c r="D13" s="23" t="s">
        <v>92</v>
      </c>
      <c r="E13" s="25">
        <f t="shared" ref="E13:E33" ca="1" si="1">RANDBETWEEN(2000,3000)</f>
        <v>2894</v>
      </c>
    </row>
    <row r="14" spans="1:5" ht="16.8">
      <c r="C14" s="24">
        <f ca="1">RANDBETWEEN(DATE(2025,1,1),(DATE(2025,1,31)))</f>
        <v>45663</v>
      </c>
      <c r="D14" s="23" t="s">
        <v>90</v>
      </c>
      <c r="E14" s="25">
        <f t="shared" ca="1" si="1"/>
        <v>2089</v>
      </c>
    </row>
    <row r="15" spans="1:5" ht="16.8">
      <c r="C15" s="24">
        <f ca="1">RANDBETWEEN(DATE(2025,1,1),(DATE(2025,1,31)))</f>
        <v>45673</v>
      </c>
      <c r="D15" s="23" t="s">
        <v>90</v>
      </c>
      <c r="E15" s="25">
        <f t="shared" ca="1" si="1"/>
        <v>2576</v>
      </c>
    </row>
    <row r="16" spans="1:5" ht="16.8">
      <c r="C16" s="24">
        <f ca="1">RANDBETWEEN(DATE(2025,1,1),(DATE(2025,1,31)))</f>
        <v>45679</v>
      </c>
      <c r="D16" s="23" t="s">
        <v>92</v>
      </c>
      <c r="E16" s="25">
        <f t="shared" ca="1" si="1"/>
        <v>2246</v>
      </c>
    </row>
    <row r="17" spans="3:5" ht="16.8">
      <c r="C17" s="24">
        <f ca="1">RANDBETWEEN(DATE(2025,1,1),(DATE(2025,1,31)))</f>
        <v>45671</v>
      </c>
      <c r="D17" s="23" t="s">
        <v>91</v>
      </c>
      <c r="E17" s="25">
        <f t="shared" ca="1" si="1"/>
        <v>2160</v>
      </c>
    </row>
    <row r="18" spans="3:5" ht="16.8">
      <c r="C18" s="24">
        <f ca="1">RANDBETWEEN(DATE(2025,1,1),(DATE(2025,1,31)))</f>
        <v>45676</v>
      </c>
      <c r="D18" s="23" t="s">
        <v>92</v>
      </c>
      <c r="E18" s="25">
        <f t="shared" ca="1" si="1"/>
        <v>2948</v>
      </c>
    </row>
    <row r="19" spans="3:5" ht="16.8">
      <c r="C19" s="24">
        <f ca="1">C17</f>
        <v>45671</v>
      </c>
      <c r="D19" s="23" t="s">
        <v>91</v>
      </c>
      <c r="E19" s="25">
        <f t="shared" ca="1" si="1"/>
        <v>2182</v>
      </c>
    </row>
    <row r="20" spans="3:5" ht="16.8">
      <c r="C20" s="24">
        <f ca="1">RANDBETWEEN(DATE(2025,1,1),(DATE(2025,1,31)))</f>
        <v>45664</v>
      </c>
      <c r="D20" s="23" t="s">
        <v>90</v>
      </c>
      <c r="E20" s="25">
        <f t="shared" ca="1" si="1"/>
        <v>2743</v>
      </c>
    </row>
    <row r="21" spans="3:5" ht="16.8">
      <c r="C21" s="24">
        <f ca="1">RANDBETWEEN(DATE(2025,1,1),(DATE(2025,1,31)))</f>
        <v>45668</v>
      </c>
      <c r="D21" s="23" t="s">
        <v>90</v>
      </c>
      <c r="E21" s="25">
        <f t="shared" ca="1" si="1"/>
        <v>2138</v>
      </c>
    </row>
    <row r="22" spans="3:5" ht="16.8">
      <c r="C22" s="24">
        <f ca="1">RANDBETWEEN(DATE(2025,1,1),(DATE(2025,1,31)))</f>
        <v>45673</v>
      </c>
      <c r="D22" s="23" t="s">
        <v>90</v>
      </c>
      <c r="E22" s="25">
        <f t="shared" ca="1" si="1"/>
        <v>2908</v>
      </c>
    </row>
    <row r="23" spans="3:5" ht="16.8">
      <c r="C23" s="24">
        <f ca="1">RANDBETWEEN(DATE(2025,1,1),(DATE(2025,1,31)))</f>
        <v>45678</v>
      </c>
      <c r="D23" s="23" t="s">
        <v>90</v>
      </c>
      <c r="E23" s="25">
        <f t="shared" ca="1" si="1"/>
        <v>2474</v>
      </c>
    </row>
    <row r="24" spans="3:5" ht="16.8">
      <c r="C24" s="24">
        <f ca="1">RANDBETWEEN(DATE(2025,1,1),(DATE(2025,1,31)))</f>
        <v>45667</v>
      </c>
      <c r="D24" s="23" t="s">
        <v>90</v>
      </c>
      <c r="E24" s="25">
        <f t="shared" ca="1" si="1"/>
        <v>2070</v>
      </c>
    </row>
    <row r="25" spans="3:5" ht="16.8">
      <c r="C25" s="24">
        <f ca="1">RANDBETWEEN(DATE(2025,1,1),(DATE(2025,1,31)))</f>
        <v>45660</v>
      </c>
      <c r="D25" s="23" t="s">
        <v>90</v>
      </c>
      <c r="E25" s="25">
        <f t="shared" ca="1" si="1"/>
        <v>2376</v>
      </c>
    </row>
    <row r="26" spans="3:5" ht="16.8">
      <c r="C26" s="24">
        <f ca="1">RANDBETWEEN(DATE(2025,1,1),(DATE(2025,1,31)))</f>
        <v>45684</v>
      </c>
      <c r="D26" s="23" t="s">
        <v>90</v>
      </c>
      <c r="E26" s="25">
        <f t="shared" ca="1" si="1"/>
        <v>2653</v>
      </c>
    </row>
    <row r="27" spans="3:5" ht="16.8">
      <c r="C27" s="24">
        <f ca="1">RANDBETWEEN(DATE(2025,1,1),(DATE(2025,1,31)))</f>
        <v>45682</v>
      </c>
      <c r="D27" s="23" t="s">
        <v>91</v>
      </c>
      <c r="E27" s="25">
        <f t="shared" ca="1" si="1"/>
        <v>2855</v>
      </c>
    </row>
    <row r="28" spans="3:5" ht="16.8">
      <c r="C28" s="24">
        <f ca="1">RANDBETWEEN(DATE(2025,1,1),(DATE(2025,1,31)))</f>
        <v>45685</v>
      </c>
      <c r="D28" s="23" t="s">
        <v>91</v>
      </c>
      <c r="E28" s="25">
        <f t="shared" ca="1" si="1"/>
        <v>2745</v>
      </c>
    </row>
    <row r="29" spans="3:5" ht="16.8">
      <c r="C29" s="24">
        <f ca="1">RANDBETWEEN(DATE(2025,1,1),(DATE(2025,1,31)))</f>
        <v>45688</v>
      </c>
      <c r="D29" s="23" t="s">
        <v>92</v>
      </c>
      <c r="E29" s="25">
        <f t="shared" ca="1" si="1"/>
        <v>2286</v>
      </c>
    </row>
    <row r="30" spans="3:5" ht="16.8">
      <c r="C30" s="24">
        <f ca="1">RANDBETWEEN(DATE(2025,1,1),(DATE(2025,1,31)))</f>
        <v>45681</v>
      </c>
      <c r="D30" s="23" t="s">
        <v>92</v>
      </c>
      <c r="E30" s="25">
        <f t="shared" ca="1" si="1"/>
        <v>2191</v>
      </c>
    </row>
    <row r="31" spans="3:5" ht="16.8">
      <c r="C31" s="24">
        <f ca="1">RANDBETWEEN(DATE(2025,1,1),(DATE(2025,1,31)))</f>
        <v>45686</v>
      </c>
      <c r="D31" s="23" t="s">
        <v>91</v>
      </c>
      <c r="E31" s="25">
        <f t="shared" ca="1" si="1"/>
        <v>2327</v>
      </c>
    </row>
    <row r="32" spans="3:5" ht="16.8">
      <c r="C32" s="24">
        <f ca="1">RANDBETWEEN(DATE(2025,1,1),(DATE(2025,1,31)))</f>
        <v>45666</v>
      </c>
      <c r="D32" s="23" t="s">
        <v>92</v>
      </c>
      <c r="E32" s="25">
        <f t="shared" ca="1" si="1"/>
        <v>2459</v>
      </c>
    </row>
    <row r="33" spans="3:5" ht="16.8">
      <c r="C33" s="24">
        <f ca="1">RANDBETWEEN(DATE(2025,1,1),(DATE(2025,1,31)))</f>
        <v>45680</v>
      </c>
      <c r="D33" s="23" t="s">
        <v>92</v>
      </c>
      <c r="E33" s="25">
        <f t="shared" ca="1" si="1"/>
        <v>2145</v>
      </c>
    </row>
  </sheetData>
  <mergeCells count="3">
    <mergeCell ref="C7:E7"/>
    <mergeCell ref="C4:E4"/>
    <mergeCell ref="C5:E5"/>
  </mergeCells>
  <dataValidations count="1">
    <dataValidation type="list" allowBlank="1" showInputMessage="1" showErrorMessage="1" sqref="D9:D33" xr:uid="{2CE28AC4-B346-4286-BAFA-06CB9CC95D38}">
      <formula1>"HOLERITE, CNPJ, 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Planilha1</vt:lpstr>
      <vt:lpstr>NOTAS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2025-06-05T17:57:38Z</dcterms:created>
  <dcterms:modified xsi:type="dcterms:W3CDTF">2025-06-08T21:04:37Z</dcterms:modified>
</cp:coreProperties>
</file>