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EduardaDeOlivei\Desktop\"/>
    </mc:Choice>
  </mc:AlternateContent>
  <xr:revisionPtr revIDLastSave="0" documentId="8_{BA72D567-0CEF-414D-9EA5-D90657905010}" xr6:coauthVersionLast="47" xr6:coauthVersionMax="47" xr10:uidLastSave="{00000000-0000-0000-0000-000000000000}"/>
  <bookViews>
    <workbookView xWindow="-120" yWindow="-120" windowWidth="29040" windowHeight="15840" activeTab="1" xr2:uid="{8A932EFB-CB24-457B-9A1C-322CBF8C0D2B}"/>
  </bookViews>
  <sheets>
    <sheet name="Planilha1" sheetId="1" r:id="rId1"/>
    <sheet name="Planilha3" sheetId="3" r:id="rId2"/>
    <sheet name="Planilha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9" i="3" l="1"/>
  <c r="I58" i="3"/>
  <c r="I57" i="3"/>
  <c r="I56" i="3"/>
  <c r="I55" i="3"/>
  <c r="I54" i="3"/>
  <c r="I53" i="3"/>
  <c r="I52" i="3"/>
  <c r="H53" i="3"/>
  <c r="H54" i="3"/>
  <c r="H55" i="3"/>
  <c r="H56" i="3"/>
  <c r="H57" i="3"/>
  <c r="H58" i="3"/>
  <c r="H59" i="3"/>
  <c r="H52" i="3"/>
  <c r="G53" i="3"/>
  <c r="G54" i="3"/>
  <c r="G55" i="3"/>
  <c r="G56" i="3"/>
  <c r="G57" i="3"/>
  <c r="G58" i="3"/>
  <c r="G59" i="3"/>
  <c r="G52" i="3"/>
  <c r="D43" i="3"/>
  <c r="D45" i="3" s="1"/>
  <c r="E43" i="3"/>
  <c r="E45" i="3" s="1"/>
  <c r="F43" i="3"/>
  <c r="F45" i="3" s="1"/>
  <c r="G43" i="3"/>
  <c r="G45" i="3" s="1"/>
  <c r="H43" i="3"/>
  <c r="H45" i="3" s="1"/>
  <c r="C43" i="3"/>
  <c r="C45" i="3" s="1"/>
  <c r="E22" i="3"/>
  <c r="F22" i="3"/>
  <c r="D22" i="3"/>
  <c r="E12" i="3"/>
  <c r="F12" i="3"/>
  <c r="F24" i="3" s="1"/>
  <c r="D12" i="3"/>
  <c r="J16" i="3"/>
  <c r="J17" i="3"/>
  <c r="J18" i="3"/>
  <c r="J19" i="3"/>
  <c r="J20" i="3"/>
  <c r="J15" i="3"/>
  <c r="J22" i="3" s="1"/>
  <c r="I16" i="3"/>
  <c r="I17" i="3"/>
  <c r="I18" i="3"/>
  <c r="I19" i="3"/>
  <c r="I20" i="3"/>
  <c r="I15" i="3"/>
  <c r="H16" i="3"/>
  <c r="H17" i="3"/>
  <c r="H18" i="3"/>
  <c r="H19" i="3"/>
  <c r="H20" i="3"/>
  <c r="H15" i="3"/>
  <c r="H22" i="3" s="1"/>
  <c r="G16" i="3"/>
  <c r="G17" i="3"/>
  <c r="G18" i="3"/>
  <c r="G19" i="3"/>
  <c r="G20" i="3"/>
  <c r="G15" i="3"/>
  <c r="J6" i="3"/>
  <c r="J7" i="3"/>
  <c r="J8" i="3"/>
  <c r="J9" i="3"/>
  <c r="J10" i="3"/>
  <c r="J5" i="3"/>
  <c r="J12" i="3" s="1"/>
  <c r="J24" i="3" s="1"/>
  <c r="H6" i="3"/>
  <c r="H7" i="3"/>
  <c r="H8" i="3"/>
  <c r="H9" i="3"/>
  <c r="H10" i="3"/>
  <c r="H5" i="3"/>
  <c r="G10" i="3"/>
  <c r="I10" i="3" s="1"/>
  <c r="G9" i="3"/>
  <c r="G8" i="3"/>
  <c r="G7" i="3"/>
  <c r="G6" i="3"/>
  <c r="G5" i="3"/>
  <c r="I5" i="3" s="1"/>
  <c r="D14" i="1"/>
  <c r="E14" i="1"/>
  <c r="F14" i="1"/>
  <c r="G14" i="1"/>
  <c r="H14" i="1"/>
  <c r="I14" i="1"/>
  <c r="D15" i="1"/>
  <c r="E15" i="1"/>
  <c r="F15" i="1"/>
  <c r="G15" i="1"/>
  <c r="H15" i="1"/>
  <c r="I15" i="1"/>
  <c r="D16" i="1"/>
  <c r="E16" i="1"/>
  <c r="F16" i="1"/>
  <c r="G16" i="1"/>
  <c r="H16" i="1"/>
  <c r="I16" i="1"/>
  <c r="D17" i="1"/>
  <c r="E17" i="1"/>
  <c r="F17" i="1"/>
  <c r="G17" i="1"/>
  <c r="H17" i="1"/>
  <c r="I17" i="1"/>
  <c r="D18" i="1"/>
  <c r="E18" i="1"/>
  <c r="F18" i="1"/>
  <c r="G18" i="1"/>
  <c r="H18" i="1"/>
  <c r="I18" i="1"/>
  <c r="D19" i="1"/>
  <c r="E19" i="1"/>
  <c r="F19" i="1"/>
  <c r="G19" i="1"/>
  <c r="H19" i="1"/>
  <c r="I19" i="1"/>
  <c r="D20" i="1"/>
  <c r="E20" i="1"/>
  <c r="F20" i="1"/>
  <c r="G20" i="1"/>
  <c r="H20" i="1"/>
  <c r="I20" i="1"/>
  <c r="D21" i="1"/>
  <c r="E21" i="1"/>
  <c r="F21" i="1"/>
  <c r="G21" i="1"/>
  <c r="H21" i="1"/>
  <c r="I21" i="1"/>
  <c r="D22" i="1"/>
  <c r="E22" i="1"/>
  <c r="F22" i="1"/>
  <c r="G22" i="1"/>
  <c r="H22" i="1"/>
  <c r="I22" i="1"/>
  <c r="D23" i="1"/>
  <c r="E23" i="1"/>
  <c r="F23" i="1"/>
  <c r="G23" i="1"/>
  <c r="H23" i="1"/>
  <c r="I23" i="1"/>
  <c r="D24" i="1"/>
  <c r="E24" i="1"/>
  <c r="F24" i="1"/>
  <c r="G24" i="1"/>
  <c r="H24" i="1"/>
  <c r="I24" i="1"/>
  <c r="D25" i="1"/>
  <c r="E25" i="1"/>
  <c r="F25" i="1"/>
  <c r="G25" i="1"/>
  <c r="H25" i="1"/>
  <c r="I25" i="1"/>
  <c r="D26" i="1"/>
  <c r="E26" i="1"/>
  <c r="F26" i="1"/>
  <c r="G26" i="1"/>
  <c r="H26" i="1"/>
  <c r="I26" i="1"/>
  <c r="C15" i="1"/>
  <c r="C16" i="1"/>
  <c r="C17" i="1"/>
  <c r="C18" i="1"/>
  <c r="C19" i="1"/>
  <c r="C20" i="1"/>
  <c r="C21" i="1"/>
  <c r="C22" i="1"/>
  <c r="C23" i="1"/>
  <c r="C24" i="1"/>
  <c r="C25" i="1"/>
  <c r="C26" i="1"/>
  <c r="C14" i="1"/>
  <c r="F8" i="1"/>
  <c r="F7" i="1"/>
  <c r="F6" i="1"/>
  <c r="F5" i="1"/>
  <c r="F4" i="1"/>
  <c r="F3" i="1"/>
  <c r="F2" i="1"/>
  <c r="I9" i="3" l="1"/>
  <c r="E24" i="3"/>
  <c r="H12" i="3"/>
  <c r="H24" i="3" s="1"/>
  <c r="G22" i="3"/>
  <c r="I22" i="3"/>
  <c r="D24" i="3"/>
  <c r="G12" i="3"/>
  <c r="I6" i="3"/>
  <c r="I7" i="3"/>
  <c r="I8" i="3"/>
  <c r="G24" i="3" l="1"/>
  <c r="I12" i="3"/>
  <c r="I24" i="3" s="1"/>
</calcChain>
</file>

<file path=xl/sharedStrings.xml><?xml version="1.0" encoding="utf-8"?>
<sst xmlns="http://schemas.openxmlformats.org/spreadsheetml/2006/main" count="129" uniqueCount="89">
  <si>
    <t>Produto</t>
  </si>
  <si>
    <t>Valor</t>
  </si>
  <si>
    <t>Maçã</t>
  </si>
  <si>
    <t>Banana</t>
  </si>
  <si>
    <t>Arroz</t>
  </si>
  <si>
    <t>Feijão</t>
  </si>
  <si>
    <t>pipoca</t>
  </si>
  <si>
    <t>macarrão</t>
  </si>
  <si>
    <t>Soma</t>
  </si>
  <si>
    <t>Subtração</t>
  </si>
  <si>
    <t>Multiplicação</t>
  </si>
  <si>
    <t>Divisão</t>
  </si>
  <si>
    <t>Média</t>
  </si>
  <si>
    <t>Maximo</t>
  </si>
  <si>
    <t>minimo</t>
  </si>
  <si>
    <t>vedendores</t>
  </si>
  <si>
    <t>Adriana Gomes</t>
  </si>
  <si>
    <t>Alice Silva</t>
  </si>
  <si>
    <t xml:space="preserve">Ana Cristina </t>
  </si>
  <si>
    <t>Livinia Sá</t>
  </si>
  <si>
    <t>Vittoria Sarques</t>
  </si>
  <si>
    <t>Jully victoria</t>
  </si>
  <si>
    <t>Gabrielly Henrique</t>
  </si>
  <si>
    <t>Ananda Viera</t>
  </si>
  <si>
    <t>Carolina de oliveira Palmen</t>
  </si>
  <si>
    <t>Fábio pinheiro Borges</t>
  </si>
  <si>
    <t>Hallana vitoria faria ribeiro</t>
  </si>
  <si>
    <t>Ester de santana Felicissimo</t>
  </si>
  <si>
    <t>Jhenifer braga Bitencort</t>
  </si>
  <si>
    <t>Janeiro</t>
  </si>
  <si>
    <t>Fevereiro</t>
  </si>
  <si>
    <t>Março</t>
  </si>
  <si>
    <t>Abril</t>
  </si>
  <si>
    <t>maio</t>
  </si>
  <si>
    <t>junho</t>
  </si>
  <si>
    <t>total</t>
  </si>
  <si>
    <t>variação</t>
  </si>
  <si>
    <t>Empresa Nacional S/A</t>
  </si>
  <si>
    <t>Código</t>
  </si>
  <si>
    <t>produto</t>
  </si>
  <si>
    <t>jan</t>
  </si>
  <si>
    <t>fev</t>
  </si>
  <si>
    <t>mar</t>
  </si>
  <si>
    <t>total 1° trim.</t>
  </si>
  <si>
    <t>Maxímo</t>
  </si>
  <si>
    <t>médio</t>
  </si>
  <si>
    <t>martelo</t>
  </si>
  <si>
    <t>alicate</t>
  </si>
  <si>
    <t>prego</t>
  </si>
  <si>
    <t>arruela</t>
  </si>
  <si>
    <t>parafuso</t>
  </si>
  <si>
    <t>porca</t>
  </si>
  <si>
    <t>total 2° trim.</t>
  </si>
  <si>
    <t>Total</t>
  </si>
  <si>
    <t>total de semestres</t>
  </si>
  <si>
    <t>contas a pagar</t>
  </si>
  <si>
    <t>janeiro</t>
  </si>
  <si>
    <t>Salário</t>
  </si>
  <si>
    <t>abril</t>
  </si>
  <si>
    <t>março</t>
  </si>
  <si>
    <t>fevereiro</t>
  </si>
  <si>
    <t>contas</t>
  </si>
  <si>
    <t>Água</t>
  </si>
  <si>
    <t>luz</t>
  </si>
  <si>
    <t>escola</t>
  </si>
  <si>
    <t>iptu</t>
  </si>
  <si>
    <t>ipva</t>
  </si>
  <si>
    <t>shopping</t>
  </si>
  <si>
    <t>combustível</t>
  </si>
  <si>
    <t>academia</t>
  </si>
  <si>
    <t>total das contas</t>
  </si>
  <si>
    <t xml:space="preserve">saldo </t>
  </si>
  <si>
    <t>N°</t>
  </si>
  <si>
    <t>Eduardo</t>
  </si>
  <si>
    <t>Maria</t>
  </si>
  <si>
    <t>helena</t>
  </si>
  <si>
    <t>gabriela</t>
  </si>
  <si>
    <t>Edson</t>
  </si>
  <si>
    <t>Elisangela</t>
  </si>
  <si>
    <t>Regiana</t>
  </si>
  <si>
    <t>Paulo</t>
  </si>
  <si>
    <t>Nome</t>
  </si>
  <si>
    <t>Sálario Bruto</t>
  </si>
  <si>
    <t>inss</t>
  </si>
  <si>
    <t>Gratificação</t>
  </si>
  <si>
    <t>INSS R$</t>
  </si>
  <si>
    <t>Gratificação R$</t>
  </si>
  <si>
    <t>Sálario liquido</t>
  </si>
  <si>
    <t>Araras Informática - Hardware e Software Rua São Francisco de Assis, 123 - Araras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</si>
</sst>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1" xfId="0" applyFont="1" applyBorder="1"/>
    <xf numFmtId="0" fontId="0" fillId="0" borderId="1" xfId="0" applyBorder="1"/>
    <xf numFmtId="44" fontId="0" fillId="0" borderId="1" xfId="1" applyFont="1" applyBorder="1"/>
    <xf numFmtId="44" fontId="0" fillId="0" borderId="1" xfId="0" applyNumberFormat="1" applyBorder="1"/>
    <xf numFmtId="9" fontId="0" fillId="0" borderId="1" xfId="0" applyNumberFormat="1" applyBorder="1"/>
    <xf numFmtId="0" fontId="2" fillId="0" borderId="2" xfId="0" applyFont="1" applyBorder="1"/>
    <xf numFmtId="0" fontId="2" fillId="0" borderId="4" xfId="0" applyFont="1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1" xfId="0" applyFont="1" applyFill="1" applyBorder="1"/>
    <xf numFmtId="44" fontId="0" fillId="0" borderId="1" xfId="0" applyNumberFormat="1" applyFont="1" applyFill="1" applyBorder="1"/>
    <xf numFmtId="10" fontId="0" fillId="0" borderId="1" xfId="2" applyNumberFormat="1" applyFont="1" applyBorder="1"/>
    <xf numFmtId="10" fontId="0" fillId="0" borderId="1" xfId="0" applyNumberForma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42</xdr:row>
      <xdr:rowOff>0</xdr:rowOff>
    </xdr:from>
    <xdr:to>
      <xdr:col>16</xdr:col>
      <xdr:colOff>304800</xdr:colOff>
      <xdr:row>43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3E08F5FE-A77B-37DB-E5F8-1A548716A33C}"/>
            </a:ext>
          </a:extLst>
        </xdr:cNvPr>
        <xdr:cNvSpPr>
          <a:spLocks noChangeAspect="1" noChangeArrowheads="1"/>
        </xdr:cNvSpPr>
      </xdr:nvSpPr>
      <xdr:spPr bwMode="auto">
        <a:xfrm>
          <a:off x="11744325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85725</xdr:colOff>
      <xdr:row>20</xdr:row>
      <xdr:rowOff>133350</xdr:rowOff>
    </xdr:from>
    <xdr:ext cx="304800" cy="304800"/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BB1B1DA4-F300-46BD-B2ED-B16489464FE5}"/>
            </a:ext>
          </a:extLst>
        </xdr:cNvPr>
        <xdr:cNvSpPr>
          <a:spLocks noChangeAspect="1" noChangeArrowheads="1"/>
        </xdr:cNvSpPr>
      </xdr:nvSpPr>
      <xdr:spPr bwMode="auto">
        <a:xfrm>
          <a:off x="1304925" y="394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15</xdr:row>
      <xdr:rowOff>0</xdr:rowOff>
    </xdr:from>
    <xdr:ext cx="304800" cy="304800"/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FDD80D87-7036-4219-873A-9FC005F502CE}"/>
            </a:ext>
          </a:extLst>
        </xdr:cNvPr>
        <xdr:cNvSpPr>
          <a:spLocks noChangeAspect="1" noChangeArrowheads="1"/>
        </xdr:cNvSpPr>
      </xdr:nvSpPr>
      <xdr:spPr bwMode="auto">
        <a:xfrm>
          <a:off x="1828800" y="58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9661A-A198-464A-9D96-65BBFED229E0}">
  <dimension ref="B2:L1048576"/>
  <sheetViews>
    <sheetView topLeftCell="A28" workbookViewId="0">
      <selection activeCell="Q43" sqref="Q43"/>
    </sheetView>
  </sheetViews>
  <sheetFormatPr defaultRowHeight="15" x14ac:dyDescent="0.25"/>
  <cols>
    <col min="2" max="2" width="29.28515625" customWidth="1"/>
    <col min="3" max="3" width="9.5703125" bestFit="1" customWidth="1"/>
    <col min="5" max="5" width="13.28515625" customWidth="1"/>
    <col min="6" max="6" width="14.28515625" customWidth="1"/>
    <col min="11" max="11" width="9.140625" customWidth="1"/>
  </cols>
  <sheetData>
    <row r="2" spans="2:9" x14ac:dyDescent="0.25">
      <c r="B2" s="1" t="s">
        <v>0</v>
      </c>
      <c r="C2" s="1" t="s">
        <v>1</v>
      </c>
      <c r="E2" s="1" t="s">
        <v>8</v>
      </c>
      <c r="F2" s="4">
        <f>SUM(C3:C8)</f>
        <v>152</v>
      </c>
    </row>
    <row r="3" spans="2:9" x14ac:dyDescent="0.25">
      <c r="B3" s="2" t="s">
        <v>2</v>
      </c>
      <c r="C3" s="3">
        <v>22</v>
      </c>
      <c r="E3" s="1" t="s">
        <v>9</v>
      </c>
      <c r="F3" s="4">
        <f>C3-C4</f>
        <v>-11</v>
      </c>
    </row>
    <row r="4" spans="2:9" x14ac:dyDescent="0.25">
      <c r="B4" s="2" t="s">
        <v>3</v>
      </c>
      <c r="C4" s="3">
        <v>33</v>
      </c>
      <c r="E4" s="1" t="s">
        <v>10</v>
      </c>
      <c r="F4" s="2">
        <f>C6*C5</f>
        <v>300</v>
      </c>
    </row>
    <row r="5" spans="2:9" x14ac:dyDescent="0.25">
      <c r="B5" s="2" t="s">
        <v>4</v>
      </c>
      <c r="C5" s="3">
        <v>15</v>
      </c>
      <c r="E5" s="1" t="s">
        <v>11</v>
      </c>
      <c r="F5" s="2">
        <f>C7/C5</f>
        <v>3.3333333333333335</v>
      </c>
    </row>
    <row r="6" spans="2:9" x14ac:dyDescent="0.25">
      <c r="B6" s="2" t="s">
        <v>5</v>
      </c>
      <c r="C6" s="3">
        <v>20</v>
      </c>
      <c r="E6" s="1" t="s">
        <v>12</v>
      </c>
      <c r="F6" s="4">
        <f>AVERAGE(C3:C8)</f>
        <v>25.333333333333332</v>
      </c>
    </row>
    <row r="7" spans="2:9" x14ac:dyDescent="0.25">
      <c r="B7" s="2" t="s">
        <v>6</v>
      </c>
      <c r="C7" s="3">
        <v>50</v>
      </c>
      <c r="E7" s="1" t="s">
        <v>13</v>
      </c>
      <c r="F7" s="4">
        <f>MAX(C3:C8)</f>
        <v>50</v>
      </c>
    </row>
    <row r="8" spans="2:9" x14ac:dyDescent="0.25">
      <c r="B8" s="2" t="s">
        <v>7</v>
      </c>
      <c r="C8" s="3">
        <v>12</v>
      </c>
      <c r="E8" s="1" t="s">
        <v>14</v>
      </c>
      <c r="F8" s="4">
        <f>MIN(C3:C8)</f>
        <v>12</v>
      </c>
    </row>
    <row r="13" spans="2:9" x14ac:dyDescent="0.25">
      <c r="B13" s="1" t="s">
        <v>15</v>
      </c>
      <c r="C13" s="1" t="s">
        <v>29</v>
      </c>
      <c r="D13" s="1" t="s">
        <v>30</v>
      </c>
      <c r="E13" s="1" t="s">
        <v>31</v>
      </c>
      <c r="F13" s="1" t="s">
        <v>32</v>
      </c>
      <c r="G13" s="1" t="s">
        <v>33</v>
      </c>
      <c r="H13" s="1" t="s">
        <v>34</v>
      </c>
      <c r="I13" s="1" t="s">
        <v>35</v>
      </c>
    </row>
    <row r="14" spans="2:9" x14ac:dyDescent="0.25">
      <c r="B14" s="2" t="s">
        <v>16</v>
      </c>
      <c r="C14" s="2">
        <f>C30</f>
        <v>165792</v>
      </c>
      <c r="D14" s="2">
        <f t="shared" ref="D14:I14" si="0">D30</f>
        <v>132334</v>
      </c>
      <c r="E14" s="2">
        <f t="shared" si="0"/>
        <v>55555273</v>
      </c>
      <c r="F14" s="2">
        <f t="shared" si="0"/>
        <v>160476</v>
      </c>
      <c r="G14" s="2">
        <f t="shared" si="0"/>
        <v>289375</v>
      </c>
      <c r="H14" s="2">
        <f t="shared" si="0"/>
        <v>215189</v>
      </c>
      <c r="I14" s="2">
        <f t="shared" si="0"/>
        <v>56518439</v>
      </c>
    </row>
    <row r="15" spans="2:9" x14ac:dyDescent="0.25">
      <c r="B15" s="2" t="s">
        <v>17</v>
      </c>
      <c r="C15" s="2">
        <f t="shared" ref="C15:I26" si="1">C31</f>
        <v>165792</v>
      </c>
      <c r="D15" s="2">
        <f t="shared" si="1"/>
        <v>132334</v>
      </c>
      <c r="E15" s="2">
        <f t="shared" si="1"/>
        <v>55555273</v>
      </c>
      <c r="F15" s="2">
        <f t="shared" si="1"/>
        <v>160476</v>
      </c>
      <c r="G15" s="2">
        <f t="shared" si="1"/>
        <v>289375</v>
      </c>
      <c r="H15" s="2">
        <f t="shared" si="1"/>
        <v>215189</v>
      </c>
      <c r="I15" s="2">
        <f t="shared" si="1"/>
        <v>56518439</v>
      </c>
    </row>
    <row r="16" spans="2:9" x14ac:dyDescent="0.25">
      <c r="B16" s="2" t="s">
        <v>18</v>
      </c>
      <c r="C16" s="2">
        <f t="shared" si="1"/>
        <v>165792</v>
      </c>
      <c r="D16" s="2">
        <f t="shared" si="1"/>
        <v>132334</v>
      </c>
      <c r="E16" s="2">
        <f t="shared" si="1"/>
        <v>55555273</v>
      </c>
      <c r="F16" s="2">
        <f t="shared" si="1"/>
        <v>160476</v>
      </c>
      <c r="G16" s="2">
        <f t="shared" si="1"/>
        <v>289375</v>
      </c>
      <c r="H16" s="2">
        <f t="shared" si="1"/>
        <v>215189</v>
      </c>
      <c r="I16" s="2">
        <f t="shared" si="1"/>
        <v>56518439</v>
      </c>
    </row>
    <row r="17" spans="2:9" x14ac:dyDescent="0.25">
      <c r="B17" s="2" t="s">
        <v>19</v>
      </c>
      <c r="C17" s="2">
        <f t="shared" si="1"/>
        <v>165792</v>
      </c>
      <c r="D17" s="2">
        <f t="shared" si="1"/>
        <v>132334</v>
      </c>
      <c r="E17" s="2">
        <f t="shared" si="1"/>
        <v>55555273</v>
      </c>
      <c r="F17" s="2">
        <f t="shared" si="1"/>
        <v>160476</v>
      </c>
      <c r="G17" s="2">
        <f t="shared" si="1"/>
        <v>289375</v>
      </c>
      <c r="H17" s="2">
        <f t="shared" si="1"/>
        <v>215189</v>
      </c>
      <c r="I17" s="2">
        <f t="shared" si="1"/>
        <v>56518439</v>
      </c>
    </row>
    <row r="18" spans="2:9" x14ac:dyDescent="0.25">
      <c r="B18" s="2" t="s">
        <v>20</v>
      </c>
      <c r="C18" s="2">
        <f t="shared" si="1"/>
        <v>165792</v>
      </c>
      <c r="D18" s="2">
        <f t="shared" si="1"/>
        <v>132334</v>
      </c>
      <c r="E18" s="2">
        <f t="shared" si="1"/>
        <v>55555273</v>
      </c>
      <c r="F18" s="2">
        <f t="shared" si="1"/>
        <v>160476</v>
      </c>
      <c r="G18" s="2">
        <f t="shared" si="1"/>
        <v>289375</v>
      </c>
      <c r="H18" s="2">
        <f t="shared" si="1"/>
        <v>215189</v>
      </c>
      <c r="I18" s="2">
        <f t="shared" si="1"/>
        <v>56518439</v>
      </c>
    </row>
    <row r="19" spans="2:9" x14ac:dyDescent="0.25">
      <c r="B19" s="2" t="s">
        <v>21</v>
      </c>
      <c r="C19" s="2">
        <f t="shared" si="1"/>
        <v>165792</v>
      </c>
      <c r="D19" s="2">
        <f t="shared" si="1"/>
        <v>132334</v>
      </c>
      <c r="E19" s="2">
        <f t="shared" si="1"/>
        <v>55555273</v>
      </c>
      <c r="F19" s="2">
        <f t="shared" si="1"/>
        <v>160476</v>
      </c>
      <c r="G19" s="2">
        <f t="shared" si="1"/>
        <v>289375</v>
      </c>
      <c r="H19" s="2">
        <f t="shared" si="1"/>
        <v>215189</v>
      </c>
      <c r="I19" s="2">
        <f t="shared" si="1"/>
        <v>56518439</v>
      </c>
    </row>
    <row r="20" spans="2:9" x14ac:dyDescent="0.25">
      <c r="B20" s="2" t="s">
        <v>22</v>
      </c>
      <c r="C20" s="2">
        <f t="shared" si="1"/>
        <v>165792</v>
      </c>
      <c r="D20" s="2">
        <f t="shared" si="1"/>
        <v>132334</v>
      </c>
      <c r="E20" s="2">
        <f t="shared" si="1"/>
        <v>55555273</v>
      </c>
      <c r="F20" s="2">
        <f t="shared" si="1"/>
        <v>160476</v>
      </c>
      <c r="G20" s="2">
        <f t="shared" si="1"/>
        <v>289375</v>
      </c>
      <c r="H20" s="2">
        <f t="shared" si="1"/>
        <v>215189</v>
      </c>
      <c r="I20" s="2">
        <f t="shared" si="1"/>
        <v>56518439</v>
      </c>
    </row>
    <row r="21" spans="2:9" x14ac:dyDescent="0.25">
      <c r="B21" s="2" t="s">
        <v>23</v>
      </c>
      <c r="C21" s="2">
        <f t="shared" si="1"/>
        <v>165792</v>
      </c>
      <c r="D21" s="2">
        <f t="shared" si="1"/>
        <v>132334</v>
      </c>
      <c r="E21" s="2">
        <f t="shared" si="1"/>
        <v>55555273</v>
      </c>
      <c r="F21" s="2">
        <f t="shared" si="1"/>
        <v>160476</v>
      </c>
      <c r="G21" s="2">
        <f t="shared" si="1"/>
        <v>289375</v>
      </c>
      <c r="H21" s="2">
        <f t="shared" si="1"/>
        <v>215189</v>
      </c>
      <c r="I21" s="2">
        <f t="shared" si="1"/>
        <v>56518439</v>
      </c>
    </row>
    <row r="22" spans="2:9" x14ac:dyDescent="0.25">
      <c r="B22" s="2" t="s">
        <v>24</v>
      </c>
      <c r="C22" s="2">
        <f t="shared" si="1"/>
        <v>165792</v>
      </c>
      <c r="D22" s="2">
        <f t="shared" si="1"/>
        <v>132334</v>
      </c>
      <c r="E22" s="2">
        <f t="shared" si="1"/>
        <v>55555273</v>
      </c>
      <c r="F22" s="2">
        <f t="shared" si="1"/>
        <v>160476</v>
      </c>
      <c r="G22" s="2">
        <f t="shared" si="1"/>
        <v>289375</v>
      </c>
      <c r="H22" s="2">
        <f t="shared" si="1"/>
        <v>215189</v>
      </c>
      <c r="I22" s="2">
        <f t="shared" si="1"/>
        <v>56518439</v>
      </c>
    </row>
    <row r="23" spans="2:9" x14ac:dyDescent="0.25">
      <c r="B23" s="2" t="s">
        <v>25</v>
      </c>
      <c r="C23" s="2">
        <f t="shared" si="1"/>
        <v>165792</v>
      </c>
      <c r="D23" s="2">
        <f t="shared" si="1"/>
        <v>132334</v>
      </c>
      <c r="E23" s="2">
        <f t="shared" si="1"/>
        <v>55555273</v>
      </c>
      <c r="F23" s="2">
        <f t="shared" si="1"/>
        <v>160476</v>
      </c>
      <c r="G23" s="2">
        <f t="shared" si="1"/>
        <v>289375</v>
      </c>
      <c r="H23" s="2">
        <f t="shared" si="1"/>
        <v>215189</v>
      </c>
      <c r="I23" s="2">
        <f t="shared" si="1"/>
        <v>56518439</v>
      </c>
    </row>
    <row r="24" spans="2:9" x14ac:dyDescent="0.25">
      <c r="B24" s="2" t="s">
        <v>26</v>
      </c>
      <c r="C24" s="2">
        <f t="shared" si="1"/>
        <v>165792</v>
      </c>
      <c r="D24" s="2">
        <f t="shared" si="1"/>
        <v>132334</v>
      </c>
      <c r="E24" s="2">
        <f t="shared" si="1"/>
        <v>55555273</v>
      </c>
      <c r="F24" s="2">
        <f t="shared" si="1"/>
        <v>160476</v>
      </c>
      <c r="G24" s="2">
        <f t="shared" si="1"/>
        <v>289375</v>
      </c>
      <c r="H24" s="2">
        <f t="shared" si="1"/>
        <v>215189</v>
      </c>
      <c r="I24" s="2">
        <f t="shared" si="1"/>
        <v>56518439</v>
      </c>
    </row>
    <row r="25" spans="2:9" x14ac:dyDescent="0.25">
      <c r="B25" s="2" t="s">
        <v>27</v>
      </c>
      <c r="C25" s="2">
        <f t="shared" si="1"/>
        <v>165792</v>
      </c>
      <c r="D25" s="2">
        <f t="shared" si="1"/>
        <v>132334</v>
      </c>
      <c r="E25" s="2">
        <f t="shared" si="1"/>
        <v>55555273</v>
      </c>
      <c r="F25" s="2">
        <f t="shared" si="1"/>
        <v>160476</v>
      </c>
      <c r="G25" s="2">
        <f t="shared" si="1"/>
        <v>289375</v>
      </c>
      <c r="H25" s="2">
        <f t="shared" si="1"/>
        <v>215189</v>
      </c>
      <c r="I25" s="2">
        <f t="shared" si="1"/>
        <v>56518439</v>
      </c>
    </row>
    <row r="26" spans="2:9" x14ac:dyDescent="0.25">
      <c r="B26" s="2" t="s">
        <v>28</v>
      </c>
      <c r="C26" s="2">
        <f t="shared" si="1"/>
        <v>165792</v>
      </c>
      <c r="D26" s="2">
        <f t="shared" si="1"/>
        <v>132334</v>
      </c>
      <c r="E26" s="2">
        <f t="shared" si="1"/>
        <v>55555273</v>
      </c>
      <c r="F26" s="2">
        <f t="shared" si="1"/>
        <v>160476</v>
      </c>
      <c r="G26" s="2">
        <f t="shared" si="1"/>
        <v>289375</v>
      </c>
      <c r="H26" s="2">
        <f t="shared" si="1"/>
        <v>215189</v>
      </c>
      <c r="I26" s="2">
        <f t="shared" si="1"/>
        <v>56518439</v>
      </c>
    </row>
    <row r="29" spans="2:9" x14ac:dyDescent="0.25">
      <c r="B29" s="1" t="s">
        <v>15</v>
      </c>
      <c r="C29" s="1" t="s">
        <v>29</v>
      </c>
      <c r="D29" s="1" t="s">
        <v>30</v>
      </c>
      <c r="E29" s="1" t="s">
        <v>31</v>
      </c>
      <c r="F29" s="1" t="s">
        <v>32</v>
      </c>
      <c r="G29" s="1" t="s">
        <v>33</v>
      </c>
      <c r="H29" s="1" t="s">
        <v>34</v>
      </c>
      <c r="I29" s="1" t="s">
        <v>35</v>
      </c>
    </row>
    <row r="30" spans="2:9" x14ac:dyDescent="0.25">
      <c r="B30" s="2" t="s">
        <v>16</v>
      </c>
      <c r="C30" s="2">
        <v>165792</v>
      </c>
      <c r="D30" s="2">
        <v>132334</v>
      </c>
      <c r="E30" s="2">
        <v>55555273</v>
      </c>
      <c r="F30" s="2">
        <v>160476</v>
      </c>
      <c r="G30" s="2">
        <v>289375</v>
      </c>
      <c r="H30" s="2">
        <v>215189</v>
      </c>
      <c r="I30" s="2">
        <v>56518439</v>
      </c>
    </row>
    <row r="31" spans="2:9" x14ac:dyDescent="0.25">
      <c r="B31" s="2" t="s">
        <v>17</v>
      </c>
      <c r="C31" s="2">
        <v>165792</v>
      </c>
      <c r="D31" s="2">
        <v>132334</v>
      </c>
      <c r="E31" s="2">
        <v>55555273</v>
      </c>
      <c r="F31" s="2">
        <v>160476</v>
      </c>
      <c r="G31" s="2">
        <v>289375</v>
      </c>
      <c r="H31" s="2">
        <v>215189</v>
      </c>
      <c r="I31" s="2">
        <v>56518439</v>
      </c>
    </row>
    <row r="32" spans="2:9" x14ac:dyDescent="0.25">
      <c r="B32" s="2" t="s">
        <v>18</v>
      </c>
      <c r="C32" s="2">
        <v>165792</v>
      </c>
      <c r="D32" s="2">
        <v>132334</v>
      </c>
      <c r="E32" s="2">
        <v>55555273</v>
      </c>
      <c r="F32" s="2">
        <v>160476</v>
      </c>
      <c r="G32" s="2">
        <v>289375</v>
      </c>
      <c r="H32" s="2">
        <v>215189</v>
      </c>
      <c r="I32" s="2">
        <v>56518439</v>
      </c>
    </row>
    <row r="33" spans="2:12" x14ac:dyDescent="0.25">
      <c r="B33" s="2" t="s">
        <v>19</v>
      </c>
      <c r="C33" s="2">
        <v>165792</v>
      </c>
      <c r="D33" s="2">
        <v>132334</v>
      </c>
      <c r="E33" s="2">
        <v>55555273</v>
      </c>
      <c r="F33" s="2">
        <v>160476</v>
      </c>
      <c r="G33" s="2">
        <v>289375</v>
      </c>
      <c r="H33" s="2">
        <v>215189</v>
      </c>
      <c r="I33" s="2">
        <v>56518439</v>
      </c>
    </row>
    <row r="34" spans="2:12" x14ac:dyDescent="0.25">
      <c r="B34" s="2" t="s">
        <v>20</v>
      </c>
      <c r="C34" s="2">
        <v>165792</v>
      </c>
      <c r="D34" s="2">
        <v>132334</v>
      </c>
      <c r="E34" s="2">
        <v>55555273</v>
      </c>
      <c r="F34" s="2">
        <v>160476</v>
      </c>
      <c r="G34" s="2">
        <v>289375</v>
      </c>
      <c r="H34" s="2">
        <v>215189</v>
      </c>
      <c r="I34" s="2">
        <v>56518439</v>
      </c>
    </row>
    <row r="35" spans="2:12" x14ac:dyDescent="0.25">
      <c r="B35" s="2" t="s">
        <v>21</v>
      </c>
      <c r="C35" s="2">
        <v>165792</v>
      </c>
      <c r="D35" s="2">
        <v>132334</v>
      </c>
      <c r="E35" s="2">
        <v>55555273</v>
      </c>
      <c r="F35" s="2">
        <v>160476</v>
      </c>
      <c r="G35" s="2">
        <v>289375</v>
      </c>
      <c r="H35" s="2">
        <v>215189</v>
      </c>
      <c r="I35" s="2">
        <v>56518439</v>
      </c>
    </row>
    <row r="36" spans="2:12" x14ac:dyDescent="0.25">
      <c r="B36" s="2" t="s">
        <v>22</v>
      </c>
      <c r="C36" s="2">
        <v>165792</v>
      </c>
      <c r="D36" s="2">
        <v>132334</v>
      </c>
      <c r="E36" s="2">
        <v>55555273</v>
      </c>
      <c r="F36" s="2">
        <v>160476</v>
      </c>
      <c r="G36" s="2">
        <v>289375</v>
      </c>
      <c r="H36" s="2">
        <v>215189</v>
      </c>
      <c r="I36" s="2">
        <v>56518439</v>
      </c>
      <c r="K36" s="2" t="s">
        <v>36</v>
      </c>
      <c r="L36" s="5">
        <v>0.1</v>
      </c>
    </row>
    <row r="37" spans="2:12" x14ac:dyDescent="0.25">
      <c r="B37" s="2" t="s">
        <v>23</v>
      </c>
      <c r="C37" s="2">
        <v>165792</v>
      </c>
      <c r="D37" s="2">
        <v>132334</v>
      </c>
      <c r="E37" s="2">
        <v>55555273</v>
      </c>
      <c r="F37" s="2">
        <v>160476</v>
      </c>
      <c r="G37" s="2">
        <v>289375</v>
      </c>
      <c r="H37" s="2">
        <v>215189</v>
      </c>
      <c r="I37" s="2">
        <v>56518439</v>
      </c>
    </row>
    <row r="38" spans="2:12" x14ac:dyDescent="0.25">
      <c r="B38" s="2" t="s">
        <v>24</v>
      </c>
      <c r="C38" s="2">
        <v>165792</v>
      </c>
      <c r="D38" s="2">
        <v>132334</v>
      </c>
      <c r="E38" s="2">
        <v>55555273</v>
      </c>
      <c r="F38" s="2">
        <v>160476</v>
      </c>
      <c r="G38" s="2">
        <v>289375</v>
      </c>
      <c r="H38" s="2">
        <v>215189</v>
      </c>
      <c r="I38" s="2">
        <v>56518439</v>
      </c>
    </row>
    <row r="39" spans="2:12" x14ac:dyDescent="0.25">
      <c r="B39" s="2" t="s">
        <v>25</v>
      </c>
      <c r="C39" s="2">
        <v>165792</v>
      </c>
      <c r="D39" s="2">
        <v>132334</v>
      </c>
      <c r="E39" s="2">
        <v>55555273</v>
      </c>
      <c r="F39" s="2">
        <v>160476</v>
      </c>
      <c r="G39" s="2">
        <v>289375</v>
      </c>
      <c r="H39" s="2">
        <v>215189</v>
      </c>
      <c r="I39" s="2">
        <v>56518439</v>
      </c>
    </row>
    <row r="40" spans="2:12" x14ac:dyDescent="0.25">
      <c r="B40" s="2" t="s">
        <v>26</v>
      </c>
      <c r="C40" s="2">
        <v>165792</v>
      </c>
      <c r="D40" s="2">
        <v>132334</v>
      </c>
      <c r="E40" s="2">
        <v>55555273</v>
      </c>
      <c r="F40" s="2">
        <v>160476</v>
      </c>
      <c r="G40" s="2">
        <v>289375</v>
      </c>
      <c r="H40" s="2">
        <v>215189</v>
      </c>
      <c r="I40" s="2">
        <v>56518439</v>
      </c>
    </row>
    <row r="41" spans="2:12" x14ac:dyDescent="0.25">
      <c r="B41" s="2" t="s">
        <v>27</v>
      </c>
      <c r="C41" s="2">
        <v>165792</v>
      </c>
      <c r="D41" s="2">
        <v>132334</v>
      </c>
      <c r="E41" s="2">
        <v>55555273</v>
      </c>
      <c r="F41" s="2">
        <v>160476</v>
      </c>
      <c r="G41" s="2">
        <v>289375</v>
      </c>
      <c r="H41" s="2">
        <v>215189</v>
      </c>
      <c r="I41" s="2">
        <v>56518439</v>
      </c>
    </row>
    <row r="42" spans="2:12" x14ac:dyDescent="0.25">
      <c r="B42" s="2" t="s">
        <v>28</v>
      </c>
      <c r="C42" s="2">
        <v>165792</v>
      </c>
      <c r="D42" s="2">
        <v>132334</v>
      </c>
      <c r="E42" s="2">
        <v>55555273</v>
      </c>
      <c r="F42" s="2">
        <v>160476</v>
      </c>
      <c r="G42" s="2">
        <v>289375</v>
      </c>
      <c r="H42" s="2">
        <v>215189</v>
      </c>
      <c r="I42" s="2">
        <v>56518439</v>
      </c>
    </row>
    <row r="1048576" spans="6:6" x14ac:dyDescent="0.25">
      <c r="F1048576">
        <v>160476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DA6A1-FD29-444A-B613-04BE681CB278}">
  <dimension ref="B2:K59"/>
  <sheetViews>
    <sheetView tabSelected="1" workbookViewId="0">
      <selection activeCell="M44" sqref="M44"/>
    </sheetView>
  </sheetViews>
  <sheetFormatPr defaultRowHeight="15" x14ac:dyDescent="0.25"/>
  <cols>
    <col min="2" max="2" width="11.140625" customWidth="1"/>
    <col min="3" max="3" width="11.28515625" customWidth="1"/>
    <col min="4" max="4" width="15.85546875" customWidth="1"/>
    <col min="5" max="5" width="13.85546875" customWidth="1"/>
    <col min="6" max="6" width="13.5703125" bestFit="1" customWidth="1"/>
    <col min="7" max="7" width="16" customWidth="1"/>
    <col min="8" max="8" width="14.28515625" customWidth="1"/>
    <col min="9" max="9" width="13.7109375" customWidth="1"/>
    <col min="10" max="10" width="14.5703125" customWidth="1"/>
  </cols>
  <sheetData>
    <row r="2" spans="2:10" x14ac:dyDescent="0.25">
      <c r="B2" s="6" t="s">
        <v>37</v>
      </c>
      <c r="C2" s="7"/>
      <c r="D2" s="1"/>
    </row>
    <row r="4" spans="2:10" x14ac:dyDescent="0.25">
      <c r="B4" s="8" t="s">
        <v>38</v>
      </c>
      <c r="C4" s="8" t="s">
        <v>39</v>
      </c>
      <c r="D4" s="8" t="s">
        <v>40</v>
      </c>
      <c r="E4" s="8" t="s">
        <v>41</v>
      </c>
      <c r="F4" s="8" t="s">
        <v>42</v>
      </c>
      <c r="G4" s="8" t="s">
        <v>43</v>
      </c>
      <c r="H4" s="8" t="s">
        <v>44</v>
      </c>
      <c r="I4" s="8" t="s">
        <v>14</v>
      </c>
      <c r="J4" s="8" t="s">
        <v>45</v>
      </c>
    </row>
    <row r="5" spans="2:10" x14ac:dyDescent="0.25">
      <c r="B5" s="8">
        <v>1</v>
      </c>
      <c r="C5" s="2" t="s">
        <v>51</v>
      </c>
      <c r="D5" s="3">
        <v>4500</v>
      </c>
      <c r="E5" s="3">
        <v>5040</v>
      </c>
      <c r="F5" s="3">
        <v>5696</v>
      </c>
      <c r="G5" s="4">
        <f>SUM(D5:F5)</f>
        <v>15236</v>
      </c>
      <c r="H5" s="4">
        <f>MAX(D5:F5)</f>
        <v>5696</v>
      </c>
      <c r="I5" s="4">
        <f>MIN(D5:H5)</f>
        <v>4500</v>
      </c>
      <c r="J5" s="4">
        <f>AVERAGE(D5:F5)</f>
        <v>5078.666666666667</v>
      </c>
    </row>
    <row r="6" spans="2:10" x14ac:dyDescent="0.25">
      <c r="B6" s="8">
        <v>2</v>
      </c>
      <c r="C6" s="2" t="s">
        <v>50</v>
      </c>
      <c r="D6" s="3">
        <v>6250</v>
      </c>
      <c r="E6" s="3">
        <v>7000</v>
      </c>
      <c r="F6" s="3">
        <v>7910</v>
      </c>
      <c r="G6" s="4">
        <f>SUM(D6:F6)</f>
        <v>21160</v>
      </c>
      <c r="H6" s="4">
        <f t="shared" ref="H6:H10" si="0">MAX(D6:F6)</f>
        <v>7910</v>
      </c>
      <c r="I6" s="4">
        <f t="shared" ref="I6:I10" si="1">MIN(D6:H6)</f>
        <v>6250</v>
      </c>
      <c r="J6" s="4">
        <f t="shared" ref="J6:J10" si="2">AVERAGE(D6:F6)</f>
        <v>7053.333333333333</v>
      </c>
    </row>
    <row r="7" spans="2:10" x14ac:dyDescent="0.25">
      <c r="B7" s="8">
        <v>3</v>
      </c>
      <c r="C7" s="2" t="s">
        <v>49</v>
      </c>
      <c r="D7" s="3">
        <v>3300</v>
      </c>
      <c r="E7" s="3">
        <v>3696</v>
      </c>
      <c r="F7" s="3">
        <v>4176</v>
      </c>
      <c r="G7" s="4">
        <f>SUM(D7:F7)</f>
        <v>11172</v>
      </c>
      <c r="H7" s="4">
        <f t="shared" si="0"/>
        <v>4176</v>
      </c>
      <c r="I7" s="4">
        <f t="shared" si="1"/>
        <v>3300</v>
      </c>
      <c r="J7" s="4">
        <f t="shared" si="2"/>
        <v>3724</v>
      </c>
    </row>
    <row r="8" spans="2:10" x14ac:dyDescent="0.25">
      <c r="B8" s="8">
        <v>4</v>
      </c>
      <c r="C8" s="2" t="s">
        <v>48</v>
      </c>
      <c r="D8" s="3">
        <v>8000</v>
      </c>
      <c r="E8" s="3">
        <v>8690</v>
      </c>
      <c r="F8" s="3">
        <v>10125</v>
      </c>
      <c r="G8" s="4">
        <f>SUM(D8:F8)</f>
        <v>26815</v>
      </c>
      <c r="H8" s="4">
        <f t="shared" si="0"/>
        <v>10125</v>
      </c>
      <c r="I8" s="4">
        <f t="shared" si="1"/>
        <v>8000</v>
      </c>
      <c r="J8" s="4">
        <f t="shared" si="2"/>
        <v>8938.3333333333339</v>
      </c>
    </row>
    <row r="9" spans="2:10" x14ac:dyDescent="0.25">
      <c r="B9" s="8">
        <v>5</v>
      </c>
      <c r="C9" s="2" t="s">
        <v>47</v>
      </c>
      <c r="D9" s="3">
        <v>4557</v>
      </c>
      <c r="E9" s="3">
        <v>5104</v>
      </c>
      <c r="F9" s="3">
        <v>5676</v>
      </c>
      <c r="G9" s="4">
        <f>SUM(D9:F9)</f>
        <v>15337</v>
      </c>
      <c r="H9" s="4">
        <f t="shared" si="0"/>
        <v>5676</v>
      </c>
      <c r="I9" s="4">
        <f t="shared" si="1"/>
        <v>4557</v>
      </c>
      <c r="J9" s="4">
        <f t="shared" si="2"/>
        <v>5112.333333333333</v>
      </c>
    </row>
    <row r="10" spans="2:10" x14ac:dyDescent="0.25">
      <c r="B10" s="8">
        <v>6</v>
      </c>
      <c r="C10" s="2" t="s">
        <v>46</v>
      </c>
      <c r="D10" s="3">
        <v>3260</v>
      </c>
      <c r="E10" s="3">
        <v>3640</v>
      </c>
      <c r="F10" s="3">
        <v>3640</v>
      </c>
      <c r="G10" s="4">
        <f>SUM(D10:F10)</f>
        <v>10540</v>
      </c>
      <c r="H10" s="4">
        <f t="shared" si="0"/>
        <v>3640</v>
      </c>
      <c r="I10" s="4">
        <f t="shared" si="1"/>
        <v>3260</v>
      </c>
      <c r="J10" s="4">
        <f t="shared" si="2"/>
        <v>3513.3333333333335</v>
      </c>
    </row>
    <row r="12" spans="2:10" x14ac:dyDescent="0.25">
      <c r="B12" s="8" t="s">
        <v>53</v>
      </c>
      <c r="C12" s="2"/>
      <c r="D12" s="4">
        <f>SUM(D5:D10)</f>
        <v>29867</v>
      </c>
      <c r="E12" s="4">
        <f t="shared" ref="E12:J12" si="3">SUM(E5:E10)</f>
        <v>33170</v>
      </c>
      <c r="F12" s="4">
        <f t="shared" si="3"/>
        <v>37223</v>
      </c>
      <c r="G12" s="4">
        <f t="shared" si="3"/>
        <v>100260</v>
      </c>
      <c r="H12" s="4">
        <f t="shared" si="3"/>
        <v>37223</v>
      </c>
      <c r="I12" s="4">
        <f t="shared" si="3"/>
        <v>29867</v>
      </c>
      <c r="J12" s="4">
        <f t="shared" si="3"/>
        <v>33420</v>
      </c>
    </row>
    <row r="14" spans="2:10" x14ac:dyDescent="0.25">
      <c r="B14" s="8" t="s">
        <v>38</v>
      </c>
      <c r="C14" s="8" t="s">
        <v>39</v>
      </c>
      <c r="D14" s="8" t="s">
        <v>40</v>
      </c>
      <c r="E14" s="8" t="s">
        <v>41</v>
      </c>
      <c r="F14" s="8" t="s">
        <v>42</v>
      </c>
      <c r="G14" s="8" t="s">
        <v>52</v>
      </c>
      <c r="H14" s="8" t="s">
        <v>44</v>
      </c>
      <c r="I14" s="8" t="s">
        <v>14</v>
      </c>
      <c r="J14" s="8" t="s">
        <v>45</v>
      </c>
    </row>
    <row r="15" spans="2:10" x14ac:dyDescent="0.25">
      <c r="B15" s="8">
        <v>1</v>
      </c>
      <c r="C15" s="2" t="s">
        <v>51</v>
      </c>
      <c r="D15" s="3">
        <v>6265</v>
      </c>
      <c r="E15" s="3">
        <v>6954</v>
      </c>
      <c r="F15" s="3">
        <v>7858</v>
      </c>
      <c r="G15" s="4">
        <f>SUM(D15:F15)</f>
        <v>21077</v>
      </c>
      <c r="H15" s="4">
        <f>MAX(D15:F15)</f>
        <v>7858</v>
      </c>
      <c r="I15" s="4">
        <f>MIN(D15:F15)</f>
        <v>6265</v>
      </c>
      <c r="J15" s="4">
        <f>AVERAGE(D15:F15)</f>
        <v>7025.666666666667</v>
      </c>
    </row>
    <row r="16" spans="2:10" x14ac:dyDescent="0.25">
      <c r="B16" s="8">
        <v>2</v>
      </c>
      <c r="C16" s="2" t="s">
        <v>50</v>
      </c>
      <c r="D16" s="3">
        <v>8701</v>
      </c>
      <c r="E16" s="3">
        <v>9658</v>
      </c>
      <c r="F16" s="3">
        <v>10197</v>
      </c>
      <c r="G16" s="4">
        <f t="shared" ref="G16:G20" si="4">SUM(D16:F16)</f>
        <v>28556</v>
      </c>
      <c r="H16" s="4">
        <f t="shared" ref="H16:H20" si="5">MAX(D16:F16)</f>
        <v>10197</v>
      </c>
      <c r="I16" s="4">
        <f t="shared" ref="I16:I20" si="6">MIN(D16:F16)</f>
        <v>8701</v>
      </c>
      <c r="J16" s="4">
        <f t="shared" ref="J16:J20" si="7">AVERAGE(D16:F16)</f>
        <v>9518.6666666666661</v>
      </c>
    </row>
    <row r="17" spans="2:11" x14ac:dyDescent="0.25">
      <c r="B17" s="8">
        <v>3</v>
      </c>
      <c r="C17" s="2" t="s">
        <v>49</v>
      </c>
      <c r="D17" s="3">
        <v>4569</v>
      </c>
      <c r="E17" s="3">
        <v>5099</v>
      </c>
      <c r="F17" s="3">
        <v>5769</v>
      </c>
      <c r="G17" s="4">
        <f t="shared" si="4"/>
        <v>15437</v>
      </c>
      <c r="H17" s="4">
        <f t="shared" si="5"/>
        <v>5769</v>
      </c>
      <c r="I17" s="4">
        <f t="shared" si="6"/>
        <v>4569</v>
      </c>
      <c r="J17" s="4">
        <f t="shared" si="7"/>
        <v>5145.666666666667</v>
      </c>
    </row>
    <row r="18" spans="2:11" x14ac:dyDescent="0.25">
      <c r="B18" s="8">
        <v>4</v>
      </c>
      <c r="C18" s="2" t="s">
        <v>48</v>
      </c>
      <c r="D18" s="3">
        <v>12341</v>
      </c>
      <c r="E18" s="3">
        <v>12365</v>
      </c>
      <c r="F18" s="3">
        <v>13969</v>
      </c>
      <c r="G18" s="4">
        <f t="shared" si="4"/>
        <v>38675</v>
      </c>
      <c r="H18" s="4">
        <f t="shared" si="5"/>
        <v>13969</v>
      </c>
      <c r="I18" s="4">
        <f t="shared" si="6"/>
        <v>12341</v>
      </c>
      <c r="J18" s="4">
        <f t="shared" si="7"/>
        <v>12891.666666666666</v>
      </c>
    </row>
    <row r="19" spans="2:11" x14ac:dyDescent="0.25">
      <c r="B19" s="8">
        <v>5</v>
      </c>
      <c r="C19" s="2" t="s">
        <v>47</v>
      </c>
      <c r="D19" s="3">
        <v>6344</v>
      </c>
      <c r="E19" s="3">
        <v>7042</v>
      </c>
      <c r="F19" s="3">
        <v>7957</v>
      </c>
      <c r="G19" s="4">
        <f t="shared" si="4"/>
        <v>21343</v>
      </c>
      <c r="H19" s="4">
        <f t="shared" si="5"/>
        <v>7957</v>
      </c>
      <c r="I19" s="4">
        <f t="shared" si="6"/>
        <v>6344</v>
      </c>
      <c r="J19" s="4">
        <f t="shared" si="7"/>
        <v>7114.333333333333</v>
      </c>
    </row>
    <row r="20" spans="2:11" x14ac:dyDescent="0.25">
      <c r="B20" s="8">
        <v>6</v>
      </c>
      <c r="C20" s="2" t="s">
        <v>46</v>
      </c>
      <c r="D20" s="3">
        <v>4525</v>
      </c>
      <c r="E20" s="3">
        <v>5022</v>
      </c>
      <c r="F20" s="3">
        <v>5971</v>
      </c>
      <c r="G20" s="4">
        <f t="shared" si="4"/>
        <v>15518</v>
      </c>
      <c r="H20" s="4">
        <f t="shared" si="5"/>
        <v>5971</v>
      </c>
      <c r="I20" s="4">
        <f t="shared" si="6"/>
        <v>4525</v>
      </c>
      <c r="J20" s="4">
        <f t="shared" si="7"/>
        <v>5172.666666666667</v>
      </c>
    </row>
    <row r="22" spans="2:11" x14ac:dyDescent="0.25">
      <c r="B22" s="8" t="s">
        <v>53</v>
      </c>
      <c r="C22" s="2"/>
      <c r="D22" s="4">
        <f>SUM(D15:D20)</f>
        <v>42745</v>
      </c>
      <c r="E22" s="4">
        <f t="shared" ref="E22:J22" si="8">SUM(E15:E20)</f>
        <v>46140</v>
      </c>
      <c r="F22" s="4">
        <f t="shared" si="8"/>
        <v>51721</v>
      </c>
      <c r="G22" s="4">
        <f t="shared" si="8"/>
        <v>140606</v>
      </c>
      <c r="H22" s="4">
        <f t="shared" si="8"/>
        <v>51721</v>
      </c>
      <c r="I22" s="4">
        <f t="shared" si="8"/>
        <v>42745</v>
      </c>
      <c r="J22" s="4">
        <f t="shared" si="8"/>
        <v>46868.666666666664</v>
      </c>
    </row>
    <row r="24" spans="2:11" x14ac:dyDescent="0.25">
      <c r="B24" s="8" t="s">
        <v>54</v>
      </c>
      <c r="C24" s="8"/>
      <c r="D24" s="4">
        <f>SUM(D12,D22)</f>
        <v>72612</v>
      </c>
      <c r="E24" s="4">
        <f t="shared" ref="E24:J24" si="9">SUM(E12,E22)</f>
        <v>79310</v>
      </c>
      <c r="F24" s="4">
        <f t="shared" si="9"/>
        <v>88944</v>
      </c>
      <c r="G24" s="4">
        <f t="shared" si="9"/>
        <v>240866</v>
      </c>
      <c r="H24" s="4">
        <f t="shared" si="9"/>
        <v>88944</v>
      </c>
      <c r="I24" s="4">
        <f t="shared" si="9"/>
        <v>72612</v>
      </c>
      <c r="J24" s="4">
        <f t="shared" si="9"/>
        <v>80288.666666666657</v>
      </c>
    </row>
    <row r="27" spans="2:11" x14ac:dyDescent="0.25">
      <c r="E27" s="1" t="s">
        <v>55</v>
      </c>
    </row>
    <row r="30" spans="2:11" x14ac:dyDescent="0.25">
      <c r="B30" s="2"/>
      <c r="C30" s="1" t="s">
        <v>56</v>
      </c>
      <c r="D30" s="1" t="s">
        <v>60</v>
      </c>
      <c r="E30" s="1" t="s">
        <v>59</v>
      </c>
      <c r="F30" s="1" t="s">
        <v>58</v>
      </c>
      <c r="G30" s="1" t="s">
        <v>33</v>
      </c>
      <c r="H30" s="1" t="s">
        <v>34</v>
      </c>
    </row>
    <row r="31" spans="2:11" x14ac:dyDescent="0.25">
      <c r="B31" s="1" t="s">
        <v>57</v>
      </c>
      <c r="C31" s="3">
        <v>500</v>
      </c>
      <c r="D31" s="3">
        <v>750</v>
      </c>
      <c r="E31" s="3">
        <v>800</v>
      </c>
      <c r="F31" s="3">
        <v>700</v>
      </c>
      <c r="G31" s="3">
        <v>654</v>
      </c>
      <c r="H31" s="3">
        <v>700</v>
      </c>
      <c r="K31" s="9"/>
    </row>
    <row r="33" spans="2:9" x14ac:dyDescent="0.25">
      <c r="B33" s="10" t="s">
        <v>61</v>
      </c>
      <c r="C33" s="11"/>
      <c r="D33" s="11"/>
      <c r="E33" s="11"/>
      <c r="F33" s="11"/>
      <c r="G33" s="11"/>
      <c r="H33" s="12"/>
    </row>
    <row r="34" spans="2:9" x14ac:dyDescent="0.25">
      <c r="B34" s="1" t="s">
        <v>62</v>
      </c>
      <c r="C34" s="3">
        <v>10</v>
      </c>
      <c r="D34" s="3">
        <v>15</v>
      </c>
      <c r="E34" s="3">
        <v>15</v>
      </c>
      <c r="F34" s="3">
        <v>12</v>
      </c>
      <c r="G34" s="3">
        <v>12</v>
      </c>
      <c r="H34" s="3">
        <v>11</v>
      </c>
    </row>
    <row r="35" spans="2:9" x14ac:dyDescent="0.25">
      <c r="B35" s="1" t="s">
        <v>63</v>
      </c>
      <c r="C35" s="3">
        <v>50</v>
      </c>
      <c r="D35" s="3">
        <v>60</v>
      </c>
      <c r="E35" s="3">
        <v>54</v>
      </c>
      <c r="F35" s="3">
        <v>55</v>
      </c>
      <c r="G35" s="3">
        <v>54</v>
      </c>
      <c r="H35" s="3">
        <v>56</v>
      </c>
    </row>
    <row r="36" spans="2:9" x14ac:dyDescent="0.25">
      <c r="B36" s="1" t="s">
        <v>64</v>
      </c>
      <c r="C36" s="3">
        <v>300</v>
      </c>
      <c r="D36" s="3">
        <v>250</v>
      </c>
      <c r="E36" s="3">
        <v>300</v>
      </c>
      <c r="F36" s="3">
        <v>300</v>
      </c>
      <c r="G36" s="3">
        <v>200</v>
      </c>
      <c r="H36" s="3">
        <v>200</v>
      </c>
    </row>
    <row r="37" spans="2:9" x14ac:dyDescent="0.25">
      <c r="B37" s="1" t="s">
        <v>65</v>
      </c>
      <c r="C37" s="3">
        <v>40</v>
      </c>
      <c r="D37" s="3">
        <v>40</v>
      </c>
      <c r="E37" s="3">
        <v>40</v>
      </c>
      <c r="F37" s="3">
        <v>40</v>
      </c>
      <c r="G37" s="3">
        <v>40</v>
      </c>
      <c r="H37" s="3">
        <v>40</v>
      </c>
    </row>
    <row r="38" spans="2:9" x14ac:dyDescent="0.25">
      <c r="B38" s="1" t="s">
        <v>66</v>
      </c>
      <c r="C38" s="3">
        <v>10</v>
      </c>
      <c r="D38" s="3">
        <v>15</v>
      </c>
      <c r="E38" s="3">
        <v>14</v>
      </c>
      <c r="F38" s="3">
        <v>15</v>
      </c>
      <c r="G38" s="3">
        <v>20</v>
      </c>
      <c r="H38" s="3">
        <v>31</v>
      </c>
    </row>
    <row r="39" spans="2:9" x14ac:dyDescent="0.25">
      <c r="B39" s="1" t="s">
        <v>67</v>
      </c>
      <c r="C39" s="3">
        <v>120</v>
      </c>
      <c r="D39" s="3">
        <v>150</v>
      </c>
      <c r="E39" s="3">
        <v>130</v>
      </c>
      <c r="F39" s="3">
        <v>200</v>
      </c>
      <c r="G39" s="3">
        <v>150</v>
      </c>
      <c r="H39" s="3">
        <v>190</v>
      </c>
    </row>
    <row r="40" spans="2:9" x14ac:dyDescent="0.25">
      <c r="B40" s="1" t="s">
        <v>68</v>
      </c>
      <c r="C40" s="3">
        <v>50</v>
      </c>
      <c r="D40" s="3">
        <v>60</v>
      </c>
      <c r="E40" s="3">
        <v>65</v>
      </c>
      <c r="F40" s="3">
        <v>70</v>
      </c>
      <c r="G40" s="3">
        <v>65</v>
      </c>
      <c r="H40" s="3">
        <v>85</v>
      </c>
    </row>
    <row r="41" spans="2:9" x14ac:dyDescent="0.25">
      <c r="B41" s="1" t="s">
        <v>69</v>
      </c>
      <c r="C41" s="3">
        <v>145</v>
      </c>
      <c r="D41" s="3">
        <v>145</v>
      </c>
      <c r="E41" s="3">
        <v>145</v>
      </c>
      <c r="F41" s="3">
        <v>145</v>
      </c>
      <c r="G41" s="3">
        <v>100</v>
      </c>
      <c r="H41" s="3">
        <v>145</v>
      </c>
    </row>
    <row r="43" spans="2:9" x14ac:dyDescent="0.25">
      <c r="B43" s="13" t="s">
        <v>70</v>
      </c>
      <c r="C43" s="4">
        <f>SUM(C34:C41)</f>
        <v>725</v>
      </c>
      <c r="D43" s="4">
        <f t="shared" ref="D43:H43" si="10">SUM(D34:D41)</f>
        <v>735</v>
      </c>
      <c r="E43" s="4">
        <f t="shared" si="10"/>
        <v>763</v>
      </c>
      <c r="F43" s="4">
        <f t="shared" si="10"/>
        <v>837</v>
      </c>
      <c r="G43" s="4">
        <f t="shared" si="10"/>
        <v>641</v>
      </c>
      <c r="H43" s="4">
        <f t="shared" si="10"/>
        <v>758</v>
      </c>
    </row>
    <row r="45" spans="2:9" x14ac:dyDescent="0.25">
      <c r="B45" s="13" t="s">
        <v>71</v>
      </c>
      <c r="C45" s="14">
        <f>(C31-C43)</f>
        <v>-225</v>
      </c>
      <c r="D45" s="14">
        <f t="shared" ref="D45:H45" si="11">(D31-D43)</f>
        <v>15</v>
      </c>
      <c r="E45" s="14">
        <f t="shared" si="11"/>
        <v>37</v>
      </c>
      <c r="F45" s="14">
        <f t="shared" si="11"/>
        <v>-137</v>
      </c>
      <c r="G45" s="14">
        <f t="shared" si="11"/>
        <v>13</v>
      </c>
      <c r="H45" s="14">
        <f t="shared" si="11"/>
        <v>-58</v>
      </c>
    </row>
    <row r="48" spans="2:9" x14ac:dyDescent="0.25">
      <c r="B48" s="18" t="s">
        <v>88</v>
      </c>
      <c r="C48" s="18"/>
      <c r="D48" s="18"/>
      <c r="E48" s="18"/>
      <c r="F48" s="18"/>
      <c r="G48" s="18"/>
      <c r="H48" s="18"/>
      <c r="I48" s="18"/>
    </row>
    <row r="49" spans="2:9" x14ac:dyDescent="0.25">
      <c r="B49" s="18"/>
      <c r="C49" s="18"/>
      <c r="D49" s="18"/>
      <c r="E49" s="18"/>
      <c r="F49" s="18"/>
      <c r="G49" s="18"/>
      <c r="H49" s="18"/>
      <c r="I49" s="18"/>
    </row>
    <row r="51" spans="2:9" x14ac:dyDescent="0.25">
      <c r="B51" s="17" t="s">
        <v>72</v>
      </c>
      <c r="C51" s="1" t="s">
        <v>81</v>
      </c>
      <c r="D51" s="1" t="s">
        <v>82</v>
      </c>
      <c r="E51" s="1" t="s">
        <v>83</v>
      </c>
      <c r="F51" s="1" t="s">
        <v>84</v>
      </c>
      <c r="G51" s="1" t="s">
        <v>85</v>
      </c>
      <c r="H51" s="1" t="s">
        <v>86</v>
      </c>
      <c r="I51" s="1" t="s">
        <v>87</v>
      </c>
    </row>
    <row r="52" spans="2:9" x14ac:dyDescent="0.25">
      <c r="B52" s="17">
        <v>1</v>
      </c>
      <c r="C52" s="2" t="s">
        <v>73</v>
      </c>
      <c r="D52" s="3">
        <v>853</v>
      </c>
      <c r="E52" s="15">
        <v>0.1</v>
      </c>
      <c r="F52" s="16">
        <v>0.09</v>
      </c>
      <c r="G52" s="2">
        <f>PRODUCT(D52*E52)</f>
        <v>85.300000000000011</v>
      </c>
      <c r="H52" s="2">
        <f>PRODUCT(D52*F52)</f>
        <v>76.77</v>
      </c>
      <c r="I52" s="4">
        <f>D52+H52-G52</f>
        <v>844.47</v>
      </c>
    </row>
    <row r="53" spans="2:9" x14ac:dyDescent="0.25">
      <c r="B53" s="17">
        <v>2</v>
      </c>
      <c r="C53" s="2" t="s">
        <v>74</v>
      </c>
      <c r="D53" s="3">
        <v>951</v>
      </c>
      <c r="E53" s="15">
        <v>9.9900000000000003E-2</v>
      </c>
      <c r="F53" s="16">
        <v>0.08</v>
      </c>
      <c r="G53" s="2">
        <f t="shared" ref="G53:G59" si="12">PRODUCT(D53*E53)</f>
        <v>95.004900000000006</v>
      </c>
      <c r="H53" s="2">
        <f t="shared" ref="H53:H59" si="13">PRODUCT(D53*F53)</f>
        <v>76.08</v>
      </c>
      <c r="I53" s="4">
        <f>D53+H53-G53</f>
        <v>932.07509999999991</v>
      </c>
    </row>
    <row r="54" spans="2:9" x14ac:dyDescent="0.25">
      <c r="B54" s="17">
        <v>3</v>
      </c>
      <c r="C54" s="2" t="s">
        <v>75</v>
      </c>
      <c r="D54" s="3">
        <v>456</v>
      </c>
      <c r="E54" s="16">
        <v>8.6400000000000005E-2</v>
      </c>
      <c r="F54" s="16">
        <v>0.06</v>
      </c>
      <c r="G54" s="2">
        <f t="shared" si="12"/>
        <v>39.398400000000002</v>
      </c>
      <c r="H54" s="2">
        <f t="shared" si="13"/>
        <v>27.36</v>
      </c>
      <c r="I54" s="4">
        <f>D54+H54-G54</f>
        <v>443.96160000000003</v>
      </c>
    </row>
    <row r="55" spans="2:9" x14ac:dyDescent="0.25">
      <c r="B55" s="17">
        <v>4</v>
      </c>
      <c r="C55" s="2" t="s">
        <v>76</v>
      </c>
      <c r="D55" s="3">
        <v>500</v>
      </c>
      <c r="E55" s="15">
        <v>8.5000000000000006E-2</v>
      </c>
      <c r="F55" s="16">
        <v>0.06</v>
      </c>
      <c r="G55" s="2">
        <f t="shared" si="12"/>
        <v>42.5</v>
      </c>
      <c r="H55" s="2">
        <f t="shared" si="13"/>
        <v>30</v>
      </c>
      <c r="I55" s="4">
        <f>D55+H55-G55</f>
        <v>487.5</v>
      </c>
    </row>
    <row r="56" spans="2:9" x14ac:dyDescent="0.25">
      <c r="B56" s="17">
        <v>5</v>
      </c>
      <c r="C56" s="2" t="s">
        <v>77</v>
      </c>
      <c r="D56" s="3">
        <v>850</v>
      </c>
      <c r="E56" s="16">
        <v>8.9899999999999994E-2</v>
      </c>
      <c r="F56" s="16">
        <v>7.0000000000000007E-2</v>
      </c>
      <c r="G56" s="2">
        <f t="shared" si="12"/>
        <v>76.414999999999992</v>
      </c>
      <c r="H56" s="2">
        <f t="shared" si="13"/>
        <v>59.500000000000007</v>
      </c>
      <c r="I56" s="4">
        <f>D56+H56-G56</f>
        <v>833.08500000000004</v>
      </c>
    </row>
    <row r="57" spans="2:9" x14ac:dyDescent="0.25">
      <c r="B57" s="17">
        <v>6</v>
      </c>
      <c r="C57" s="2" t="s">
        <v>78</v>
      </c>
      <c r="D57" s="3">
        <v>459</v>
      </c>
      <c r="E57" s="16">
        <v>6.25E-2</v>
      </c>
      <c r="F57" s="16">
        <v>0.05</v>
      </c>
      <c r="G57" s="2">
        <f t="shared" si="12"/>
        <v>28.6875</v>
      </c>
      <c r="H57" s="2">
        <f t="shared" si="13"/>
        <v>22.950000000000003</v>
      </c>
      <c r="I57" s="4">
        <f>D57+H57-G57</f>
        <v>453.26249999999999</v>
      </c>
    </row>
    <row r="58" spans="2:9" x14ac:dyDescent="0.25">
      <c r="B58" s="17">
        <v>7</v>
      </c>
      <c r="C58" s="2" t="s">
        <v>79</v>
      </c>
      <c r="D58" s="3">
        <v>478</v>
      </c>
      <c r="E58" s="16">
        <v>7.1199999999999999E-2</v>
      </c>
      <c r="F58" s="16">
        <v>0.05</v>
      </c>
      <c r="G58" s="2">
        <f t="shared" si="12"/>
        <v>34.0336</v>
      </c>
      <c r="H58" s="2">
        <f t="shared" si="13"/>
        <v>23.900000000000002</v>
      </c>
      <c r="I58" s="4">
        <f>D58+H58-G58</f>
        <v>467.8664</v>
      </c>
    </row>
    <row r="59" spans="2:9" x14ac:dyDescent="0.25">
      <c r="B59" s="17">
        <v>8</v>
      </c>
      <c r="C59" s="2" t="s">
        <v>80</v>
      </c>
      <c r="D59" s="3">
        <v>658</v>
      </c>
      <c r="E59" s="16">
        <v>5.9900000000000002E-2</v>
      </c>
      <c r="F59" s="16">
        <v>0.04</v>
      </c>
      <c r="G59" s="2">
        <f t="shared" si="12"/>
        <v>39.414200000000001</v>
      </c>
      <c r="H59" s="2">
        <f t="shared" si="13"/>
        <v>26.32</v>
      </c>
      <c r="I59" s="4">
        <f>D59+H59-G59</f>
        <v>644.9058</v>
      </c>
    </row>
  </sheetData>
  <mergeCells count="1">
    <mergeCell ref="B48:I49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0F1E7-B3E1-40BB-A725-188851A6BC06}">
  <dimension ref="B2:J22"/>
  <sheetViews>
    <sheetView workbookViewId="0">
      <selection activeCell="B4" sqref="B4:D4"/>
    </sheetView>
  </sheetViews>
  <sheetFormatPr defaultRowHeight="15" x14ac:dyDescent="0.25"/>
  <cols>
    <col min="4" max="5" width="14.28515625" bestFit="1" customWidth="1"/>
    <col min="6" max="6" width="15.85546875" bestFit="1" customWidth="1"/>
    <col min="7" max="7" width="12.7109375" customWidth="1"/>
  </cols>
  <sheetData>
    <row r="2" spans="2:10" ht="0.75" customHeight="1" x14ac:dyDescent="0.25"/>
    <row r="3" spans="2:10" hidden="1" x14ac:dyDescent="0.25"/>
    <row r="4" spans="2:10" x14ac:dyDescent="0.25">
      <c r="B4" s="6" t="s">
        <v>37</v>
      </c>
      <c r="C4" s="7"/>
      <c r="D4" s="1"/>
    </row>
    <row r="6" spans="2:10" x14ac:dyDescent="0.25">
      <c r="B6" s="2"/>
      <c r="C6" s="2"/>
      <c r="D6" s="2"/>
      <c r="E6" s="2"/>
      <c r="F6" s="2"/>
      <c r="G6" s="2"/>
      <c r="H6" s="2"/>
      <c r="I6" s="2"/>
      <c r="J6" s="2"/>
    </row>
    <row r="7" spans="2:10" x14ac:dyDescent="0.25">
      <c r="B7" s="2"/>
      <c r="C7" s="2"/>
      <c r="E7" s="3"/>
      <c r="F7" s="3"/>
      <c r="G7" s="2"/>
      <c r="H7" s="2"/>
      <c r="I7" s="2"/>
      <c r="J7" s="2"/>
    </row>
    <row r="8" spans="2:10" x14ac:dyDescent="0.25">
      <c r="B8" s="2"/>
      <c r="C8" s="2"/>
      <c r="D8" s="3"/>
      <c r="F8" s="3"/>
      <c r="G8" s="2"/>
      <c r="H8" s="2"/>
      <c r="I8" s="2"/>
      <c r="J8" s="2"/>
    </row>
    <row r="9" spans="2:10" x14ac:dyDescent="0.25">
      <c r="B9" s="2"/>
      <c r="C9" s="2"/>
      <c r="D9" s="3"/>
      <c r="E9" s="3"/>
      <c r="F9" s="3"/>
      <c r="G9" s="2"/>
      <c r="H9" s="2"/>
      <c r="I9" s="2"/>
      <c r="J9" s="2"/>
    </row>
    <row r="10" spans="2:10" x14ac:dyDescent="0.25">
      <c r="B10" s="2"/>
      <c r="C10" s="2"/>
      <c r="D10" s="3"/>
      <c r="E10" s="3"/>
      <c r="F10" s="3"/>
      <c r="G10" s="2"/>
      <c r="H10" s="2"/>
      <c r="I10" s="2"/>
      <c r="J10" s="2"/>
    </row>
    <row r="11" spans="2:10" x14ac:dyDescent="0.25">
      <c r="B11" s="2"/>
      <c r="C11" s="2"/>
      <c r="D11" s="3"/>
      <c r="E11" s="3"/>
      <c r="F11" s="3"/>
      <c r="G11" s="2"/>
      <c r="H11" s="2"/>
      <c r="I11" s="2"/>
      <c r="J11" s="2"/>
    </row>
    <row r="12" spans="2:10" x14ac:dyDescent="0.25">
      <c r="B12" s="2"/>
      <c r="C12" s="2"/>
      <c r="D12" s="3"/>
      <c r="E12" s="3"/>
      <c r="F12" s="3"/>
      <c r="G12" s="2"/>
      <c r="H12" s="2"/>
      <c r="I12" s="2"/>
      <c r="J12" s="2"/>
    </row>
    <row r="14" spans="2:10" x14ac:dyDescent="0.25">
      <c r="B14" s="2"/>
      <c r="C14" s="2"/>
      <c r="D14" s="2"/>
      <c r="E14" s="2"/>
      <c r="F14" s="2"/>
      <c r="G14" s="2"/>
      <c r="H14" s="2"/>
      <c r="I14" s="2"/>
      <c r="J14" s="2"/>
    </row>
    <row r="16" spans="2:10" x14ac:dyDescent="0.25">
      <c r="B16" s="2"/>
      <c r="C16" s="2"/>
      <c r="D16" s="2"/>
      <c r="E16" s="2"/>
      <c r="F16" s="2"/>
      <c r="G16" s="2"/>
      <c r="H16" s="2"/>
      <c r="I16" s="2"/>
      <c r="J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  <row r="20" spans="2:3" x14ac:dyDescent="0.25">
      <c r="B20" s="2"/>
      <c r="C20" s="2"/>
    </row>
    <row r="21" spans="2:3" x14ac:dyDescent="0.25">
      <c r="B21" s="2"/>
      <c r="C21" s="2"/>
    </row>
    <row r="22" spans="2:3" x14ac:dyDescent="0.25">
      <c r="B22" s="2"/>
      <c r="C22" s="2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Planilha3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Eduarda De Oliveira Dias</dc:creator>
  <cp:lastModifiedBy>Maria Eduarda De Oliveira Dias</cp:lastModifiedBy>
  <dcterms:created xsi:type="dcterms:W3CDTF">2024-04-18T10:41:59Z</dcterms:created>
  <dcterms:modified xsi:type="dcterms:W3CDTF">2024-04-18T15:00:46Z</dcterms:modified>
</cp:coreProperties>
</file>