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appweb\appweb-trpr02_mariagermain_theohautois\excel\"/>
    </mc:Choice>
  </mc:AlternateContent>
  <xr:revisionPtr revIDLastSave="0" documentId="13_ncr:1_{F36729F3-53FF-4DD1-9AA5-1695A1FF0820}" xr6:coauthVersionLast="47" xr6:coauthVersionMax="47" xr10:uidLastSave="{00000000-0000-0000-0000-000000000000}"/>
  <bookViews>
    <workbookView xWindow="-108" yWindow="-108" windowWidth="23256" windowHeight="12456"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grille_evaluation!$D$15</definedName>
    <definedName name="niveau_reussite">grille_evaluation!$B$22</definedName>
    <definedName name="nom_enseignant">grille_evaluation!$B$16</definedName>
    <definedName name="nom_etudiant">grille_evaluation!$B$15</definedName>
    <definedName name="nom_evaluation">grille_evaluation!$B$18</definedName>
    <definedName name="note_finale">grille_evaluation!$E$22</definedName>
    <definedName name="pts_francais">grille_evaluation!$D$21</definedName>
    <definedName name="pts_grandtotal">grille_evaluation!$D$22</definedName>
    <definedName name="pts_maximum">grille_evaluation!$D$15</definedName>
    <definedName name="pts_respect">grille_evaluation!$D$19</definedName>
    <definedName name="pts_retard">grille_evaluation!$D$20</definedName>
    <definedName name="pts_soustotal">grille_evaluation!$D$18</definedName>
    <definedName name="reussite">grille_evaluation!$B$22</definedName>
    <definedName name="seuil">grille_evaluation!$D$17</definedName>
    <definedName name="seuil_excellence">grille_evaluation!$D$16</definedName>
    <definedName name="seuil_reussite">grille_evaluation!$D$17</definedName>
    <definedName name="tbl_echelle3">#REF!</definedName>
    <definedName name="titre_cours">grille_evaluation!$B$17</definedName>
    <definedName name="type_evaluation">grille_evaluation!$B$19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1" l="1"/>
  <c r="D12" i="1"/>
  <c r="D10" i="1"/>
  <c r="D3" i="1"/>
  <c r="D4" i="1"/>
  <c r="D5" i="1"/>
  <c r="D6" i="1"/>
  <c r="D7" i="1"/>
  <c r="D2" i="1"/>
  <c r="D8" i="1"/>
  <c r="D9" i="1"/>
  <c r="D13" i="1"/>
  <c r="D18" i="1"/>
  <c r="D22" i="1"/>
  <c r="E22" i="1"/>
  <c r="B22" i="1"/>
  <c r="B21" i="1"/>
</calcChain>
</file>

<file path=xl/sharedStrings.xml><?xml version="1.0" encoding="utf-8"?>
<sst xmlns="http://schemas.openxmlformats.org/spreadsheetml/2006/main" count="140" uniqueCount="108">
  <si>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</si>
  <si>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</si>
  <si>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</si>
  <si>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</si>
  <si>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</si>
  <si>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</si>
  <si>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</si>
  <si>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</si>
  <si>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</si>
  <si>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</si>
  <si>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</si>
  <si>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</si>
  <si>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</si>
  <si>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</si>
  <si>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</si>
  <si>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</si>
  <si>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</si>
  <si>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</si>
  <si>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</si>
  <si>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</si>
  <si>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</si>
  <si>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</si>
  <si>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</si>
  <si>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</si>
  <si>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</si>
  <si>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</si>
  <si>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</si>
  <si>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</si>
  <si>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</si>
  <si>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</si>
  <si>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</si>
  <si>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</si>
  <si>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</si>
  <si>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</si>
  <si>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</si>
  <si>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</si>
  <si>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</si>
  <si>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</si>
  <si>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</si>
  <si>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</si>
  <si>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 xml:space="preserve">Développement d'applications Web </t>
  </si>
  <si>
    <t xml:space="preserve">Qualité de l'interface : convivialité, notifications à l'utilisateur, alertes, messages de confirmation, etc. </t>
  </si>
  <si>
    <t>Aucun bogue, aucune erreur d'exécution et aucun problème de performance.</t>
  </si>
  <si>
    <t>Plus de 4 éléments manquant ou mal effectués</t>
  </si>
  <si>
    <t>4 éléments manquants ou mal effectués</t>
  </si>
  <si>
    <t>Plus de 2 éléments manquant ou mal effectués</t>
  </si>
  <si>
    <t>Réalisations des récits utilisateurs (15)</t>
  </si>
  <si>
    <t xml:space="preserve">Récits utilisateurs fonctionnels. </t>
  </si>
  <si>
    <t>Note manuelle sur 15</t>
  </si>
  <si>
    <t>Qualité du code (30)</t>
  </si>
  <si>
    <t>Qualité des tests unitaires (30)</t>
  </si>
  <si>
    <t>Travail pratique 02</t>
  </si>
  <si>
    <t>Beaupré, Hubert</t>
  </si>
  <si>
    <t>Beke, Aboue Abigail Helene</t>
  </si>
  <si>
    <t>Bergeron, Matis</t>
  </si>
  <si>
    <t>Bouchard, Philippe</t>
  </si>
  <si>
    <t>Boudreault, Céleste</t>
  </si>
  <si>
    <t>Boudreault, Raphaël</t>
  </si>
  <si>
    <t>Brodl, Ilann</t>
  </si>
  <si>
    <t>Caron, Élie</t>
  </si>
  <si>
    <t>Champoux, Alexis</t>
  </si>
  <si>
    <t>Charette, Mikaël</t>
  </si>
  <si>
    <t>Charland, William</t>
  </si>
  <si>
    <t>Desjardins, Simon</t>
  </si>
  <si>
    <t>Devloo, Jérémy</t>
  </si>
  <si>
    <t>Dion, Thomas</t>
  </si>
  <si>
    <t>Dostie, Jérémy</t>
  </si>
  <si>
    <t>Dubé, Nicolas</t>
  </si>
  <si>
    <t>Fortin, Xavier</t>
  </si>
  <si>
    <t>Gaumond-Schram, Pascal</t>
  </si>
  <si>
    <t>Germain, Maria</t>
  </si>
  <si>
    <t>Hautois, Théo</t>
  </si>
  <si>
    <t>Imbeault, Zachary</t>
  </si>
  <si>
    <t>Lajeunesse, Élie</t>
  </si>
  <si>
    <t>Lamonde, Jean-Thomas</t>
  </si>
  <si>
    <t>Larochelle, Hugo</t>
  </si>
  <si>
    <t>Lemelin, Brandon</t>
  </si>
  <si>
    <t>Liubychenko, Nikita</t>
  </si>
  <si>
    <t>Louchard, Elisabeth</t>
  </si>
  <si>
    <t>Mazzali Medeiros Tomazelli, Breno</t>
  </si>
  <si>
    <t>Megiolaro Barros Tirado, Arthur Henrique</t>
  </si>
  <si>
    <t>Morel, Brendon</t>
  </si>
  <si>
    <t>Nolet, Louis-Thomas</t>
  </si>
  <si>
    <t>Ouellet, Jimmy</t>
  </si>
  <si>
    <t>Ravelomanantsoa, Andry</t>
  </si>
  <si>
    <t>Rocheleau, Charles</t>
  </si>
  <si>
    <t>Royer, Adam</t>
  </si>
  <si>
    <t>Rusnak, Anthony</t>
  </si>
  <si>
    <t>Savoie, James</t>
  </si>
  <si>
    <t>St-Amant, Alexandre</t>
  </si>
  <si>
    <t>Turcotte, Nicolas</t>
  </si>
  <si>
    <t>Vandermeerschen, Zachary</t>
  </si>
  <si>
    <t>Villeneuve, William</t>
  </si>
  <si>
    <t>Déploiement (5)</t>
  </si>
  <si>
    <t>La documentation est correctement déployée</t>
  </si>
  <si>
    <t>Respect modalités / consignes</t>
  </si>
  <si>
    <t>Session de l'évaluation</t>
  </si>
  <si>
    <t>Hiver 2024</t>
  </si>
  <si>
    <t xml:space="preserve">Bonnes pratiques de programmation et code propre </t>
  </si>
  <si>
    <t>Choix et pertinence des tests</t>
  </si>
  <si>
    <t>Bonne couverture des tests</t>
  </si>
  <si>
    <t>Bonne gestion des erreurs</t>
  </si>
  <si>
    <t>Architecture facilitant la maintenabilité et l'évolution des applications</t>
  </si>
  <si>
    <t>Interface utilisateur  (10)</t>
  </si>
  <si>
    <t>Documentation et revue de code (10)</t>
  </si>
  <si>
    <t>Le code est versionné avec GitHub tout au long du projet</t>
  </si>
  <si>
    <t>Documentation Vitepress fonctionnelle et présente dans le dossier docs</t>
  </si>
  <si>
    <t>Faire 3 revues de code pour chaque semaine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</si>
</sst>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4">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65">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2" fillId="3" borderId="11" xfId="0" applyFont="1" applyFill="1" applyBorder="1" applyAlignment="1">
      <alignment horizontal="left"/>
    </xf>
    <xf numFmtId="0" fontId="2" fillId="3" borderId="17" xfId="0" applyFont="1" applyFill="1" applyBorder="1" applyAlignment="1">
      <alignment horizontal="left"/>
    </xf>
    <xf numFmtId="0" fontId="2" fillId="3" borderId="18" xfId="0" applyFont="1" applyFill="1" applyBorder="1" applyAlignment="1">
      <alignment horizontal="left"/>
    </xf>
    <xf numFmtId="0" fontId="2" fillId="3" borderId="22" xfId="0" applyFont="1" applyFill="1" applyBorder="1" applyAlignment="1">
      <alignment horizontal="left"/>
    </xf>
    <xf numFmtId="0" fontId="2" fillId="3" borderId="23" xfId="0" applyFont="1" applyFill="1" applyBorder="1" applyAlignment="1">
      <alignment horizontal="left"/>
    </xf>
    <xf numFmtId="0" fontId="2" fillId="3" borderId="21" xfId="0" applyFont="1" applyFill="1" applyBorder="1" applyAlignment="1">
      <alignment horizontal="left"/>
    </xf>
    <xf numFmtId="0" fontId="5" fillId="0" borderId="20" xfId="0" applyFont="1" applyBorder="1" applyAlignment="1">
      <alignment horizontal="center" vertical="top"/>
    </xf>
    <xf numFmtId="164" fontId="5" fillId="0" borderId="19" xfId="0" applyNumberFormat="1" applyFont="1" applyBorder="1" applyAlignment="1">
      <alignment horizontal="center" vertical="top" wrapText="1"/>
    </xf>
    <xf numFmtId="0" fontId="4" fillId="5" borderId="12" xfId="2" applyFill="1" applyBorder="1" applyAlignment="1">
      <alignment horizontal="center" vertical="top" wrapText="1"/>
    </xf>
    <xf numFmtId="0" fontId="0" fillId="0" borderId="21" xfId="0" applyBorder="1" applyAlignment="1">
      <alignment horizontal="center" vertical="top"/>
    </xf>
    <xf numFmtId="0" fontId="2" fillId="11" borderId="13" xfId="0" applyFont="1" applyFill="1" applyBorder="1" applyAlignment="1">
      <alignment horizontal="right" vertical="top"/>
    </xf>
    <xf numFmtId="0" fontId="2" fillId="10" borderId="15" xfId="0" applyFont="1" applyFill="1" applyBorder="1" applyAlignment="1">
      <alignment horizontal="right" vertical="top"/>
    </xf>
    <xf numFmtId="0" fontId="5" fillId="0" borderId="13"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7" fillId="12" borderId="10" xfId="0" applyFont="1" applyFill="1" applyBorder="1" applyAlignment="1">
      <alignment horizontal="center" vertical="top" wrapText="1"/>
    </xf>
    <xf numFmtId="0" fontId="6" fillId="0" borderId="10" xfId="1" applyFont="1" applyBorder="1" applyAlignment="1">
      <alignment horizontal="center" vertical="top"/>
    </xf>
    <xf numFmtId="0" fontId="6" fillId="0" borderId="14" xfId="1" applyFont="1" applyBorder="1" applyAlignment="1">
      <alignment horizontal="center" vertical="top"/>
    </xf>
    <xf numFmtId="0" fontId="0" fillId="0" borderId="4" xfId="0" applyBorder="1" applyAlignment="1">
      <alignment vertical="top" wrapText="1"/>
    </xf>
    <xf numFmtId="0" fontId="2" fillId="9" borderId="13" xfId="0" applyFont="1" applyFill="1" applyBorder="1" applyAlignment="1">
      <alignment horizontal="right" vertical="top"/>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16" xfId="0" applyFont="1" applyBorder="1" applyAlignment="1">
      <alignment horizontal="center" vertical="top"/>
    </xf>
    <xf numFmtId="0" fontId="5" fillId="0" borderId="9" xfId="0" applyFont="1" applyBorder="1" applyAlignment="1">
      <alignment vertical="top" wrapText="1"/>
    </xf>
    <xf numFmtId="9" fontId="7" fillId="7" borderId="13" xfId="0" applyNumberFormat="1" applyFont="1" applyFill="1" applyBorder="1" applyAlignment="1">
      <alignment horizontal="center" vertical="top"/>
    </xf>
    <xf numFmtId="9" fontId="8" fillId="8" borderId="15" xfId="0" applyNumberFormat="1" applyFont="1" applyFill="1" applyBorder="1" applyAlignment="1">
      <alignment horizontal="center" vertical="top"/>
    </xf>
    <xf numFmtId="0" fontId="0" fillId="0" borderId="20"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vertical="top" wrapText="1"/>
    </xf>
    <xf numFmtId="0" fontId="0" fillId="0" borderId="4" xfId="0" applyBorder="1" applyAlignment="1">
      <alignment vertical="top"/>
    </xf>
    <xf numFmtId="0" fontId="0" fillId="4" borderId="13"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19" xfId="0" applyFont="1" applyBorder="1" applyAlignment="1">
      <alignment horizontal="center" vertical="top"/>
    </xf>
    <xf numFmtId="0" fontId="0" fillId="0" borderId="3" xfId="0" applyBorder="1" applyAlignment="1">
      <alignment vertical="top" wrapText="1"/>
    </xf>
    <xf numFmtId="0" fontId="0" fillId="0" borderId="3" xfId="0" applyBorder="1" applyAlignment="1">
      <alignment vertical="top"/>
    </xf>
    <xf numFmtId="0" fontId="6" fillId="0" borderId="16" xfId="1" applyFont="1" applyBorder="1" applyAlignment="1">
      <alignment horizontal="center" vertical="top"/>
    </xf>
    <xf numFmtId="0" fontId="5" fillId="0" borderId="16" xfId="0" applyFont="1" applyBorder="1" applyAlignment="1">
      <alignment vertical="top" wrapText="1"/>
    </xf>
    <xf numFmtId="0" fontId="0" fillId="0" borderId="10" xfId="0" applyBorder="1" applyAlignment="1">
      <alignment vertical="top" wrapText="1"/>
    </xf>
    <xf numFmtId="0" fontId="6" fillId="0" borderId="7" xfId="1" applyFont="1" applyBorder="1" applyAlignment="1">
      <alignment horizontal="center" vertical="top"/>
    </xf>
    <xf numFmtId="0" fontId="5" fillId="0" borderId="10" xfId="0" applyFont="1" applyBorder="1" applyAlignment="1">
      <alignment horizontal="center" vertical="top"/>
    </xf>
    <xf numFmtId="0" fontId="0" fillId="0" borderId="5" xfId="0" applyBorder="1" applyAlignment="1">
      <alignment vertical="top" wrapText="1"/>
    </xf>
    <xf numFmtId="0" fontId="0" fillId="0" borderId="0" xfId="0" applyAlignment="1">
      <alignment horizontal="left" vertical="center" indent="1"/>
    </xf>
    <xf numFmtId="0" fontId="0" fillId="0" borderId="2" xfId="0" applyBorder="1" applyAlignment="1">
      <alignment vertical="top" wrapText="1"/>
    </xf>
    <xf numFmtId="0" fontId="0" fillId="0" borderId="7" xfId="0" applyBorder="1" applyAlignment="1">
      <alignment horizontal="left" vertical="top"/>
    </xf>
    <xf numFmtId="0" fontId="0" fillId="0" borderId="15" xfId="0" applyBorder="1" applyAlignment="1">
      <alignment horizontal="left" vertical="top"/>
    </xf>
    <xf numFmtId="0" fontId="2" fillId="0" borderId="13" xfId="0" applyFont="1" applyBorder="1" applyAlignment="1">
      <alignment horizontal="left" vertical="top"/>
    </xf>
    <xf numFmtId="0" fontId="0" fillId="0" borderId="10" xfId="0" applyBorder="1" applyAlignment="1">
      <alignment horizontal="left" vertical="top"/>
    </xf>
    <xf numFmtId="0" fontId="0" fillId="0" borderId="16" xfId="0" applyBorder="1" applyAlignment="1">
      <alignment vertical="top"/>
    </xf>
    <xf numFmtId="0" fontId="0" fillId="0" borderId="2" xfId="0" applyBorder="1" applyAlignment="1">
      <alignment vertical="top"/>
    </xf>
    <xf numFmtId="0" fontId="5" fillId="0" borderId="1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5">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border diagonalUp="0" diagonalDown="0">
        <left style="medium">
          <color indexed="64"/>
        </left>
        <right style="medium">
          <color indexed="64"/>
        </right>
        <vertical/>
      </border>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4" totalsRowShown="0" headerRowDxfId="24" dataDxfId="22" headerRowBorderDxfId="23" tableBorderDxfId="21" headerRowCellStyle="Titre 1">
  <autoFilter ref="A1:E14" xr:uid="{21531910-BD78-4443-9EAB-35411D648924}"/>
  <tableColumns count="5">
    <tableColumn id="1" xr3:uid="{00000000-0010-0000-0000-000001000000}" name="Critères d'évaluation" dataDxfId="20"/>
    <tableColumn id="2" xr3:uid="{00000000-0010-0000-0000-000002000000}" name="Éléments observables" dataDxfId="19"/>
    <tableColumn id="3" xr3:uid="{00000000-0010-0000-0000-000003000000}" name="Échelles" dataDxfId="18"/>
    <tableColumn id="9" xr3:uid="{00000000-0010-0000-0000-000009000000}" name="Points" dataDxfId="17">
      <calculatedColumnFormula>VLOOKUP(C2,echelles!#REF!,2,FALSE)</calculatedColumnFormula>
    </tableColumn>
    <tableColumn id="10" xr3:uid="{00000000-0010-0000-0000-00000A000000}" name="Commentaires" dataDxfId="1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7:B9" totalsRowShown="0" tableBorderDxfId="15">
  <autoFilter ref="A7:B9" xr:uid="{00000000-0009-0000-0100-000005000000}"/>
  <tableColumns count="2">
    <tableColumn id="1" xr3:uid="{00000000-0010-0000-0200-000001000000}" name="Description de l'échelle descriptive" dataDxfId="14"/>
    <tableColumn id="2" xr3:uid="{00000000-0010-0000-0200-000002000000}" name="Note"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B0122B-182D-4B3F-AF35-9FF1BAE5F864}" name="tbl_echelle13" displayName="tbl_echelle13" ref="A11:B17" totalsRowShown="0" tableBorderDxfId="9">
  <autoFilter ref="A11:B17" xr:uid="{8EB0122B-182D-4B3F-AF35-9FF1BAE5F864}"/>
  <tableColumns count="2">
    <tableColumn id="1" xr3:uid="{768440EF-BCA6-488B-A368-EE5F9EA54BD9}" name="Description de l'échelle descriptive" dataDxfId="8"/>
    <tableColumn id="2" xr3:uid="{516767D4-27CC-4460-86BE-9264432807BD}" name="Note"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AD1B38C-ABFF-4C05-9F27-FCAEBFBDD923}" name="tbl_echelle139" displayName="tbl_echelle139" ref="A19:B25" totalsRowShown="0" tableBorderDxfId="6">
  <autoFilter ref="A19:B25" xr:uid="{0AD1B38C-ABFF-4C05-9F27-FCAEBFBDD923}"/>
  <tableColumns count="2">
    <tableColumn id="1" xr3:uid="{26169F7C-A8D3-4E90-9BCE-257698216AAA}" name="Description de l'échelle descriptive" dataDxfId="5"/>
    <tableColumn id="2" xr3:uid="{B9849F27-91E8-40F2-AD3D-7F2AB06F0A73}" name="Note" dataDxf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3" totalsRowShown="0" tableBorderDxfId="3">
  <autoFilter ref="A1:A43"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zoomScaleNormal="100" workbookViewId="0">
      <pane ySplit="1" topLeftCell="A2" activePane="bottomLeft" state="frozen"/>
      <selection pane="bottomLeft" activeCell="C13" sqref="C13"/>
    </sheetView>
  </sheetViews>
  <sheetFormatPr baseColWidth="10" defaultColWidth="11" defaultRowHeight="15.6" x14ac:dyDescent="0.3"/>
  <cols>
    <col min="1" max="1" width="44.296875" style="2" customWidth="1"/>
    <col min="2" max="2" width="66.296875" style="2" customWidth="1"/>
    <col min="3" max="3" width="30.5" style="2" customWidth="1"/>
    <col min="4" max="4" width="8.5" style="1" customWidth="1"/>
    <col min="5" max="5" width="35.09765625" style="2" customWidth="1"/>
    <col min="6" max="16384" width="11" style="2"/>
  </cols>
  <sheetData>
    <row r="1" spans="1:5" s="1" customFormat="1" ht="20.399999999999999" thickBot="1" x14ac:dyDescent="0.35">
      <c r="A1" s="21" t="s">
        <v>21</v>
      </c>
      <c r="B1" s="48" t="s">
        <v>0</v>
      </c>
      <c r="C1" s="51" t="s">
        <v>34</v>
      </c>
      <c r="D1" s="21" t="s">
        <v>1</v>
      </c>
      <c r="E1" s="22" t="s">
        <v>2</v>
      </c>
    </row>
    <row r="2" spans="1:5" ht="18" customHeight="1" thickBot="1" x14ac:dyDescent="0.35">
      <c r="A2" s="43" t="s">
        <v>50</v>
      </c>
      <c r="B2" s="43" t="s">
        <v>98</v>
      </c>
      <c r="C2" s="56" t="s">
        <v>37</v>
      </c>
      <c r="D2" s="34">
        <f>VLOOKUP(C2,echelles!$A$20:$B$25,2,FALSE)</f>
        <v>10</v>
      </c>
      <c r="E2" s="35"/>
    </row>
    <row r="3" spans="1:5" ht="18" customHeight="1" thickBot="1" x14ac:dyDescent="0.35">
      <c r="A3" s="44"/>
      <c r="B3" s="53" t="s">
        <v>99</v>
      </c>
      <c r="C3" s="56" t="s">
        <v>37</v>
      </c>
      <c r="D3" s="34">
        <f>VLOOKUP(C3,echelles!$A$20:$B$25,2,FALSE)</f>
        <v>10</v>
      </c>
      <c r="E3" s="23"/>
    </row>
    <row r="4" spans="1:5" ht="18" customHeight="1" thickBot="1" x14ac:dyDescent="0.35">
      <c r="A4" s="44"/>
      <c r="B4" s="53" t="s">
        <v>100</v>
      </c>
      <c r="C4" s="56"/>
      <c r="D4" s="34" t="e">
        <f>VLOOKUP(C4,echelles!$A$20:$B$25,2,FALSE)</f>
        <v>#N/A</v>
      </c>
      <c r="E4" s="23"/>
    </row>
    <row r="5" spans="1:5" ht="20.25" customHeight="1" thickBot="1" x14ac:dyDescent="0.35">
      <c r="A5" s="43" t="s">
        <v>49</v>
      </c>
      <c r="B5" s="43" t="s">
        <v>98</v>
      </c>
      <c r="C5" s="56" t="s">
        <v>37</v>
      </c>
      <c r="D5" s="34">
        <f>VLOOKUP(C5,echelles!$A$20:$B$25,2,FALSE)</f>
        <v>10</v>
      </c>
      <c r="E5" s="35"/>
    </row>
    <row r="6" spans="1:5" ht="16.2" thickBot="1" x14ac:dyDescent="0.35">
      <c r="A6" s="44"/>
      <c r="B6" s="53" t="s">
        <v>101</v>
      </c>
      <c r="C6" s="56" t="s">
        <v>37</v>
      </c>
      <c r="D6" s="34">
        <f>VLOOKUP(C6,echelles!$A$20:$B$25,2,FALSE)</f>
        <v>10</v>
      </c>
      <c r="E6" s="23"/>
    </row>
    <row r="7" spans="1:5" ht="16.2" thickBot="1" x14ac:dyDescent="0.35">
      <c r="A7" s="44"/>
      <c r="B7" s="53" t="s">
        <v>102</v>
      </c>
      <c r="C7" s="56" t="s">
        <v>37</v>
      </c>
      <c r="D7" s="34">
        <f>VLOOKUP(C7,echelles!$A$20:$B$25,2,FALSE)</f>
        <v>10</v>
      </c>
      <c r="E7" s="23"/>
    </row>
    <row r="8" spans="1:5" ht="15.6" customHeight="1" thickBot="1" x14ac:dyDescent="0.35">
      <c r="A8" s="40" t="s">
        <v>93</v>
      </c>
      <c r="B8" s="50" t="s">
        <v>94</v>
      </c>
      <c r="C8" s="59" t="s">
        <v>37</v>
      </c>
      <c r="D8" s="34">
        <f>VLOOKUP(C8,echelles!$A$12:$B$17,2,FALSE)</f>
        <v>5</v>
      </c>
      <c r="E8" s="49"/>
    </row>
    <row r="9" spans="1:5" ht="16.8" customHeight="1" thickBot="1" x14ac:dyDescent="0.35">
      <c r="A9" s="40" t="s">
        <v>103</v>
      </c>
      <c r="B9" s="53" t="s">
        <v>42</v>
      </c>
      <c r="C9" s="59" t="s">
        <v>37</v>
      </c>
      <c r="D9" s="34">
        <f>VLOOKUP(C9,echelles!$A$12:$B$17,2,FALSE)</f>
        <v>5</v>
      </c>
      <c r="E9" s="49"/>
    </row>
    <row r="10" spans="1:5" ht="32.549999999999997" customHeight="1" thickBot="1" x14ac:dyDescent="0.35">
      <c r="A10" s="41"/>
      <c r="B10" s="53" t="s">
        <v>41</v>
      </c>
      <c r="C10" s="59" t="s">
        <v>37</v>
      </c>
      <c r="D10" s="34">
        <f>VLOOKUP(C10,echelles!$A$12:$B$17,2,FALSE)</f>
        <v>5</v>
      </c>
      <c r="E10" s="55"/>
    </row>
    <row r="11" spans="1:5" ht="16.8" customHeight="1" thickBot="1" x14ac:dyDescent="0.35">
      <c r="A11" s="60" t="s">
        <v>104</v>
      </c>
      <c r="B11" s="40" t="s">
        <v>105</v>
      </c>
      <c r="C11" s="59" t="s">
        <v>37</v>
      </c>
      <c r="D11" s="34">
        <f>VLOOKUP(C11,echelles!$A$8:$B$9,2,FALSE)</f>
        <v>2</v>
      </c>
      <c r="E11" s="40"/>
    </row>
    <row r="12" spans="1:5" ht="16.8" customHeight="1" thickBot="1" x14ac:dyDescent="0.35">
      <c r="A12" s="61"/>
      <c r="B12" s="55" t="s">
        <v>106</v>
      </c>
      <c r="C12" s="59" t="s">
        <v>37</v>
      </c>
      <c r="D12" s="34">
        <f>VLOOKUP(C12,echelles!$A$2:$B$5,2,FALSE)</f>
        <v>3</v>
      </c>
      <c r="E12" s="55"/>
    </row>
    <row r="13" spans="1:5" ht="16.2" thickBot="1" x14ac:dyDescent="0.35">
      <c r="A13" s="47"/>
      <c r="B13" s="46" t="s">
        <v>107</v>
      </c>
      <c r="C13" s="57" t="s">
        <v>37</v>
      </c>
      <c r="D13" s="52">
        <f>VLOOKUP(C13,echelles!$A$12:$B$17,2,FALSE)</f>
        <v>5</v>
      </c>
      <c r="E13" s="46"/>
    </row>
    <row r="14" spans="1:5" ht="16.2" thickBot="1" x14ac:dyDescent="0.35">
      <c r="A14" s="41" t="s">
        <v>46</v>
      </c>
      <c r="B14" s="50" t="s">
        <v>47</v>
      </c>
      <c r="C14" s="58" t="s">
        <v>48</v>
      </c>
      <c r="D14" s="52">
        <v>15</v>
      </c>
      <c r="E14" s="50"/>
    </row>
    <row r="15" spans="1:5" ht="16.2" thickBot="1" x14ac:dyDescent="0.35">
      <c r="A15" s="6" t="s">
        <v>6</v>
      </c>
      <c r="B15" s="45" t="s">
        <v>39</v>
      </c>
      <c r="C15" s="24" t="s">
        <v>14</v>
      </c>
      <c r="D15" s="17">
        <v>100</v>
      </c>
      <c r="E15" s="20" t="s">
        <v>5</v>
      </c>
    </row>
    <row r="16" spans="1:5" ht="16.2" thickBot="1" x14ac:dyDescent="0.35">
      <c r="A16" s="8" t="s">
        <v>7</v>
      </c>
      <c r="B16" s="11" t="s">
        <v>8</v>
      </c>
      <c r="C16" s="15" t="s">
        <v>12</v>
      </c>
      <c r="D16" s="36">
        <v>0.9</v>
      </c>
      <c r="E16" s="62"/>
    </row>
    <row r="17" spans="1:5" ht="16.2" thickBot="1" x14ac:dyDescent="0.35">
      <c r="A17" s="8" t="s">
        <v>33</v>
      </c>
      <c r="B17" s="38" t="s">
        <v>40</v>
      </c>
      <c r="C17" s="16" t="s">
        <v>10</v>
      </c>
      <c r="D17" s="37">
        <v>0.6</v>
      </c>
      <c r="E17" s="63"/>
    </row>
    <row r="18" spans="1:5" ht="16.2" thickBot="1" x14ac:dyDescent="0.35">
      <c r="A18" s="5" t="s">
        <v>96</v>
      </c>
      <c r="B18" s="39" t="s">
        <v>97</v>
      </c>
      <c r="C18" s="25" t="s">
        <v>3</v>
      </c>
      <c r="D18" s="42" t="e">
        <f>SUM(D2:D14)</f>
        <v>#N/A</v>
      </c>
      <c r="E18" s="63"/>
    </row>
    <row r="19" spans="1:5" x14ac:dyDescent="0.3">
      <c r="A19" s="5" t="s">
        <v>9</v>
      </c>
      <c r="B19" s="39" t="s">
        <v>51</v>
      </c>
      <c r="C19" s="26" t="s">
        <v>95</v>
      </c>
      <c r="D19" s="18">
        <v>0</v>
      </c>
      <c r="E19" s="63"/>
    </row>
    <row r="20" spans="1:5" x14ac:dyDescent="0.3">
      <c r="A20" s="10" t="s">
        <v>17</v>
      </c>
      <c r="B20" s="14" t="s">
        <v>18</v>
      </c>
      <c r="C20" s="26" t="s">
        <v>13</v>
      </c>
      <c r="D20" s="18">
        <v>0</v>
      </c>
      <c r="E20" s="63"/>
    </row>
    <row r="21" spans="1:5" ht="16.2" thickBot="1" x14ac:dyDescent="0.35">
      <c r="A21" s="9" t="s">
        <v>19</v>
      </c>
      <c r="B21" s="12">
        <f ca="1">NOW()</f>
        <v>45410.467374768516</v>
      </c>
      <c r="C21" s="26" t="s">
        <v>11</v>
      </c>
      <c r="D21" s="19">
        <v>0</v>
      </c>
      <c r="E21" s="64"/>
    </row>
    <row r="22" spans="1:5" ht="16.2" thickBot="1" x14ac:dyDescent="0.35">
      <c r="A22" s="7" t="s">
        <v>20</v>
      </c>
      <c r="B22" s="13" t="e">
        <f>(pts_grandtotal/nb_points)</f>
        <v>#N/A</v>
      </c>
      <c r="C22" s="27" t="s">
        <v>4</v>
      </c>
      <c r="D22" s="4" t="e">
        <f>pts_soustotal-pts_retard-pts_francais-pts_respect</f>
        <v>#N/A</v>
      </c>
      <c r="E22" s="28" t="e">
        <f>"Note finale: "&amp;pts_grandtotal/nb_points*100&amp;"%"</f>
        <v>#N/A</v>
      </c>
    </row>
    <row r="23" spans="1:5" x14ac:dyDescent="0.3">
      <c r="D23" s="2"/>
    </row>
    <row r="24" spans="1:5" x14ac:dyDescent="0.3">
      <c r="D24" s="2"/>
    </row>
    <row r="25" spans="1:5" x14ac:dyDescent="0.3">
      <c r="D25" s="2"/>
    </row>
    <row r="26" spans="1:5" x14ac:dyDescent="0.3">
      <c r="D26" s="2"/>
    </row>
    <row r="27" spans="1:5" x14ac:dyDescent="0.3">
      <c r="D27" s="2"/>
    </row>
    <row r="29" spans="1:5" x14ac:dyDescent="0.3">
      <c r="D29" s="2"/>
    </row>
    <row r="30" spans="1:5" x14ac:dyDescent="0.3">
      <c r="D30" s="2"/>
    </row>
    <row r="31" spans="1:5" x14ac:dyDescent="0.3">
      <c r="D31" s="2"/>
    </row>
    <row r="32" spans="1:5" x14ac:dyDescent="0.3">
      <c r="D32" s="2"/>
    </row>
    <row r="33" spans="4:4" x14ac:dyDescent="0.3">
      <c r="D33" s="2"/>
    </row>
    <row r="34" spans="4:4" x14ac:dyDescent="0.3">
      <c r="D34" s="2"/>
    </row>
    <row r="35" spans="4:4" x14ac:dyDescent="0.3">
      <c r="D35" s="2"/>
    </row>
  </sheetData>
  <mergeCells count="1">
    <mergeCell ref="E16: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etudiants!$A$2:$A$43</xm:f>
          </x14:formula1>
          <xm:sqref>B15</xm:sqref>
        </x14:dataValidation>
        <x14:dataValidation type="list" allowBlank="1" showInputMessage="1" showErrorMessage="1" xr:uid="{E3D805A5-1511-4A5D-A8C5-1DD758E778A6}">
          <x14:formula1>
            <xm:f>echelles!$A$12:$A$17</xm:f>
          </x14:formula1>
          <xm:sqref>C8:C10 C13</xm:sqref>
        </x14:dataValidation>
        <x14:dataValidation type="list" allowBlank="1" showInputMessage="1" showErrorMessage="1" xr:uid="{B0224CB6-4769-41A9-82C9-3F26B24C2ED5}">
          <x14:formula1>
            <xm:f>echelles!$A$20:$A$25</xm:f>
          </x14:formula1>
          <xm:sqref>C2:C7</xm:sqref>
        </x14:dataValidation>
        <x14:dataValidation type="list" allowBlank="1" showInputMessage="1" showErrorMessage="1" xr:uid="{28EE9F06-04EA-4A44-8AE1-B18C038DE5E8}">
          <x14:formula1>
            <xm:f>echelles!$A$2:$A$5</xm:f>
          </x14:formula1>
          <xm:sqref>C12</xm:sqref>
        </x14:dataValidation>
        <x14:dataValidation type="list" allowBlank="1" showInputMessage="1" showErrorMessage="1" xr:uid="{0BF17766-22DD-4B6F-A1E7-77F99643E52B}">
          <x14:formula1>
            <xm:f>echelles!$A$8:$A$9</xm:f>
          </x14:formula1>
          <xm:sqref>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E11" sqref="E11"/>
    </sheetView>
  </sheetViews>
  <sheetFormatPr baseColWidth="10" defaultRowHeight="15.6" x14ac:dyDescent="0.3"/>
  <cols>
    <col min="1" max="1" width="50.09765625" customWidth="1"/>
    <col min="2" max="2" width="10.69921875" customWidth="1"/>
    <col min="3" max="3" width="11.19921875" customWidth="1"/>
  </cols>
  <sheetData>
    <row r="1" spans="1:2" x14ac:dyDescent="0.3">
      <c r="A1" t="s">
        <v>15</v>
      </c>
      <c r="B1" s="3" t="s">
        <v>16</v>
      </c>
    </row>
    <row r="2" spans="1:2" x14ac:dyDescent="0.3">
      <c r="A2" s="29" t="s">
        <v>45</v>
      </c>
      <c r="B2" s="3">
        <v>0</v>
      </c>
    </row>
    <row r="3" spans="1:2" x14ac:dyDescent="0.3">
      <c r="A3" t="s">
        <v>35</v>
      </c>
      <c r="B3" s="3">
        <v>1</v>
      </c>
    </row>
    <row r="4" spans="1:2" x14ac:dyDescent="0.3">
      <c r="A4" t="s">
        <v>36</v>
      </c>
      <c r="B4" s="3">
        <v>2</v>
      </c>
    </row>
    <row r="5" spans="1:2" x14ac:dyDescent="0.3">
      <c r="A5" t="s">
        <v>37</v>
      </c>
      <c r="B5" s="1">
        <v>3</v>
      </c>
    </row>
    <row r="7" spans="1:2" x14ac:dyDescent="0.3">
      <c r="A7" t="s">
        <v>15</v>
      </c>
      <c r="B7" s="3" t="s">
        <v>16</v>
      </c>
    </row>
    <row r="8" spans="1:2" x14ac:dyDescent="0.3">
      <c r="A8" t="s">
        <v>36</v>
      </c>
      <c r="B8" s="1">
        <v>0</v>
      </c>
    </row>
    <row r="9" spans="1:2" x14ac:dyDescent="0.3">
      <c r="A9" t="s">
        <v>37</v>
      </c>
      <c r="B9" s="1">
        <v>2</v>
      </c>
    </row>
    <row r="11" spans="1:2" x14ac:dyDescent="0.3">
      <c r="A11" t="s">
        <v>15</v>
      </c>
      <c r="B11" s="3" t="s">
        <v>16</v>
      </c>
    </row>
    <row r="12" spans="1:2" x14ac:dyDescent="0.3">
      <c r="A12" s="29" t="s">
        <v>43</v>
      </c>
      <c r="B12" s="3">
        <v>0</v>
      </c>
    </row>
    <row r="13" spans="1:2" x14ac:dyDescent="0.3">
      <c r="A13" t="s">
        <v>44</v>
      </c>
      <c r="B13" s="3">
        <v>1</v>
      </c>
    </row>
    <row r="14" spans="1:2" x14ac:dyDescent="0.3">
      <c r="A14" t="s">
        <v>38</v>
      </c>
      <c r="B14" s="3">
        <v>2</v>
      </c>
    </row>
    <row r="15" spans="1:2" x14ac:dyDescent="0.3">
      <c r="A15" t="s">
        <v>35</v>
      </c>
      <c r="B15" s="3">
        <v>3</v>
      </c>
    </row>
    <row r="16" spans="1:2" x14ac:dyDescent="0.3">
      <c r="A16" t="s">
        <v>36</v>
      </c>
      <c r="B16" s="3">
        <v>4</v>
      </c>
    </row>
    <row r="17" spans="1:2" x14ac:dyDescent="0.3">
      <c r="A17" t="s">
        <v>37</v>
      </c>
      <c r="B17" s="1">
        <v>5</v>
      </c>
    </row>
    <row r="19" spans="1:2" x14ac:dyDescent="0.3">
      <c r="A19" t="s">
        <v>15</v>
      </c>
      <c r="B19" s="3" t="s">
        <v>16</v>
      </c>
    </row>
    <row r="20" spans="1:2" x14ac:dyDescent="0.3">
      <c r="A20" s="29" t="s">
        <v>43</v>
      </c>
      <c r="B20" s="3">
        <v>0</v>
      </c>
    </row>
    <row r="21" spans="1:2" x14ac:dyDescent="0.3">
      <c r="A21" t="s">
        <v>44</v>
      </c>
      <c r="B21" s="3">
        <v>2</v>
      </c>
    </row>
    <row r="22" spans="1:2" x14ac:dyDescent="0.3">
      <c r="A22" t="s">
        <v>38</v>
      </c>
      <c r="B22" s="3">
        <v>4</v>
      </c>
    </row>
    <row r="23" spans="1:2" x14ac:dyDescent="0.3">
      <c r="A23" t="s">
        <v>35</v>
      </c>
      <c r="B23" s="3">
        <v>6</v>
      </c>
    </row>
    <row r="24" spans="1:2" x14ac:dyDescent="0.3">
      <c r="A24" t="s">
        <v>36</v>
      </c>
      <c r="B24" s="3">
        <v>8</v>
      </c>
    </row>
    <row r="25" spans="1:2" x14ac:dyDescent="0.3">
      <c r="A25" t="s">
        <v>37</v>
      </c>
      <c r="B25" s="1">
        <v>10</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topLeftCell="A15" workbookViewId="0">
      <selection activeCell="D9" sqref="D9"/>
    </sheetView>
  </sheetViews>
  <sheetFormatPr baseColWidth="10" defaultRowHeight="15.6" x14ac:dyDescent="0.3"/>
  <cols>
    <col min="1" max="1" width="39.5" customWidth="1"/>
  </cols>
  <sheetData>
    <row r="1" spans="1:1" x14ac:dyDescent="0.3">
      <c r="A1" t="s">
        <v>6</v>
      </c>
    </row>
    <row r="2" spans="1:1" x14ac:dyDescent="0.3">
      <c r="A2" t="s">
        <v>39</v>
      </c>
    </row>
    <row r="3" spans="1:1" x14ac:dyDescent="0.3">
      <c r="A3" s="54" t="s">
        <v>52</v>
      </c>
    </row>
    <row r="4" spans="1:1" x14ac:dyDescent="0.3">
      <c r="A4" s="54" t="s">
        <v>53</v>
      </c>
    </row>
    <row r="5" spans="1:1" x14ac:dyDescent="0.3">
      <c r="A5" s="54" t="s">
        <v>54</v>
      </c>
    </row>
    <row r="6" spans="1:1" x14ac:dyDescent="0.3">
      <c r="A6" s="54" t="s">
        <v>55</v>
      </c>
    </row>
    <row r="7" spans="1:1" x14ac:dyDescent="0.3">
      <c r="A7" s="54" t="s">
        <v>56</v>
      </c>
    </row>
    <row r="8" spans="1:1" x14ac:dyDescent="0.3">
      <c r="A8" s="54" t="s">
        <v>57</v>
      </c>
    </row>
    <row r="9" spans="1:1" x14ac:dyDescent="0.3">
      <c r="A9" s="54" t="s">
        <v>58</v>
      </c>
    </row>
    <row r="10" spans="1:1" x14ac:dyDescent="0.3">
      <c r="A10" s="54" t="s">
        <v>59</v>
      </c>
    </row>
    <row r="11" spans="1:1" x14ac:dyDescent="0.3">
      <c r="A11" s="54" t="s">
        <v>60</v>
      </c>
    </row>
    <row r="12" spans="1:1" x14ac:dyDescent="0.3">
      <c r="A12" s="54" t="s">
        <v>61</v>
      </c>
    </row>
    <row r="13" spans="1:1" x14ac:dyDescent="0.3">
      <c r="A13" s="54" t="s">
        <v>62</v>
      </c>
    </row>
    <row r="14" spans="1:1" x14ac:dyDescent="0.3">
      <c r="A14" s="54" t="s">
        <v>63</v>
      </c>
    </row>
    <row r="15" spans="1:1" x14ac:dyDescent="0.3">
      <c r="A15" s="54" t="s">
        <v>64</v>
      </c>
    </row>
    <row r="16" spans="1:1" x14ac:dyDescent="0.3">
      <c r="A16" s="54" t="s">
        <v>65</v>
      </c>
    </row>
    <row r="17" spans="1:1" x14ac:dyDescent="0.3">
      <c r="A17" s="54" t="s">
        <v>66</v>
      </c>
    </row>
    <row r="18" spans="1:1" x14ac:dyDescent="0.3">
      <c r="A18" s="54" t="s">
        <v>67</v>
      </c>
    </row>
    <row r="19" spans="1:1" x14ac:dyDescent="0.3">
      <c r="A19" s="54" t="s">
        <v>68</v>
      </c>
    </row>
    <row r="20" spans="1:1" x14ac:dyDescent="0.3">
      <c r="A20" s="54" t="s">
        <v>69</v>
      </c>
    </row>
    <row r="21" spans="1:1" x14ac:dyDescent="0.3">
      <c r="A21" s="54" t="s">
        <v>70</v>
      </c>
    </row>
    <row r="22" spans="1:1" x14ac:dyDescent="0.3">
      <c r="A22" s="54" t="s">
        <v>71</v>
      </c>
    </row>
    <row r="23" spans="1:1" x14ac:dyDescent="0.3">
      <c r="A23" s="54" t="s">
        <v>72</v>
      </c>
    </row>
    <row r="24" spans="1:1" x14ac:dyDescent="0.3">
      <c r="A24" s="54" t="s">
        <v>73</v>
      </c>
    </row>
    <row r="25" spans="1:1" x14ac:dyDescent="0.3">
      <c r="A25" s="54" t="s">
        <v>74</v>
      </c>
    </row>
    <row r="26" spans="1:1" x14ac:dyDescent="0.3">
      <c r="A26" s="54" t="s">
        <v>75</v>
      </c>
    </row>
    <row r="27" spans="1:1" x14ac:dyDescent="0.3">
      <c r="A27" s="54" t="s">
        <v>76</v>
      </c>
    </row>
    <row r="28" spans="1:1" x14ac:dyDescent="0.3">
      <c r="A28" s="54" t="s">
        <v>77</v>
      </c>
    </row>
    <row r="29" spans="1:1" x14ac:dyDescent="0.3">
      <c r="A29" s="54" t="s">
        <v>78</v>
      </c>
    </row>
    <row r="30" spans="1:1" x14ac:dyDescent="0.3">
      <c r="A30" s="54" t="s">
        <v>79</v>
      </c>
    </row>
    <row r="31" spans="1:1" x14ac:dyDescent="0.3">
      <c r="A31" s="54" t="s">
        <v>80</v>
      </c>
    </row>
    <row r="32" spans="1:1" x14ac:dyDescent="0.3">
      <c r="A32" s="54" t="s">
        <v>81</v>
      </c>
    </row>
    <row r="33" spans="1:1" x14ac:dyDescent="0.3">
      <c r="A33" s="54" t="s">
        <v>82</v>
      </c>
    </row>
    <row r="34" spans="1:1" x14ac:dyDescent="0.3">
      <c r="A34" s="54" t="s">
        <v>83</v>
      </c>
    </row>
    <row r="35" spans="1:1" x14ac:dyDescent="0.3">
      <c r="A35" s="54" t="s">
        <v>84</v>
      </c>
    </row>
    <row r="36" spans="1:1" x14ac:dyDescent="0.3">
      <c r="A36" s="54" t="s">
        <v>85</v>
      </c>
    </row>
    <row r="37" spans="1:1" x14ac:dyDescent="0.3">
      <c r="A37" s="54" t="s">
        <v>86</v>
      </c>
    </row>
    <row r="38" spans="1:1" x14ac:dyDescent="0.3">
      <c r="A38" s="54" t="s">
        <v>87</v>
      </c>
    </row>
    <row r="39" spans="1:1" x14ac:dyDescent="0.3">
      <c r="A39" s="54" t="s">
        <v>88</v>
      </c>
    </row>
    <row r="40" spans="1:1" x14ac:dyDescent="0.3">
      <c r="A40" s="54" t="s">
        <v>89</v>
      </c>
    </row>
    <row r="41" spans="1:1" x14ac:dyDescent="0.3">
      <c r="A41" s="54" t="s">
        <v>90</v>
      </c>
    </row>
    <row r="42" spans="1:1" x14ac:dyDescent="0.3">
      <c r="A42" s="54" t="s">
        <v>91</v>
      </c>
    </row>
    <row r="43" spans="1:1" x14ac:dyDescent="0.3">
      <c r="A43" s="54" t="s">
        <v>92</v>
      </c>
    </row>
  </sheetData>
  <phoneticPr fontId="3" type="noConversion"/>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9921875" defaultRowHeight="15.6" x14ac:dyDescent="0.3"/>
  <cols>
    <col min="1" max="1" width="30.19921875" style="30" customWidth="1"/>
    <col min="2" max="2" width="140.69921875" style="30" customWidth="1"/>
    <col min="3" max="16384" width="11.19921875" style="30"/>
  </cols>
  <sheetData>
    <row r="1" spans="1:2" x14ac:dyDescent="0.3">
      <c r="A1" s="32" t="s">
        <v>26</v>
      </c>
      <c r="B1" s="32" t="s">
        <v>25</v>
      </c>
    </row>
    <row r="2" spans="1:2" ht="31.2" x14ac:dyDescent="0.3">
      <c r="A2" s="33" t="s">
        <v>23</v>
      </c>
      <c r="B2" s="31" t="s">
        <v>24</v>
      </c>
    </row>
    <row r="3" spans="1:2" ht="31.2" x14ac:dyDescent="0.3">
      <c r="A3" s="33" t="s">
        <v>22</v>
      </c>
      <c r="B3" s="31" t="s">
        <v>29</v>
      </c>
    </row>
    <row r="4" spans="1:2" ht="46.8" x14ac:dyDescent="0.3">
      <c r="A4" s="33" t="s">
        <v>0</v>
      </c>
      <c r="B4" s="29" t="s">
        <v>30</v>
      </c>
    </row>
    <row r="5" spans="1:2" x14ac:dyDescent="0.3">
      <c r="A5" s="33" t="s">
        <v>32</v>
      </c>
      <c r="B5" s="29" t="s">
        <v>31</v>
      </c>
    </row>
    <row r="6" spans="1:2" ht="31.2" x14ac:dyDescent="0.3">
      <c r="A6" s="33" t="s">
        <v>28</v>
      </c>
      <c r="B6" s="31"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Maria Germain</cp:lastModifiedBy>
  <cp:revision/>
  <dcterms:created xsi:type="dcterms:W3CDTF">2017-05-23T14:57:00Z</dcterms:created>
  <dcterms:modified xsi:type="dcterms:W3CDTF">2024-04-28T15:13:22Z</dcterms:modified>
  <cp:category/>
  <cp:contentStatus/>
</cp:coreProperties>
</file>