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_21_01_19\MY_PAPERS\ECOGENIE_PRESENT\sediment_trap\traps_for_plots\"/>
    </mc:Choice>
  </mc:AlternateContent>
  <xr:revisionPtr revIDLastSave="0" documentId="8_{EBD675F9-386F-4E0F-BC33-E788BACA14EE}" xr6:coauthVersionLast="43" xr6:coauthVersionMax="43" xr10:uidLastSave="{00000000-0000-0000-0000-000000000000}"/>
  <bookViews>
    <workbookView xWindow="-108" yWindow="-108" windowWidth="23256" windowHeight="12576"/>
  </bookViews>
  <sheets>
    <sheet name="Southern_Ocean" sheetId="1" r:id="rId1"/>
  </sheets>
  <calcPr calcId="0"/>
</workbook>
</file>

<file path=xl/calcChain.xml><?xml version="1.0" encoding="utf-8"?>
<calcChain xmlns="http://schemas.openxmlformats.org/spreadsheetml/2006/main">
  <c r="M38" i="1" l="1"/>
  <c r="M39" i="1"/>
  <c r="L39" i="1"/>
  <c r="L38" i="1"/>
  <c r="M27" i="1"/>
  <c r="L27" i="1"/>
  <c r="M26" i="1"/>
  <c r="L26" i="1"/>
  <c r="M25" i="1"/>
</calcChain>
</file>

<file path=xl/sharedStrings.xml><?xml version="1.0" encoding="utf-8"?>
<sst xmlns="http://schemas.openxmlformats.org/spreadsheetml/2006/main" count="83" uniqueCount="80">
  <si>
    <t>/* DATA DESCRIPTION:</t>
  </si>
  <si>
    <t>Citation:</t>
  </si>
  <si>
    <t>Zaric, Snjezana (2005): Planktic foraminiferal flux of sediment trap WS1_trap. PANGAEA, https://doi.org/10.1594/PANGAEA.264546</t>
  </si>
  <si>
    <t>Related to:</t>
  </si>
  <si>
    <t>Donner, Barbara; Wefer, Gerold (1994): Flux and stable isotope composition of Neogloboquadrina pachyderma and other planktonic foraminifers in the Southern Ocean (Atlantic sector). Deep Sea Research Part I: Oceanographic Research Papers, 41(11-12), 1733-1743, https://doi.org/10.1016/0967-0637(94)90070-1</t>
  </si>
  <si>
    <t>Zaric, Snjezana; Donner, Barbara; Fischer, Gerhard; Mulitza, Stefan; Wefer, Gerold (2005): Sensitivity of planktic foraminifera to sea surface temperature and export production as derived from sediment trap data. Marine Micropaleontology, 55(1-2), 75-105, https://doi.org/10.1016/j.marmicro.2005.01.002</t>
  </si>
  <si>
    <t>Project(s):</t>
  </si>
  <si>
    <t>Center for Marine Environmental Sciences (MARUM) (URI: http://www.marum.de/en/)</t>
  </si>
  <si>
    <t>Coverage:</t>
  </si>
  <si>
    <t>LATITUDE: -62.450000 * LONGITUDE: -34.766700</t>
  </si>
  <si>
    <t>DATE/TIME START: 1985-01-25T00:00:00 * DATE/TIME END: 1986-03-08T00:00:00</t>
  </si>
  <si>
    <t>MINIMUM DEPTH, water: 863 m * MAXIMUM DEPTH, water: 863 m</t>
  </si>
  <si>
    <t>Event(s):</t>
  </si>
  <si>
    <t>WS1_trap * LATITUDE: -62.450000 * LONGITUDE: -34.766700 * DATE/TIME START: 1985-01-25T00:00:00 * DATE/TIME END: 1986-03-19T00:00:00 * ELEVATION: -3880.0 m * DEVICE: Trap (TRAP)</t>
  </si>
  <si>
    <t>Comment:</t>
  </si>
  <si>
    <t>Counting &gt;125 micron fraction</t>
  </si>
  <si>
    <t>Parameter(s):</t>
  </si>
  <si>
    <t>DEPTH, water [m] (Depth water) * GEOCODE</t>
  </si>
  <si>
    <t>DATE/TIME (Date/Time) * GEOCODE</t>
  </si>
  <si>
    <t>Date/time end (Date/time end) * PI: Zaric, Snjezana (zaric@uni-bremen.de)</t>
  </si>
  <si>
    <t>Duration, number of days [days] (Duration) * PI: Zaric, Snjezana (zaric@uni-bremen.de) * METHOD: Calculated</t>
  </si>
  <si>
    <t>Sample code/label (Sample label) * PI: Zaric, Snjezana (zaric@uni-bremen.de)</t>
  </si>
  <si>
    <t>Temperature, water, interpolated [Â°C] (Temp interp) * PI: Zaric, Snjezana (zaric@uni-bremen.de) * METHOD: Calculated, see reference(s) * COMMENT: mean sea-surface temperature of 2 weeks prior to the sampling interval</t>
  </si>
  <si>
    <t>Carbon, organic, particulate flux per day [mg/m**2/day] (POC flux) * PI: Zaric, Snjezana (zaric@uni-bremen.de) * METHOD: Calculated, see reference(s)</t>
  </si>
  <si>
    <t>Foraminifera, planktic flux [#/m**2/day] (Foram plankt flux) * PI: Zaric, Snjezana (zaric@uni-bremen.de) * METHOD: Calculated, see reference(s)</t>
  </si>
  <si>
    <t>Neogloboquadrina pachyderma sinistral flux [#/m**2/day] (N. pachyderma s flux) * PI: Zaric, Snjezana (zaric@uni-bremen.de) * METHOD: Calculated, see reference(s)</t>
  </si>
  <si>
    <t>Neogloboquadrina pachyderma dextral flux [#/m**2/day] (N. pachyderma d flux) * PI: Zaric, Snjezana (zaric@uni-bremen.de) * METHOD: Calculated, see reference(s)</t>
  </si>
  <si>
    <t>License:</t>
  </si>
  <si>
    <t>Creative Commons Attribution 3.0 Unported (CC-BY-3.0)</t>
  </si>
  <si>
    <t>Size:</t>
  </si>
  <si>
    <t>187 data points</t>
  </si>
  <si>
    <t>*/</t>
  </si>
  <si>
    <t>Depth water [m]</t>
  </si>
  <si>
    <t>Date/Time</t>
  </si>
  <si>
    <t>Date/time end</t>
  </si>
  <si>
    <t>Duration [days]</t>
  </si>
  <si>
    <t>Sample label</t>
  </si>
  <si>
    <t>Temp interp [Â°C]</t>
  </si>
  <si>
    <t>POC flux [mg/m**2/day]</t>
  </si>
  <si>
    <t>Foram plankt flux [#/m**2/day]</t>
  </si>
  <si>
    <t>N. pachyderma s flux [#/m**2/day]</t>
  </si>
  <si>
    <t>N. pachyderma d flux [#/m**2/day]</t>
  </si>
  <si>
    <t>total_pachy</t>
  </si>
  <si>
    <t>WS1-1</t>
  </si>
  <si>
    <t>J</t>
  </si>
  <si>
    <t>WS1-2</t>
  </si>
  <si>
    <t>F</t>
  </si>
  <si>
    <t>WS1-3</t>
  </si>
  <si>
    <t>M</t>
  </si>
  <si>
    <t>WS1-4</t>
  </si>
  <si>
    <t>A</t>
  </si>
  <si>
    <t>WS1-5</t>
  </si>
  <si>
    <t>MAY</t>
  </si>
  <si>
    <t>WS1-6</t>
  </si>
  <si>
    <t>JUN</t>
  </si>
  <si>
    <t>WS1-7</t>
  </si>
  <si>
    <t>JUL</t>
  </si>
  <si>
    <t>WS1-8</t>
  </si>
  <si>
    <t>AUG</t>
  </si>
  <si>
    <t>WS1-9</t>
  </si>
  <si>
    <t>S</t>
  </si>
  <si>
    <t>WS1-10</t>
  </si>
  <si>
    <t>O</t>
  </si>
  <si>
    <t>WS1-11</t>
  </si>
  <si>
    <t>N</t>
  </si>
  <si>
    <t>WS1-12</t>
  </si>
  <si>
    <t>D</t>
  </si>
  <si>
    <t>WS1-13</t>
  </si>
  <si>
    <t>WS1-14</t>
  </si>
  <si>
    <t>WS1-15</t>
  </si>
  <si>
    <t>WS1-16</t>
  </si>
  <si>
    <t>WS1-17</t>
  </si>
  <si>
    <t>WS1-18</t>
  </si>
  <si>
    <t>WS1-19</t>
  </si>
  <si>
    <t>WS1-20</t>
  </si>
  <si>
    <t>WS1-21</t>
  </si>
  <si>
    <t>WS1-22</t>
  </si>
  <si>
    <t>WS1-23</t>
  </si>
  <si>
    <t>WS1-24</t>
  </si>
  <si>
    <t>WS1-25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</si>
</sst>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24" workbookViewId="0">
      <selection activeCell="M39" sqref="M39"/>
    </sheetView>
  </sheetViews>
  <sheetFormatPr defaultRowHeight="14.4" x14ac:dyDescent="0.3"/>
  <cols>
    <col min="2" max="2" width="13.5546875" customWidth="1"/>
    <col min="3" max="3" width="13.77734375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 t="s">
        <v>3</v>
      </c>
      <c r="B3" t="s">
        <v>4</v>
      </c>
    </row>
    <row r="4" spans="1:2" x14ac:dyDescent="0.3"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B7" t="s">
        <v>10</v>
      </c>
    </row>
    <row r="8" spans="1:2" x14ac:dyDescent="0.3">
      <c r="B8" t="s">
        <v>11</v>
      </c>
    </row>
    <row r="9" spans="1:2" x14ac:dyDescent="0.3">
      <c r="A9" t="s">
        <v>12</v>
      </c>
      <c r="B9" t="s">
        <v>13</v>
      </c>
    </row>
    <row r="10" spans="1:2" x14ac:dyDescent="0.3">
      <c r="A10" t="s">
        <v>14</v>
      </c>
      <c r="B10" t="s">
        <v>15</v>
      </c>
    </row>
    <row r="11" spans="1:2" x14ac:dyDescent="0.3">
      <c r="A11" t="s">
        <v>16</v>
      </c>
      <c r="B11" t="s">
        <v>17</v>
      </c>
    </row>
    <row r="12" spans="1:2" x14ac:dyDescent="0.3">
      <c r="B12" t="s">
        <v>18</v>
      </c>
    </row>
    <row r="13" spans="1:2" x14ac:dyDescent="0.3">
      <c r="B13" t="s">
        <v>19</v>
      </c>
    </row>
    <row r="14" spans="1:2" x14ac:dyDescent="0.3">
      <c r="B14" t="s">
        <v>20</v>
      </c>
    </row>
    <row r="15" spans="1:2" x14ac:dyDescent="0.3">
      <c r="B15" t="s">
        <v>21</v>
      </c>
    </row>
    <row r="16" spans="1:2" x14ac:dyDescent="0.3">
      <c r="B16" t="s">
        <v>22</v>
      </c>
    </row>
    <row r="17" spans="1:14" x14ac:dyDescent="0.3">
      <c r="B17" t="s">
        <v>23</v>
      </c>
    </row>
    <row r="18" spans="1:14" x14ac:dyDescent="0.3">
      <c r="B18" t="s">
        <v>24</v>
      </c>
    </row>
    <row r="19" spans="1:14" x14ac:dyDescent="0.3">
      <c r="B19" t="s">
        <v>25</v>
      </c>
    </row>
    <row r="20" spans="1:14" x14ac:dyDescent="0.3">
      <c r="B20" t="s">
        <v>26</v>
      </c>
    </row>
    <row r="21" spans="1:14" x14ac:dyDescent="0.3">
      <c r="A21" t="s">
        <v>27</v>
      </c>
      <c r="B21" t="s">
        <v>28</v>
      </c>
    </row>
    <row r="22" spans="1:14" x14ac:dyDescent="0.3">
      <c r="A22" t="s">
        <v>29</v>
      </c>
      <c r="B22" t="s">
        <v>30</v>
      </c>
    </row>
    <row r="23" spans="1:14" x14ac:dyDescent="0.3">
      <c r="A23" t="s">
        <v>31</v>
      </c>
    </row>
    <row r="24" spans="1:14" x14ac:dyDescent="0.3">
      <c r="A24" t="s">
        <v>32</v>
      </c>
      <c r="B24" t="s">
        <v>33</v>
      </c>
      <c r="C24" t="s">
        <v>34</v>
      </c>
      <c r="D24" t="s">
        <v>35</v>
      </c>
      <c r="E24" t="s">
        <v>36</v>
      </c>
      <c r="F24" t="s">
        <v>37</v>
      </c>
      <c r="G24" t="s">
        <v>38</v>
      </c>
      <c r="H24" t="s">
        <v>39</v>
      </c>
      <c r="I24" t="s">
        <v>40</v>
      </c>
      <c r="J24" t="s">
        <v>41</v>
      </c>
      <c r="K24" t="s">
        <v>42</v>
      </c>
    </row>
    <row r="25" spans="1:14" x14ac:dyDescent="0.3">
      <c r="A25">
        <v>863</v>
      </c>
      <c r="B25" s="1">
        <v>31072</v>
      </c>
      <c r="C25" s="1">
        <v>31083</v>
      </c>
      <c r="D25">
        <v>11</v>
      </c>
      <c r="E25" t="s">
        <v>43</v>
      </c>
      <c r="F25">
        <v>-0.28999999999999998</v>
      </c>
      <c r="G25">
        <v>0.03</v>
      </c>
      <c r="H25">
        <v>4</v>
      </c>
      <c r="I25">
        <v>4</v>
      </c>
      <c r="J25">
        <v>0</v>
      </c>
      <c r="K25">
        <v>4</v>
      </c>
      <c r="L25">
        <v>4</v>
      </c>
      <c r="M25">
        <f>L25*11</f>
        <v>44</v>
      </c>
      <c r="N25" t="s">
        <v>44</v>
      </c>
    </row>
    <row r="26" spans="1:14" s="2" customFormat="1" x14ac:dyDescent="0.3">
      <c r="A26" s="2">
        <v>863</v>
      </c>
      <c r="B26" s="3">
        <v>31083</v>
      </c>
      <c r="C26" s="3">
        <v>31094</v>
      </c>
      <c r="D26" s="2">
        <v>11</v>
      </c>
      <c r="E26" s="2" t="s">
        <v>45</v>
      </c>
      <c r="F26" s="2">
        <v>0.47</v>
      </c>
      <c r="G26" s="2">
        <v>0.06</v>
      </c>
      <c r="H26" s="2">
        <v>51.6</v>
      </c>
      <c r="I26" s="2">
        <v>48.5</v>
      </c>
      <c r="J26" s="2">
        <v>1.9</v>
      </c>
      <c r="K26" s="2">
        <v>50.4</v>
      </c>
      <c r="L26" s="2">
        <f>(L25*5+K27*11+K27*11)/27</f>
        <v>4.325925925925926</v>
      </c>
      <c r="M26" s="2">
        <f>L26*27</f>
        <v>116.8</v>
      </c>
      <c r="N26" s="2" t="s">
        <v>46</v>
      </c>
    </row>
    <row r="27" spans="1:14" s="2" customFormat="1" x14ac:dyDescent="0.3">
      <c r="A27" s="2">
        <v>863</v>
      </c>
      <c r="B27" s="3">
        <v>31094</v>
      </c>
      <c r="C27" s="3">
        <v>31105</v>
      </c>
      <c r="D27" s="2">
        <v>11</v>
      </c>
      <c r="E27" s="2" t="s">
        <v>47</v>
      </c>
      <c r="F27" s="2">
        <v>0.94</v>
      </c>
      <c r="G27" s="2">
        <v>0.16</v>
      </c>
      <c r="H27" s="2">
        <v>4.4000000000000004</v>
      </c>
      <c r="I27" s="2">
        <v>4.4000000000000004</v>
      </c>
      <c r="J27" s="2">
        <v>0</v>
      </c>
      <c r="K27" s="2">
        <v>4.4000000000000004</v>
      </c>
      <c r="L27" s="2">
        <f>(K29*11+K28*10+K30*10)/31</f>
        <v>8.1806451612903217</v>
      </c>
      <c r="M27" s="2">
        <f>L27*31</f>
        <v>253.59999999999997</v>
      </c>
      <c r="N27" s="2" t="s">
        <v>48</v>
      </c>
    </row>
    <row r="28" spans="1:14" s="2" customFormat="1" x14ac:dyDescent="0.3">
      <c r="A28" s="2">
        <v>863</v>
      </c>
      <c r="B28" s="3">
        <v>31105</v>
      </c>
      <c r="C28" s="3">
        <v>31116</v>
      </c>
      <c r="D28" s="2">
        <v>11</v>
      </c>
      <c r="E28" s="2" t="s">
        <v>49</v>
      </c>
      <c r="F28" s="2">
        <v>0.85</v>
      </c>
      <c r="G28" s="2">
        <v>0.21</v>
      </c>
      <c r="H28" s="2">
        <v>13.1</v>
      </c>
      <c r="I28" s="2">
        <v>13.1</v>
      </c>
      <c r="J28" s="2">
        <v>0</v>
      </c>
      <c r="K28" s="2">
        <v>13.1</v>
      </c>
      <c r="L28" s="2">
        <v>0</v>
      </c>
      <c r="M28" s="2">
        <v>0</v>
      </c>
      <c r="N28" s="2" t="s">
        <v>50</v>
      </c>
    </row>
    <row r="29" spans="1:14" x14ac:dyDescent="0.3">
      <c r="A29">
        <v>863</v>
      </c>
      <c r="B29" s="1">
        <v>31116</v>
      </c>
      <c r="C29" s="1">
        <v>31127</v>
      </c>
      <c r="D29">
        <v>11</v>
      </c>
      <c r="E29" t="s">
        <v>51</v>
      </c>
      <c r="F29">
        <v>0.44</v>
      </c>
      <c r="G29">
        <v>0.43</v>
      </c>
      <c r="H29">
        <v>10.6</v>
      </c>
      <c r="I29">
        <v>10.6</v>
      </c>
      <c r="J29">
        <v>0</v>
      </c>
      <c r="K29">
        <v>10.6</v>
      </c>
      <c r="L29">
        <v>0</v>
      </c>
      <c r="M29">
        <v>0</v>
      </c>
      <c r="N29" t="s">
        <v>52</v>
      </c>
    </row>
    <row r="30" spans="1:14" s="2" customFormat="1" x14ac:dyDescent="0.3">
      <c r="A30" s="2">
        <v>863</v>
      </c>
      <c r="B30" s="3">
        <v>31127</v>
      </c>
      <c r="C30" s="3">
        <v>31138</v>
      </c>
      <c r="D30" s="2">
        <v>11</v>
      </c>
      <c r="E30" s="2" t="s">
        <v>53</v>
      </c>
      <c r="F30" s="2">
        <v>0.37</v>
      </c>
      <c r="G30" s="2">
        <v>0.22</v>
      </c>
      <c r="H30" s="2">
        <v>0.6</v>
      </c>
      <c r="I30" s="2">
        <v>0.6</v>
      </c>
      <c r="J30" s="2">
        <v>0</v>
      </c>
      <c r="K30" s="2">
        <v>0.6</v>
      </c>
      <c r="L30" s="2">
        <v>0</v>
      </c>
      <c r="M30" s="2">
        <v>0</v>
      </c>
      <c r="N30" s="2" t="s">
        <v>54</v>
      </c>
    </row>
    <row r="31" spans="1:14" s="2" customFormat="1" x14ac:dyDescent="0.3">
      <c r="A31" s="2">
        <v>863</v>
      </c>
      <c r="B31" s="3">
        <v>31138</v>
      </c>
      <c r="C31" s="3">
        <v>31160</v>
      </c>
      <c r="D31" s="2">
        <v>22</v>
      </c>
      <c r="E31" s="2" t="s">
        <v>55</v>
      </c>
      <c r="F31" s="2">
        <v>-0.09</v>
      </c>
      <c r="G31" s="2">
        <v>0.03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 t="s">
        <v>56</v>
      </c>
    </row>
    <row r="32" spans="1:14" s="2" customFormat="1" x14ac:dyDescent="0.3">
      <c r="A32" s="2">
        <v>863</v>
      </c>
      <c r="B32" s="3">
        <v>31160</v>
      </c>
      <c r="C32" s="3">
        <v>31182</v>
      </c>
      <c r="D32" s="2">
        <v>22</v>
      </c>
      <c r="E32" s="2" t="s">
        <v>57</v>
      </c>
      <c r="F32" s="2">
        <v>-0.93</v>
      </c>
      <c r="G32" s="2">
        <v>0.01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 t="s">
        <v>58</v>
      </c>
    </row>
    <row r="33" spans="1:14" x14ac:dyDescent="0.3">
      <c r="A33">
        <v>863</v>
      </c>
      <c r="B33" s="1">
        <v>31182</v>
      </c>
      <c r="C33" s="1">
        <v>31204</v>
      </c>
      <c r="D33">
        <v>22</v>
      </c>
      <c r="E33" t="s">
        <v>59</v>
      </c>
      <c r="F33">
        <v>-1.24</v>
      </c>
      <c r="H33">
        <v>0</v>
      </c>
      <c r="I33">
        <v>0</v>
      </c>
      <c r="J33">
        <v>0</v>
      </c>
      <c r="K33">
        <v>0</v>
      </c>
      <c r="L33" s="2">
        <v>0</v>
      </c>
      <c r="M33" s="2">
        <v>0</v>
      </c>
      <c r="N33" t="s">
        <v>60</v>
      </c>
    </row>
    <row r="34" spans="1:14" s="2" customFormat="1" x14ac:dyDescent="0.3">
      <c r="A34" s="2">
        <v>863</v>
      </c>
      <c r="B34" s="3">
        <v>31204</v>
      </c>
      <c r="C34" s="3">
        <v>31226</v>
      </c>
      <c r="D34" s="2">
        <v>22</v>
      </c>
      <c r="E34" s="2" t="s">
        <v>61</v>
      </c>
      <c r="F34" s="2">
        <v>-1.8</v>
      </c>
      <c r="H34" s="2">
        <v>0.3</v>
      </c>
      <c r="I34" s="2">
        <v>0.3</v>
      </c>
      <c r="J34" s="2">
        <v>0</v>
      </c>
      <c r="K34" s="2">
        <v>0.3</v>
      </c>
      <c r="L34" s="2">
        <v>0</v>
      </c>
      <c r="M34" s="2">
        <v>0</v>
      </c>
      <c r="N34" s="2" t="s">
        <v>62</v>
      </c>
    </row>
    <row r="35" spans="1:14" x14ac:dyDescent="0.3">
      <c r="A35">
        <v>863</v>
      </c>
      <c r="B35" s="1">
        <v>31226</v>
      </c>
      <c r="C35" s="1">
        <v>31248</v>
      </c>
      <c r="D35">
        <v>22</v>
      </c>
      <c r="E35" t="s">
        <v>63</v>
      </c>
      <c r="F35">
        <v>-1.8</v>
      </c>
      <c r="H35">
        <v>0</v>
      </c>
      <c r="I35">
        <v>0</v>
      </c>
      <c r="J35">
        <v>0</v>
      </c>
      <c r="K35">
        <v>0</v>
      </c>
      <c r="L35" s="2">
        <v>0</v>
      </c>
      <c r="M35" s="2">
        <v>0</v>
      </c>
      <c r="N35" t="s">
        <v>64</v>
      </c>
    </row>
    <row r="36" spans="1:14" x14ac:dyDescent="0.3">
      <c r="A36">
        <v>863</v>
      </c>
      <c r="B36" s="1">
        <v>31248</v>
      </c>
      <c r="C36" s="1">
        <v>31270</v>
      </c>
      <c r="D36">
        <v>22</v>
      </c>
      <c r="E36" t="s">
        <v>65</v>
      </c>
      <c r="F36">
        <v>-1.8</v>
      </c>
      <c r="H36">
        <v>0</v>
      </c>
      <c r="I36">
        <v>0</v>
      </c>
      <c r="J36">
        <v>0</v>
      </c>
      <c r="K36">
        <v>0</v>
      </c>
      <c r="L36" s="2">
        <v>0</v>
      </c>
      <c r="M36" s="2">
        <v>0</v>
      </c>
      <c r="N36" t="s">
        <v>66</v>
      </c>
    </row>
    <row r="37" spans="1:14" x14ac:dyDescent="0.3">
      <c r="A37">
        <v>863</v>
      </c>
      <c r="B37" s="1">
        <v>31270</v>
      </c>
      <c r="C37" s="1">
        <v>31292</v>
      </c>
      <c r="D37">
        <v>22</v>
      </c>
      <c r="E37" t="s">
        <v>67</v>
      </c>
      <c r="F37">
        <v>-1.8</v>
      </c>
      <c r="H37">
        <v>0</v>
      </c>
      <c r="I37">
        <v>0</v>
      </c>
      <c r="J37">
        <v>0</v>
      </c>
      <c r="K37">
        <v>0</v>
      </c>
      <c r="L37" s="2">
        <v>0</v>
      </c>
      <c r="M37" s="2">
        <v>0</v>
      </c>
      <c r="N37" t="s">
        <v>44</v>
      </c>
    </row>
    <row r="38" spans="1:14" x14ac:dyDescent="0.3">
      <c r="A38">
        <v>863</v>
      </c>
      <c r="B38" s="1">
        <v>31292</v>
      </c>
      <c r="C38" s="1">
        <v>31314</v>
      </c>
      <c r="D38">
        <v>22</v>
      </c>
      <c r="E38" t="s">
        <v>68</v>
      </c>
      <c r="F38">
        <v>-1.8</v>
      </c>
      <c r="H38">
        <v>0</v>
      </c>
      <c r="I38">
        <v>0</v>
      </c>
      <c r="J38">
        <v>0</v>
      </c>
      <c r="K38">
        <v>0</v>
      </c>
      <c r="L38">
        <f>K48</f>
        <v>5.6</v>
      </c>
      <c r="M38">
        <f>L38*3</f>
        <v>16.799999999999997</v>
      </c>
      <c r="N38" t="s">
        <v>46</v>
      </c>
    </row>
    <row r="39" spans="1:14" x14ac:dyDescent="0.3">
      <c r="A39">
        <v>863</v>
      </c>
      <c r="B39" s="1">
        <v>31314</v>
      </c>
      <c r="C39" s="1">
        <v>31336</v>
      </c>
      <c r="D39">
        <v>22</v>
      </c>
      <c r="E39" t="s">
        <v>69</v>
      </c>
      <c r="F39">
        <v>-1.8</v>
      </c>
      <c r="H39">
        <v>0</v>
      </c>
      <c r="I39">
        <v>0</v>
      </c>
      <c r="J39">
        <v>0</v>
      </c>
      <c r="K39">
        <v>0</v>
      </c>
      <c r="L39">
        <f>(K48*8+K49*11)/20</f>
        <v>7.3550000000000013</v>
      </c>
      <c r="M39">
        <f>L39*20</f>
        <v>147.10000000000002</v>
      </c>
      <c r="N39" t="s">
        <v>48</v>
      </c>
    </row>
    <row r="40" spans="1:14" x14ac:dyDescent="0.3">
      <c r="A40">
        <v>863</v>
      </c>
      <c r="B40" s="1">
        <v>31336</v>
      </c>
      <c r="C40" s="1">
        <v>31358</v>
      </c>
      <c r="D40">
        <v>22</v>
      </c>
      <c r="E40" t="s">
        <v>70</v>
      </c>
      <c r="F40">
        <v>-1.8</v>
      </c>
      <c r="H40">
        <v>0</v>
      </c>
      <c r="I40">
        <v>0</v>
      </c>
      <c r="J40">
        <v>0</v>
      </c>
      <c r="K40">
        <v>0</v>
      </c>
    </row>
    <row r="41" spans="1:14" x14ac:dyDescent="0.3">
      <c r="A41">
        <v>863</v>
      </c>
      <c r="B41" s="1">
        <v>31358</v>
      </c>
      <c r="C41" s="1">
        <v>31380</v>
      </c>
      <c r="D41">
        <v>22</v>
      </c>
      <c r="E41" t="s">
        <v>71</v>
      </c>
      <c r="F41">
        <v>-1.8</v>
      </c>
      <c r="H41">
        <v>0</v>
      </c>
      <c r="I41">
        <v>0</v>
      </c>
      <c r="J41">
        <v>0</v>
      </c>
      <c r="K41">
        <v>0</v>
      </c>
    </row>
    <row r="42" spans="1:14" x14ac:dyDescent="0.3">
      <c r="A42">
        <v>863</v>
      </c>
      <c r="B42" s="1">
        <v>31380</v>
      </c>
      <c r="C42" s="1">
        <v>31402</v>
      </c>
      <c r="D42">
        <v>22</v>
      </c>
      <c r="E42" t="s">
        <v>72</v>
      </c>
      <c r="F42">
        <v>-1.8</v>
      </c>
      <c r="H42">
        <v>0</v>
      </c>
      <c r="I42">
        <v>0</v>
      </c>
      <c r="J42">
        <v>0</v>
      </c>
      <c r="K42">
        <v>0</v>
      </c>
    </row>
    <row r="43" spans="1:14" x14ac:dyDescent="0.3">
      <c r="A43">
        <v>863</v>
      </c>
      <c r="B43" s="1">
        <v>31402</v>
      </c>
      <c r="C43" s="1">
        <v>31424</v>
      </c>
      <c r="D43">
        <v>22</v>
      </c>
      <c r="E43" t="s">
        <v>73</v>
      </c>
      <c r="F43">
        <v>-1.8</v>
      </c>
      <c r="H43">
        <v>0</v>
      </c>
      <c r="I43">
        <v>0</v>
      </c>
      <c r="J43">
        <v>0</v>
      </c>
      <c r="K43">
        <v>0</v>
      </c>
    </row>
    <row r="44" spans="1:14" x14ac:dyDescent="0.3">
      <c r="A44">
        <v>863</v>
      </c>
      <c r="B44" s="1">
        <v>31424</v>
      </c>
      <c r="C44" s="1">
        <v>31435</v>
      </c>
      <c r="D44">
        <v>11</v>
      </c>
      <c r="E44" t="s">
        <v>74</v>
      </c>
      <c r="F44">
        <v>-1.57</v>
      </c>
      <c r="H44">
        <v>0</v>
      </c>
      <c r="I44">
        <v>0</v>
      </c>
      <c r="J44">
        <v>0</v>
      </c>
      <c r="K44">
        <v>0</v>
      </c>
    </row>
    <row r="45" spans="1:14" x14ac:dyDescent="0.3">
      <c r="A45">
        <v>863</v>
      </c>
      <c r="B45" s="1">
        <v>31435</v>
      </c>
      <c r="C45" s="1">
        <v>31446</v>
      </c>
      <c r="D45">
        <v>11</v>
      </c>
      <c r="E45" t="s">
        <v>75</v>
      </c>
      <c r="F45">
        <v>-1.01</v>
      </c>
      <c r="H45">
        <v>0</v>
      </c>
      <c r="I45">
        <v>0</v>
      </c>
      <c r="J45">
        <v>0</v>
      </c>
      <c r="K45">
        <v>0</v>
      </c>
    </row>
    <row r="46" spans="1:14" x14ac:dyDescent="0.3">
      <c r="A46">
        <v>863</v>
      </c>
      <c r="B46" s="1">
        <v>31446</v>
      </c>
      <c r="C46" s="1">
        <v>31457</v>
      </c>
      <c r="D46">
        <v>11</v>
      </c>
      <c r="E46" t="s">
        <v>76</v>
      </c>
      <c r="F46">
        <v>-1.1200000000000001</v>
      </c>
      <c r="G46">
        <v>0.02</v>
      </c>
      <c r="H46">
        <v>0</v>
      </c>
      <c r="I46">
        <v>0</v>
      </c>
      <c r="J46">
        <v>0</v>
      </c>
      <c r="K46">
        <v>0</v>
      </c>
    </row>
    <row r="47" spans="1:14" x14ac:dyDescent="0.3">
      <c r="A47">
        <v>863</v>
      </c>
      <c r="B47" s="1">
        <v>31457</v>
      </c>
      <c r="C47" s="1">
        <v>31468</v>
      </c>
      <c r="D47">
        <v>11</v>
      </c>
      <c r="E47" t="s">
        <v>77</v>
      </c>
      <c r="F47">
        <v>-1.03</v>
      </c>
      <c r="G47">
        <v>0.06</v>
      </c>
      <c r="H47">
        <v>0</v>
      </c>
      <c r="I47">
        <v>0</v>
      </c>
      <c r="J47">
        <v>0</v>
      </c>
      <c r="K47">
        <v>0</v>
      </c>
    </row>
    <row r="48" spans="1:14" s="2" customFormat="1" x14ac:dyDescent="0.3">
      <c r="A48" s="2">
        <v>863</v>
      </c>
      <c r="B48" s="3">
        <v>31468</v>
      </c>
      <c r="C48" s="3">
        <v>31479</v>
      </c>
      <c r="D48" s="2">
        <v>11</v>
      </c>
      <c r="E48" s="2" t="s">
        <v>78</v>
      </c>
      <c r="F48" s="2">
        <v>-0.55000000000000004</v>
      </c>
      <c r="G48" s="2">
        <v>0.01</v>
      </c>
      <c r="H48" s="2">
        <v>5.6</v>
      </c>
      <c r="I48" s="2">
        <v>5.6</v>
      </c>
      <c r="J48" s="2">
        <v>0</v>
      </c>
      <c r="K48" s="2">
        <v>5.6</v>
      </c>
    </row>
    <row r="49" spans="1:11" x14ac:dyDescent="0.3">
      <c r="A49">
        <v>863</v>
      </c>
      <c r="B49" s="1">
        <v>31479</v>
      </c>
      <c r="C49" s="1">
        <v>31490</v>
      </c>
      <c r="D49">
        <v>11</v>
      </c>
      <c r="E49" t="s">
        <v>79</v>
      </c>
      <c r="F49">
        <v>-0.18</v>
      </c>
      <c r="G49">
        <v>0.02</v>
      </c>
      <c r="H49">
        <v>9.3000000000000007</v>
      </c>
      <c r="I49">
        <v>9.3000000000000007</v>
      </c>
      <c r="J49">
        <v>0</v>
      </c>
      <c r="K49">
        <v>9.3000000000000007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Southern_Ocean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GRIGORATOU</cp:lastModifiedBy>
  <dcterms:created xsi:type="dcterms:W3CDTF">2019-04-16T22:36:21Z</dcterms:created>
  <dcterms:modified xsi:type="dcterms:W3CDTF">2019-04-16T22:36:21Z</dcterms:modified>
</cp:coreProperties>
</file>